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0" windowHeight="6735" activeTab="2"/>
  </bookViews>
  <sheets>
    <sheet name="2014" sheetId="1" r:id="rId1"/>
    <sheet name="2015" sheetId="2" r:id="rId2"/>
    <sheet name="2016" sheetId="5" r:id="rId3"/>
  </sheets>
  <definedNames>
    <definedName name="_xlnm._FilterDatabase" localSheetId="0" hidden="1">'2014'!$A$2:$A$783</definedName>
    <definedName name="_xlnm._FilterDatabase" localSheetId="1" hidden="1">'2015'!$A$3:$AM$3</definedName>
    <definedName name="_xlnm._FilterDatabase" localSheetId="2" hidden="1">'2016'!$A$2:$AP$769</definedName>
  </definedNames>
  <calcPr calcId="152511"/>
</workbook>
</file>

<file path=xl/calcChain.xml><?xml version="1.0" encoding="utf-8"?>
<calcChain xmlns="http://schemas.openxmlformats.org/spreadsheetml/2006/main">
  <c r="AG6" i="5" l="1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523" i="5"/>
  <c r="AG524" i="5"/>
  <c r="AG525" i="5"/>
  <c r="AG526" i="5"/>
  <c r="AG527" i="5"/>
  <c r="AG528" i="5"/>
  <c r="AG529" i="5"/>
  <c r="AG530" i="5"/>
  <c r="AG531" i="5"/>
  <c r="AG532" i="5"/>
  <c r="AG533" i="5"/>
  <c r="AG534" i="5"/>
  <c r="AG535" i="5"/>
  <c r="AG536" i="5"/>
  <c r="AG537" i="5"/>
  <c r="AG538" i="5"/>
  <c r="AG539" i="5"/>
  <c r="AG540" i="5"/>
  <c r="AG541" i="5"/>
  <c r="AG542" i="5"/>
  <c r="AG543" i="5"/>
  <c r="AG544" i="5"/>
  <c r="AG545" i="5"/>
  <c r="AG546" i="5"/>
  <c r="AG547" i="5"/>
  <c r="AG548" i="5"/>
  <c r="AG549" i="5"/>
  <c r="AG550" i="5"/>
  <c r="AG551" i="5"/>
  <c r="AG552" i="5"/>
  <c r="AG553" i="5"/>
  <c r="AG554" i="5"/>
  <c r="AG555" i="5"/>
  <c r="AG556" i="5"/>
  <c r="AG557" i="5"/>
  <c r="AG558" i="5"/>
  <c r="AG559" i="5"/>
  <c r="AG560" i="5"/>
  <c r="AG561" i="5"/>
  <c r="AG562" i="5"/>
  <c r="AG563" i="5"/>
  <c r="AG564" i="5"/>
  <c r="AG565" i="5"/>
  <c r="AG566" i="5"/>
  <c r="AG567" i="5"/>
  <c r="AG568" i="5"/>
  <c r="AG569" i="5"/>
  <c r="AG570" i="5"/>
  <c r="AG571" i="5"/>
  <c r="AG572" i="5"/>
  <c r="AG573" i="5"/>
  <c r="AG574" i="5"/>
  <c r="AG575" i="5"/>
  <c r="AG576" i="5"/>
  <c r="AG577" i="5"/>
  <c r="AG578" i="5"/>
  <c r="AG579" i="5"/>
  <c r="AG580" i="5"/>
  <c r="AG581" i="5"/>
  <c r="AG582" i="5"/>
  <c r="AG583" i="5"/>
  <c r="AG584" i="5"/>
  <c r="AG585" i="5"/>
  <c r="AG586" i="5"/>
  <c r="AG587" i="5"/>
  <c r="AG588" i="5"/>
  <c r="AG589" i="5"/>
  <c r="AG590" i="5"/>
  <c r="AG591" i="5"/>
  <c r="AG592" i="5"/>
  <c r="AG593" i="5"/>
  <c r="AG594" i="5"/>
  <c r="AG595" i="5"/>
  <c r="AG596" i="5"/>
  <c r="AG597" i="5"/>
  <c r="AG598" i="5"/>
  <c r="AG599" i="5"/>
  <c r="AG600" i="5"/>
  <c r="AG601" i="5"/>
  <c r="AG602" i="5"/>
  <c r="AG603" i="5"/>
  <c r="AG604" i="5"/>
  <c r="AG605" i="5"/>
  <c r="AG606" i="5"/>
  <c r="AG607" i="5"/>
  <c r="AG608" i="5"/>
  <c r="AG609" i="5"/>
  <c r="AG610" i="5"/>
  <c r="AG611" i="5"/>
  <c r="AG612" i="5"/>
  <c r="AG613" i="5"/>
  <c r="AG614" i="5"/>
  <c r="AG615" i="5"/>
  <c r="AG616" i="5"/>
  <c r="AG617" i="5"/>
  <c r="AG618" i="5"/>
  <c r="AG619" i="5"/>
  <c r="AG620" i="5"/>
  <c r="AG621" i="5"/>
  <c r="AG622" i="5"/>
  <c r="AG623" i="5"/>
  <c r="AG624" i="5"/>
  <c r="AG625" i="5"/>
  <c r="AG626" i="5"/>
  <c r="AG627" i="5"/>
  <c r="AG628" i="5"/>
  <c r="AG629" i="5"/>
  <c r="AG630" i="5"/>
  <c r="AG631" i="5"/>
  <c r="AG632" i="5"/>
  <c r="AG633" i="5"/>
  <c r="AG634" i="5"/>
  <c r="AG635" i="5"/>
  <c r="AG636" i="5"/>
  <c r="AG637" i="5"/>
  <c r="AG638" i="5"/>
  <c r="AG639" i="5"/>
  <c r="AG640" i="5"/>
  <c r="AG641" i="5"/>
  <c r="AG642" i="5"/>
  <c r="AG643" i="5"/>
  <c r="AG644" i="5"/>
  <c r="AG645" i="5"/>
  <c r="AG646" i="5"/>
  <c r="AG647" i="5"/>
  <c r="AG648" i="5"/>
  <c r="AG649" i="5"/>
  <c r="AG650" i="5"/>
  <c r="AG651" i="5"/>
  <c r="AG652" i="5"/>
  <c r="AG653" i="5"/>
  <c r="AG654" i="5"/>
  <c r="AG655" i="5"/>
  <c r="AG656" i="5"/>
  <c r="AG657" i="5"/>
  <c r="AG658" i="5"/>
  <c r="AG659" i="5"/>
  <c r="AG660" i="5"/>
  <c r="AG661" i="5"/>
  <c r="AG662" i="5"/>
  <c r="AG663" i="5"/>
  <c r="AG664" i="5"/>
  <c r="AG665" i="5"/>
  <c r="AG666" i="5"/>
  <c r="AG667" i="5"/>
  <c r="AG668" i="5"/>
  <c r="AG669" i="5"/>
  <c r="AG670" i="5"/>
  <c r="AG671" i="5"/>
  <c r="AG672" i="5"/>
  <c r="AG673" i="5"/>
  <c r="AG674" i="5"/>
  <c r="AG675" i="5"/>
  <c r="AG676" i="5"/>
  <c r="AG677" i="5"/>
  <c r="AG678" i="5"/>
  <c r="AG679" i="5"/>
  <c r="AG680" i="5"/>
  <c r="AG681" i="5"/>
  <c r="AG682" i="5"/>
  <c r="AG683" i="5"/>
  <c r="AG684" i="5"/>
  <c r="AG685" i="5"/>
  <c r="AG686" i="5"/>
  <c r="AG687" i="5"/>
  <c r="AG688" i="5"/>
  <c r="AG689" i="5"/>
  <c r="AG690" i="5"/>
  <c r="AG691" i="5"/>
  <c r="AG692" i="5"/>
  <c r="AG693" i="5"/>
  <c r="AG694" i="5"/>
  <c r="AG695" i="5"/>
  <c r="AG696" i="5"/>
  <c r="AG697" i="5"/>
  <c r="AG698" i="5"/>
  <c r="AG699" i="5"/>
  <c r="AG700" i="5"/>
  <c r="AG701" i="5"/>
  <c r="AG702" i="5"/>
  <c r="AG703" i="5"/>
  <c r="AG704" i="5"/>
  <c r="AG705" i="5"/>
  <c r="AG706" i="5"/>
  <c r="AG707" i="5"/>
  <c r="AG708" i="5"/>
  <c r="AG709" i="5"/>
  <c r="AG710" i="5"/>
  <c r="AG711" i="5"/>
  <c r="AG712" i="5"/>
  <c r="AG713" i="5"/>
  <c r="AG714" i="5"/>
  <c r="AG715" i="5"/>
  <c r="AG716" i="5"/>
  <c r="AG717" i="5"/>
  <c r="AG718" i="5"/>
  <c r="AG719" i="5"/>
  <c r="AG720" i="5"/>
  <c r="AG721" i="5"/>
  <c r="AG722" i="5"/>
  <c r="AG723" i="5"/>
  <c r="AG724" i="5"/>
  <c r="AG725" i="5"/>
  <c r="AG726" i="5"/>
  <c r="AG727" i="5"/>
  <c r="AG728" i="5"/>
  <c r="AG729" i="5"/>
  <c r="AG730" i="5"/>
  <c r="AG731" i="5"/>
  <c r="AG732" i="5"/>
  <c r="AG733" i="5"/>
  <c r="AG734" i="5"/>
  <c r="AG735" i="5"/>
  <c r="AG736" i="5"/>
  <c r="AG737" i="5"/>
  <c r="AG738" i="5"/>
  <c r="AG739" i="5"/>
  <c r="AG740" i="5"/>
  <c r="AG741" i="5"/>
  <c r="AG742" i="5"/>
  <c r="AG743" i="5"/>
  <c r="AG744" i="5"/>
  <c r="AG745" i="5"/>
  <c r="AG746" i="5"/>
  <c r="AG747" i="5"/>
  <c r="AG748" i="5"/>
  <c r="AG749" i="5"/>
  <c r="AG750" i="5"/>
  <c r="AG751" i="5"/>
  <c r="AG752" i="5"/>
  <c r="AG753" i="5"/>
  <c r="AG754" i="5"/>
  <c r="AG755" i="5"/>
  <c r="AG756" i="5"/>
  <c r="AG757" i="5"/>
  <c r="AG758" i="5"/>
  <c r="AG759" i="5"/>
  <c r="AG760" i="5"/>
  <c r="AG761" i="5"/>
  <c r="AG762" i="5"/>
  <c r="AG763" i="5"/>
  <c r="AG764" i="5"/>
  <c r="AG765" i="5"/>
  <c r="AG766" i="5"/>
  <c r="AG767" i="5"/>
  <c r="AG768" i="5"/>
  <c r="AG769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U330" i="5"/>
  <c r="U331" i="5"/>
  <c r="U332" i="5"/>
  <c r="U333" i="5"/>
  <c r="U334" i="5"/>
  <c r="U335" i="5"/>
  <c r="U336" i="5"/>
  <c r="U337" i="5"/>
  <c r="U338" i="5"/>
  <c r="U339" i="5"/>
  <c r="U340" i="5"/>
  <c r="U341" i="5"/>
  <c r="U342" i="5"/>
  <c r="U343" i="5"/>
  <c r="U344" i="5"/>
  <c r="U345" i="5"/>
  <c r="U346" i="5"/>
  <c r="U347" i="5"/>
  <c r="U348" i="5"/>
  <c r="U349" i="5"/>
  <c r="U350" i="5"/>
  <c r="U351" i="5"/>
  <c r="U352" i="5"/>
  <c r="U353" i="5"/>
  <c r="U354" i="5"/>
  <c r="U355" i="5"/>
  <c r="U356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27" i="5"/>
  <c r="U528" i="5"/>
  <c r="U529" i="5"/>
  <c r="U530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549" i="5"/>
  <c r="U550" i="5"/>
  <c r="U551" i="5"/>
  <c r="U552" i="5"/>
  <c r="U553" i="5"/>
  <c r="U554" i="5"/>
  <c r="U555" i="5"/>
  <c r="U556" i="5"/>
  <c r="U557" i="5"/>
  <c r="U558" i="5"/>
  <c r="U559" i="5"/>
  <c r="U560" i="5"/>
  <c r="U561" i="5"/>
  <c r="U562" i="5"/>
  <c r="U563" i="5"/>
  <c r="U564" i="5"/>
  <c r="U565" i="5"/>
  <c r="U566" i="5"/>
  <c r="U567" i="5"/>
  <c r="U568" i="5"/>
  <c r="U569" i="5"/>
  <c r="U570" i="5"/>
  <c r="U571" i="5"/>
  <c r="U572" i="5"/>
  <c r="U573" i="5"/>
  <c r="U574" i="5"/>
  <c r="U575" i="5"/>
  <c r="U576" i="5"/>
  <c r="U577" i="5"/>
  <c r="U578" i="5"/>
  <c r="U579" i="5"/>
  <c r="U580" i="5"/>
  <c r="U581" i="5"/>
  <c r="U582" i="5"/>
  <c r="U583" i="5"/>
  <c r="U584" i="5"/>
  <c r="U585" i="5"/>
  <c r="U586" i="5"/>
  <c r="U587" i="5"/>
  <c r="U588" i="5"/>
  <c r="U589" i="5"/>
  <c r="U590" i="5"/>
  <c r="U591" i="5"/>
  <c r="U592" i="5"/>
  <c r="U593" i="5"/>
  <c r="U594" i="5"/>
  <c r="U595" i="5"/>
  <c r="U596" i="5"/>
  <c r="U597" i="5"/>
  <c r="U598" i="5"/>
  <c r="U599" i="5"/>
  <c r="U600" i="5"/>
  <c r="U601" i="5"/>
  <c r="U602" i="5"/>
  <c r="U603" i="5"/>
  <c r="U604" i="5"/>
  <c r="U605" i="5"/>
  <c r="U606" i="5"/>
  <c r="U607" i="5"/>
  <c r="U608" i="5"/>
  <c r="U609" i="5"/>
  <c r="U610" i="5"/>
  <c r="U611" i="5"/>
  <c r="U612" i="5"/>
  <c r="U613" i="5"/>
  <c r="U614" i="5"/>
  <c r="U615" i="5"/>
  <c r="U616" i="5"/>
  <c r="U617" i="5"/>
  <c r="U618" i="5"/>
  <c r="U619" i="5"/>
  <c r="U620" i="5"/>
  <c r="U621" i="5"/>
  <c r="U622" i="5"/>
  <c r="U623" i="5"/>
  <c r="U624" i="5"/>
  <c r="U625" i="5"/>
  <c r="U626" i="5"/>
  <c r="U627" i="5"/>
  <c r="U628" i="5"/>
  <c r="U629" i="5"/>
  <c r="U630" i="5"/>
  <c r="U631" i="5"/>
  <c r="U632" i="5"/>
  <c r="U633" i="5"/>
  <c r="U634" i="5"/>
  <c r="U635" i="5"/>
  <c r="U636" i="5"/>
  <c r="U637" i="5"/>
  <c r="U638" i="5"/>
  <c r="U639" i="5"/>
  <c r="U640" i="5"/>
  <c r="U641" i="5"/>
  <c r="U642" i="5"/>
  <c r="U643" i="5"/>
  <c r="U644" i="5"/>
  <c r="U645" i="5"/>
  <c r="U646" i="5"/>
  <c r="U647" i="5"/>
  <c r="U648" i="5"/>
  <c r="U649" i="5"/>
  <c r="U650" i="5"/>
  <c r="U651" i="5"/>
  <c r="U652" i="5"/>
  <c r="U653" i="5"/>
  <c r="U654" i="5"/>
  <c r="U655" i="5"/>
  <c r="U656" i="5"/>
  <c r="U657" i="5"/>
  <c r="U658" i="5"/>
  <c r="U659" i="5"/>
  <c r="U660" i="5"/>
  <c r="U661" i="5"/>
  <c r="U662" i="5"/>
  <c r="U663" i="5"/>
  <c r="U664" i="5"/>
  <c r="U665" i="5"/>
  <c r="U666" i="5"/>
  <c r="U667" i="5"/>
  <c r="U668" i="5"/>
  <c r="U669" i="5"/>
  <c r="U670" i="5"/>
  <c r="U671" i="5"/>
  <c r="U672" i="5"/>
  <c r="U673" i="5"/>
  <c r="U674" i="5"/>
  <c r="U675" i="5"/>
  <c r="U676" i="5"/>
  <c r="U677" i="5"/>
  <c r="U678" i="5"/>
  <c r="U679" i="5"/>
  <c r="U680" i="5"/>
  <c r="U681" i="5"/>
  <c r="U682" i="5"/>
  <c r="U683" i="5"/>
  <c r="U684" i="5"/>
  <c r="U685" i="5"/>
  <c r="U686" i="5"/>
  <c r="U687" i="5"/>
  <c r="U688" i="5"/>
  <c r="U689" i="5"/>
  <c r="U690" i="5"/>
  <c r="U691" i="5"/>
  <c r="U692" i="5"/>
  <c r="U693" i="5"/>
  <c r="U694" i="5"/>
  <c r="U695" i="5"/>
  <c r="U696" i="5"/>
  <c r="U697" i="5"/>
  <c r="U698" i="5"/>
  <c r="U699" i="5"/>
  <c r="U700" i="5"/>
  <c r="U701" i="5"/>
  <c r="U702" i="5"/>
  <c r="U703" i="5"/>
  <c r="U704" i="5"/>
  <c r="U705" i="5"/>
  <c r="U706" i="5"/>
  <c r="U707" i="5"/>
  <c r="U70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AM4" i="5" l="1"/>
  <c r="AM769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313" i="5"/>
  <c r="AM314" i="5"/>
  <c r="AM315" i="5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M516" i="5"/>
  <c r="AM517" i="5"/>
  <c r="AM518" i="5"/>
  <c r="AM519" i="5"/>
  <c r="AM520" i="5"/>
  <c r="AM521" i="5"/>
  <c r="AM522" i="5"/>
  <c r="AM523" i="5"/>
  <c r="AM524" i="5"/>
  <c r="AM525" i="5"/>
  <c r="AM526" i="5"/>
  <c r="AM527" i="5"/>
  <c r="AM528" i="5"/>
  <c r="AM529" i="5"/>
  <c r="AM530" i="5"/>
  <c r="AM531" i="5"/>
  <c r="AM532" i="5"/>
  <c r="AM533" i="5"/>
  <c r="AM534" i="5"/>
  <c r="AM535" i="5"/>
  <c r="AM536" i="5"/>
  <c r="AM537" i="5"/>
  <c r="AM538" i="5"/>
  <c r="AM539" i="5"/>
  <c r="AM540" i="5"/>
  <c r="AM541" i="5"/>
  <c r="AM542" i="5"/>
  <c r="AM543" i="5"/>
  <c r="AM544" i="5"/>
  <c r="AM545" i="5"/>
  <c r="AM546" i="5"/>
  <c r="AM547" i="5"/>
  <c r="AM548" i="5"/>
  <c r="AM549" i="5"/>
  <c r="AM550" i="5"/>
  <c r="AM551" i="5"/>
  <c r="AM552" i="5"/>
  <c r="AM553" i="5"/>
  <c r="AM554" i="5"/>
  <c r="AM555" i="5"/>
  <c r="AM556" i="5"/>
  <c r="AM557" i="5"/>
  <c r="AM558" i="5"/>
  <c r="AM559" i="5"/>
  <c r="AM560" i="5"/>
  <c r="AM561" i="5"/>
  <c r="AM562" i="5"/>
  <c r="AM563" i="5"/>
  <c r="AM564" i="5"/>
  <c r="AM565" i="5"/>
  <c r="AM566" i="5"/>
  <c r="AM567" i="5"/>
  <c r="AM568" i="5"/>
  <c r="AM569" i="5"/>
  <c r="AM570" i="5"/>
  <c r="AM571" i="5"/>
  <c r="AM572" i="5"/>
  <c r="AM573" i="5"/>
  <c r="AM574" i="5"/>
  <c r="AM575" i="5"/>
  <c r="AM576" i="5"/>
  <c r="AM577" i="5"/>
  <c r="AM578" i="5"/>
  <c r="AM579" i="5"/>
  <c r="AM580" i="5"/>
  <c r="AM581" i="5"/>
  <c r="AM582" i="5"/>
  <c r="AM583" i="5"/>
  <c r="AM584" i="5"/>
  <c r="AM585" i="5"/>
  <c r="AM586" i="5"/>
  <c r="AM587" i="5"/>
  <c r="AM588" i="5"/>
  <c r="AM589" i="5"/>
  <c r="AM590" i="5"/>
  <c r="AM591" i="5"/>
  <c r="AM592" i="5"/>
  <c r="AM593" i="5"/>
  <c r="AM594" i="5"/>
  <c r="AM595" i="5"/>
  <c r="AM596" i="5"/>
  <c r="AM597" i="5"/>
  <c r="AM598" i="5"/>
  <c r="AM599" i="5"/>
  <c r="AM600" i="5"/>
  <c r="AM601" i="5"/>
  <c r="AM602" i="5"/>
  <c r="AM603" i="5"/>
  <c r="AM604" i="5"/>
  <c r="AM605" i="5"/>
  <c r="AM606" i="5"/>
  <c r="AM607" i="5"/>
  <c r="AM608" i="5"/>
  <c r="AM609" i="5"/>
  <c r="AM610" i="5"/>
  <c r="AM611" i="5"/>
  <c r="AM612" i="5"/>
  <c r="AM613" i="5"/>
  <c r="AM614" i="5"/>
  <c r="AM615" i="5"/>
  <c r="AM616" i="5"/>
  <c r="AM617" i="5"/>
  <c r="AM618" i="5"/>
  <c r="AM619" i="5"/>
  <c r="AM620" i="5"/>
  <c r="AM621" i="5"/>
  <c r="AM622" i="5"/>
  <c r="AM623" i="5"/>
  <c r="AM624" i="5"/>
  <c r="AM625" i="5"/>
  <c r="AM626" i="5"/>
  <c r="AM627" i="5"/>
  <c r="AM628" i="5"/>
  <c r="AM629" i="5"/>
  <c r="AM630" i="5"/>
  <c r="AM631" i="5"/>
  <c r="AM632" i="5"/>
  <c r="AM633" i="5"/>
  <c r="AM634" i="5"/>
  <c r="AM635" i="5"/>
  <c r="AM636" i="5"/>
  <c r="AM637" i="5"/>
  <c r="AM638" i="5"/>
  <c r="AM639" i="5"/>
  <c r="AM640" i="5"/>
  <c r="AM641" i="5"/>
  <c r="AM642" i="5"/>
  <c r="AM643" i="5"/>
  <c r="AM644" i="5"/>
  <c r="AM645" i="5"/>
  <c r="AM646" i="5"/>
  <c r="AM647" i="5"/>
  <c r="AM648" i="5"/>
  <c r="AM649" i="5"/>
  <c r="AM650" i="5"/>
  <c r="AM651" i="5"/>
  <c r="AM652" i="5"/>
  <c r="AM653" i="5"/>
  <c r="AM654" i="5"/>
  <c r="AM655" i="5"/>
  <c r="AM656" i="5"/>
  <c r="AM657" i="5"/>
  <c r="AM658" i="5"/>
  <c r="AM659" i="5"/>
  <c r="AM660" i="5"/>
  <c r="AM661" i="5"/>
  <c r="AM662" i="5"/>
  <c r="AM663" i="5"/>
  <c r="AM664" i="5"/>
  <c r="AM665" i="5"/>
  <c r="AM666" i="5"/>
  <c r="AM667" i="5"/>
  <c r="AM668" i="5"/>
  <c r="AM669" i="5"/>
  <c r="AM670" i="5"/>
  <c r="AM671" i="5"/>
  <c r="AM672" i="5"/>
  <c r="AM673" i="5"/>
  <c r="AM674" i="5"/>
  <c r="AM675" i="5"/>
  <c r="AM676" i="5"/>
  <c r="AM677" i="5"/>
  <c r="AM678" i="5"/>
  <c r="AM679" i="5"/>
  <c r="AM680" i="5"/>
  <c r="AM681" i="5"/>
  <c r="AM682" i="5"/>
  <c r="AM683" i="5"/>
  <c r="AM684" i="5"/>
  <c r="AM685" i="5"/>
  <c r="AM686" i="5"/>
  <c r="AM687" i="5"/>
  <c r="AM688" i="5"/>
  <c r="AM689" i="5"/>
  <c r="AM690" i="5"/>
  <c r="AM691" i="5"/>
  <c r="AM692" i="5"/>
  <c r="AM693" i="5"/>
  <c r="AM694" i="5"/>
  <c r="AM695" i="5"/>
  <c r="AM696" i="5"/>
  <c r="AM697" i="5"/>
  <c r="AM698" i="5"/>
  <c r="AM699" i="5"/>
  <c r="AM700" i="5"/>
  <c r="AM701" i="5"/>
  <c r="AM702" i="5"/>
  <c r="AM703" i="5"/>
  <c r="AM704" i="5"/>
  <c r="AM705" i="5"/>
  <c r="AM706" i="5"/>
  <c r="AM707" i="5"/>
  <c r="AM708" i="5"/>
  <c r="AM709" i="5"/>
  <c r="AM710" i="5"/>
  <c r="AM711" i="5"/>
  <c r="AM712" i="5"/>
  <c r="AM713" i="5"/>
  <c r="AM714" i="5"/>
  <c r="AM715" i="5"/>
  <c r="AM716" i="5"/>
  <c r="AM717" i="5"/>
  <c r="AM718" i="5"/>
  <c r="AM719" i="5"/>
  <c r="AM720" i="5"/>
  <c r="AM721" i="5"/>
  <c r="AM722" i="5"/>
  <c r="AM723" i="5"/>
  <c r="AM724" i="5"/>
  <c r="AM725" i="5"/>
  <c r="AM726" i="5"/>
  <c r="AM727" i="5"/>
  <c r="AM728" i="5"/>
  <c r="AM729" i="5"/>
  <c r="AM730" i="5"/>
  <c r="AM731" i="5"/>
  <c r="AM732" i="5"/>
  <c r="AM733" i="5"/>
  <c r="AM734" i="5"/>
  <c r="AM735" i="5"/>
  <c r="AM736" i="5"/>
  <c r="AM737" i="5"/>
  <c r="AM738" i="5"/>
  <c r="AM739" i="5"/>
  <c r="AM740" i="5"/>
  <c r="AM741" i="5"/>
  <c r="AM742" i="5"/>
  <c r="AM743" i="5"/>
  <c r="AM744" i="5"/>
  <c r="AM745" i="5"/>
  <c r="AM746" i="5"/>
  <c r="AM747" i="5"/>
  <c r="AM748" i="5"/>
  <c r="AM749" i="5"/>
  <c r="AM750" i="5"/>
  <c r="AM751" i="5"/>
  <c r="AM752" i="5"/>
  <c r="AM753" i="5"/>
  <c r="AM754" i="5"/>
  <c r="AM755" i="5"/>
  <c r="AM756" i="5"/>
  <c r="AM757" i="5"/>
  <c r="AM758" i="5"/>
  <c r="AM759" i="5"/>
  <c r="AM760" i="5"/>
  <c r="AM761" i="5"/>
  <c r="AM762" i="5"/>
  <c r="AM763" i="5"/>
  <c r="AM764" i="5"/>
  <c r="AM765" i="5"/>
  <c r="AM766" i="5"/>
  <c r="AM767" i="5"/>
  <c r="AM768" i="5"/>
  <c r="AM5" i="5"/>
  <c r="AI6" i="5"/>
  <c r="AI7" i="5"/>
  <c r="AI8" i="5"/>
  <c r="AI9" i="5"/>
  <c r="AI4" i="5" s="1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I187" i="5"/>
  <c r="AI188" i="5"/>
  <c r="AI189" i="5"/>
  <c r="AI190" i="5"/>
  <c r="AI191" i="5"/>
  <c r="AI192" i="5"/>
  <c r="AI193" i="5"/>
  <c r="AI194" i="5"/>
  <c r="AI195" i="5"/>
  <c r="AI196" i="5"/>
  <c r="AI197" i="5"/>
  <c r="AI198" i="5"/>
  <c r="AI199" i="5"/>
  <c r="AI200" i="5"/>
  <c r="AI201" i="5"/>
  <c r="AI202" i="5"/>
  <c r="AI203" i="5"/>
  <c r="AI204" i="5"/>
  <c r="AI205" i="5"/>
  <c r="AI206" i="5"/>
  <c r="AI207" i="5"/>
  <c r="AI208" i="5"/>
  <c r="AI209" i="5"/>
  <c r="AI210" i="5"/>
  <c r="AI211" i="5"/>
  <c r="AI212" i="5"/>
  <c r="AI213" i="5"/>
  <c r="AI214" i="5"/>
  <c r="AI215" i="5"/>
  <c r="AI216" i="5"/>
  <c r="AI217" i="5"/>
  <c r="AI218" i="5"/>
  <c r="AI219" i="5"/>
  <c r="AI220" i="5"/>
  <c r="AI221" i="5"/>
  <c r="AI222" i="5"/>
  <c r="AI223" i="5"/>
  <c r="AI224" i="5"/>
  <c r="AI225" i="5"/>
  <c r="AI226" i="5"/>
  <c r="AI227" i="5"/>
  <c r="AI228" i="5"/>
  <c r="AI229" i="5"/>
  <c r="AI230" i="5"/>
  <c r="AI231" i="5"/>
  <c r="AI232" i="5"/>
  <c r="AI233" i="5"/>
  <c r="AI234" i="5"/>
  <c r="AI235" i="5"/>
  <c r="AI236" i="5"/>
  <c r="AI237" i="5"/>
  <c r="AI238" i="5"/>
  <c r="AI239" i="5"/>
  <c r="AI240" i="5"/>
  <c r="AI241" i="5"/>
  <c r="AI242" i="5"/>
  <c r="AI243" i="5"/>
  <c r="AI244" i="5"/>
  <c r="AI245" i="5"/>
  <c r="AI246" i="5"/>
  <c r="AI247" i="5"/>
  <c r="AI248" i="5"/>
  <c r="AI249" i="5"/>
  <c r="AI250" i="5"/>
  <c r="AI251" i="5"/>
  <c r="AI252" i="5"/>
  <c r="AI253" i="5"/>
  <c r="AI254" i="5"/>
  <c r="AI255" i="5"/>
  <c r="AI256" i="5"/>
  <c r="AI257" i="5"/>
  <c r="AI258" i="5"/>
  <c r="AI259" i="5"/>
  <c r="AI260" i="5"/>
  <c r="AI261" i="5"/>
  <c r="AI262" i="5"/>
  <c r="AI263" i="5"/>
  <c r="AI264" i="5"/>
  <c r="AI265" i="5"/>
  <c r="AI266" i="5"/>
  <c r="AI267" i="5"/>
  <c r="AI268" i="5"/>
  <c r="AI269" i="5"/>
  <c r="AI270" i="5"/>
  <c r="AI271" i="5"/>
  <c r="AI272" i="5"/>
  <c r="AI273" i="5"/>
  <c r="AI274" i="5"/>
  <c r="AI275" i="5"/>
  <c r="AI276" i="5"/>
  <c r="AI277" i="5"/>
  <c r="AI278" i="5"/>
  <c r="AI279" i="5"/>
  <c r="AI280" i="5"/>
  <c r="AI281" i="5"/>
  <c r="AI282" i="5"/>
  <c r="AI283" i="5"/>
  <c r="AI284" i="5"/>
  <c r="AI285" i="5"/>
  <c r="AI286" i="5"/>
  <c r="AI287" i="5"/>
  <c r="AI288" i="5"/>
  <c r="AI289" i="5"/>
  <c r="AI290" i="5"/>
  <c r="AI291" i="5"/>
  <c r="AI292" i="5"/>
  <c r="AI293" i="5"/>
  <c r="AI294" i="5"/>
  <c r="AI295" i="5"/>
  <c r="AI296" i="5"/>
  <c r="AI297" i="5"/>
  <c r="AI298" i="5"/>
  <c r="AI299" i="5"/>
  <c r="AI300" i="5"/>
  <c r="AI301" i="5"/>
  <c r="AI302" i="5"/>
  <c r="AI303" i="5"/>
  <c r="AI304" i="5"/>
  <c r="AI305" i="5"/>
  <c r="AI306" i="5"/>
  <c r="AI307" i="5"/>
  <c r="AI308" i="5"/>
  <c r="AI309" i="5"/>
  <c r="AI310" i="5"/>
  <c r="AI311" i="5"/>
  <c r="AI312" i="5"/>
  <c r="AI313" i="5"/>
  <c r="AI314" i="5"/>
  <c r="AI315" i="5"/>
  <c r="AI316" i="5"/>
  <c r="AI317" i="5"/>
  <c r="AI318" i="5"/>
  <c r="AI319" i="5"/>
  <c r="AI320" i="5"/>
  <c r="AI321" i="5"/>
  <c r="AI322" i="5"/>
  <c r="AI323" i="5"/>
  <c r="AI324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345" i="5"/>
  <c r="AI346" i="5"/>
  <c r="AI347" i="5"/>
  <c r="AI348" i="5"/>
  <c r="AI349" i="5"/>
  <c r="AI350" i="5"/>
  <c r="AI351" i="5"/>
  <c r="AI352" i="5"/>
  <c r="AI353" i="5"/>
  <c r="AI354" i="5"/>
  <c r="AI355" i="5"/>
  <c r="AI356" i="5"/>
  <c r="AI357" i="5"/>
  <c r="AI358" i="5"/>
  <c r="AI359" i="5"/>
  <c r="AI360" i="5"/>
  <c r="AI361" i="5"/>
  <c r="AI362" i="5"/>
  <c r="AI363" i="5"/>
  <c r="AI364" i="5"/>
  <c r="AI365" i="5"/>
  <c r="AI366" i="5"/>
  <c r="AI367" i="5"/>
  <c r="AI368" i="5"/>
  <c r="AI369" i="5"/>
  <c r="AI370" i="5"/>
  <c r="AI371" i="5"/>
  <c r="AI372" i="5"/>
  <c r="AI373" i="5"/>
  <c r="AI374" i="5"/>
  <c r="AI375" i="5"/>
  <c r="AI376" i="5"/>
  <c r="AI377" i="5"/>
  <c r="AI378" i="5"/>
  <c r="AI379" i="5"/>
  <c r="AI380" i="5"/>
  <c r="AI381" i="5"/>
  <c r="AI382" i="5"/>
  <c r="AI383" i="5"/>
  <c r="AI384" i="5"/>
  <c r="AI385" i="5"/>
  <c r="AI386" i="5"/>
  <c r="AI387" i="5"/>
  <c r="AI388" i="5"/>
  <c r="AI389" i="5"/>
  <c r="AI390" i="5"/>
  <c r="AI391" i="5"/>
  <c r="AI392" i="5"/>
  <c r="AI393" i="5"/>
  <c r="AI394" i="5"/>
  <c r="AI395" i="5"/>
  <c r="AI396" i="5"/>
  <c r="AI397" i="5"/>
  <c r="AI398" i="5"/>
  <c r="AI399" i="5"/>
  <c r="AI400" i="5"/>
  <c r="AI401" i="5"/>
  <c r="AI402" i="5"/>
  <c r="AI403" i="5"/>
  <c r="AI404" i="5"/>
  <c r="AI405" i="5"/>
  <c r="AI406" i="5"/>
  <c r="AI407" i="5"/>
  <c r="AI408" i="5"/>
  <c r="AI409" i="5"/>
  <c r="AI410" i="5"/>
  <c r="AI411" i="5"/>
  <c r="AI412" i="5"/>
  <c r="AI413" i="5"/>
  <c r="AI414" i="5"/>
  <c r="AI415" i="5"/>
  <c r="AI416" i="5"/>
  <c r="AI417" i="5"/>
  <c r="AI418" i="5"/>
  <c r="AI419" i="5"/>
  <c r="AI420" i="5"/>
  <c r="AI421" i="5"/>
  <c r="AI422" i="5"/>
  <c r="AI423" i="5"/>
  <c r="AI424" i="5"/>
  <c r="AI425" i="5"/>
  <c r="AI426" i="5"/>
  <c r="AI427" i="5"/>
  <c r="AI428" i="5"/>
  <c r="AI429" i="5"/>
  <c r="AI430" i="5"/>
  <c r="AI431" i="5"/>
  <c r="AI432" i="5"/>
  <c r="AI433" i="5"/>
  <c r="AI434" i="5"/>
  <c r="AI435" i="5"/>
  <c r="AI436" i="5"/>
  <c r="AI437" i="5"/>
  <c r="AI438" i="5"/>
  <c r="AI439" i="5"/>
  <c r="AI440" i="5"/>
  <c r="AI441" i="5"/>
  <c r="AI442" i="5"/>
  <c r="AI443" i="5"/>
  <c r="AI444" i="5"/>
  <c r="AI445" i="5"/>
  <c r="AI446" i="5"/>
  <c r="AI447" i="5"/>
  <c r="AI448" i="5"/>
  <c r="AI449" i="5"/>
  <c r="AI450" i="5"/>
  <c r="AI451" i="5"/>
  <c r="AI452" i="5"/>
  <c r="AI453" i="5"/>
  <c r="AI454" i="5"/>
  <c r="AI455" i="5"/>
  <c r="AI456" i="5"/>
  <c r="AI457" i="5"/>
  <c r="AI45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477" i="5"/>
  <c r="AI478" i="5"/>
  <c r="AI479" i="5"/>
  <c r="AI480" i="5"/>
  <c r="AI481" i="5"/>
  <c r="AI482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498" i="5"/>
  <c r="AI499" i="5"/>
  <c r="AI500" i="5"/>
  <c r="AI501" i="5"/>
  <c r="AI502" i="5"/>
  <c r="AI503" i="5"/>
  <c r="AI504" i="5"/>
  <c r="AI505" i="5"/>
  <c r="AI506" i="5"/>
  <c r="AI507" i="5"/>
  <c r="AI508" i="5"/>
  <c r="AI509" i="5"/>
  <c r="AI510" i="5"/>
  <c r="AI511" i="5"/>
  <c r="AI512" i="5"/>
  <c r="AI513" i="5"/>
  <c r="AI514" i="5"/>
  <c r="AI515" i="5"/>
  <c r="AI516" i="5"/>
  <c r="AI517" i="5"/>
  <c r="AI518" i="5"/>
  <c r="AI519" i="5"/>
  <c r="AI520" i="5"/>
  <c r="AI521" i="5"/>
  <c r="AI522" i="5"/>
  <c r="AI523" i="5"/>
  <c r="AI524" i="5"/>
  <c r="AI525" i="5"/>
  <c r="AI526" i="5"/>
  <c r="AI527" i="5"/>
  <c r="AI528" i="5"/>
  <c r="AI529" i="5"/>
  <c r="AI530" i="5"/>
  <c r="AI531" i="5"/>
  <c r="AI532" i="5"/>
  <c r="AI533" i="5"/>
  <c r="AI534" i="5"/>
  <c r="AI535" i="5"/>
  <c r="AI536" i="5"/>
  <c r="AI537" i="5"/>
  <c r="AI538" i="5"/>
  <c r="AI539" i="5"/>
  <c r="AI540" i="5"/>
  <c r="AI541" i="5"/>
  <c r="AI542" i="5"/>
  <c r="AI543" i="5"/>
  <c r="AI544" i="5"/>
  <c r="AI545" i="5"/>
  <c r="AI546" i="5"/>
  <c r="AI547" i="5"/>
  <c r="AI548" i="5"/>
  <c r="AI549" i="5"/>
  <c r="AI550" i="5"/>
  <c r="AI551" i="5"/>
  <c r="AI552" i="5"/>
  <c r="AI553" i="5"/>
  <c r="AI554" i="5"/>
  <c r="AI555" i="5"/>
  <c r="AI556" i="5"/>
  <c r="AI557" i="5"/>
  <c r="AI558" i="5"/>
  <c r="AI559" i="5"/>
  <c r="AI560" i="5"/>
  <c r="AI561" i="5"/>
  <c r="AI562" i="5"/>
  <c r="AI563" i="5"/>
  <c r="AI564" i="5"/>
  <c r="AI565" i="5"/>
  <c r="AI566" i="5"/>
  <c r="AI567" i="5"/>
  <c r="AI568" i="5"/>
  <c r="AI569" i="5"/>
  <c r="AI570" i="5"/>
  <c r="AI571" i="5"/>
  <c r="AI572" i="5"/>
  <c r="AI573" i="5"/>
  <c r="AI574" i="5"/>
  <c r="AI575" i="5"/>
  <c r="AI576" i="5"/>
  <c r="AI577" i="5"/>
  <c r="AI578" i="5"/>
  <c r="AI579" i="5"/>
  <c r="AI580" i="5"/>
  <c r="AI581" i="5"/>
  <c r="AI582" i="5"/>
  <c r="AI583" i="5"/>
  <c r="AI584" i="5"/>
  <c r="AI585" i="5"/>
  <c r="AI586" i="5"/>
  <c r="AI587" i="5"/>
  <c r="AI588" i="5"/>
  <c r="AI589" i="5"/>
  <c r="AI590" i="5"/>
  <c r="AI591" i="5"/>
  <c r="AI592" i="5"/>
  <c r="AI593" i="5"/>
  <c r="AI594" i="5"/>
  <c r="AI595" i="5"/>
  <c r="AI596" i="5"/>
  <c r="AI597" i="5"/>
  <c r="AI598" i="5"/>
  <c r="AI599" i="5"/>
  <c r="AI600" i="5"/>
  <c r="AI601" i="5"/>
  <c r="AI602" i="5"/>
  <c r="AI603" i="5"/>
  <c r="AI604" i="5"/>
  <c r="AI605" i="5"/>
  <c r="AI606" i="5"/>
  <c r="AI607" i="5"/>
  <c r="AI608" i="5"/>
  <c r="AI609" i="5"/>
  <c r="AI610" i="5"/>
  <c r="AI611" i="5"/>
  <c r="AI612" i="5"/>
  <c r="AI613" i="5"/>
  <c r="AI614" i="5"/>
  <c r="AI615" i="5"/>
  <c r="AI616" i="5"/>
  <c r="AI617" i="5"/>
  <c r="AI618" i="5"/>
  <c r="AI619" i="5"/>
  <c r="AI620" i="5"/>
  <c r="AI621" i="5"/>
  <c r="AI622" i="5"/>
  <c r="AI623" i="5"/>
  <c r="AI624" i="5"/>
  <c r="AI625" i="5"/>
  <c r="AI626" i="5"/>
  <c r="AI627" i="5"/>
  <c r="AI628" i="5"/>
  <c r="AI629" i="5"/>
  <c r="AI630" i="5"/>
  <c r="AI631" i="5"/>
  <c r="AI632" i="5"/>
  <c r="AI633" i="5"/>
  <c r="AI634" i="5"/>
  <c r="AI635" i="5"/>
  <c r="AI636" i="5"/>
  <c r="AI637" i="5"/>
  <c r="AI638" i="5"/>
  <c r="AI639" i="5"/>
  <c r="AI640" i="5"/>
  <c r="AI641" i="5"/>
  <c r="AI642" i="5"/>
  <c r="AI643" i="5"/>
  <c r="AI644" i="5"/>
  <c r="AI645" i="5"/>
  <c r="AI646" i="5"/>
  <c r="AI647" i="5"/>
  <c r="AI648" i="5"/>
  <c r="AI649" i="5"/>
  <c r="AI650" i="5"/>
  <c r="AI651" i="5"/>
  <c r="AI652" i="5"/>
  <c r="AI653" i="5"/>
  <c r="AI654" i="5"/>
  <c r="AI655" i="5"/>
  <c r="AI656" i="5"/>
  <c r="AI657" i="5"/>
  <c r="AI658" i="5"/>
  <c r="AI659" i="5"/>
  <c r="AI660" i="5"/>
  <c r="AI661" i="5"/>
  <c r="AI662" i="5"/>
  <c r="AI663" i="5"/>
  <c r="AI664" i="5"/>
  <c r="AI665" i="5"/>
  <c r="AI666" i="5"/>
  <c r="AI667" i="5"/>
  <c r="AI668" i="5"/>
  <c r="AI669" i="5"/>
  <c r="AI670" i="5"/>
  <c r="AI671" i="5"/>
  <c r="AI672" i="5"/>
  <c r="AI673" i="5"/>
  <c r="AI674" i="5"/>
  <c r="AI675" i="5"/>
  <c r="AI676" i="5"/>
  <c r="AI677" i="5"/>
  <c r="AI678" i="5"/>
  <c r="AI679" i="5"/>
  <c r="AI680" i="5"/>
  <c r="AI681" i="5"/>
  <c r="AI682" i="5"/>
  <c r="AI683" i="5"/>
  <c r="AI684" i="5"/>
  <c r="AI685" i="5"/>
  <c r="AI686" i="5"/>
  <c r="AI687" i="5"/>
  <c r="AI688" i="5"/>
  <c r="AI689" i="5"/>
  <c r="AI690" i="5"/>
  <c r="AI691" i="5"/>
  <c r="AI692" i="5"/>
  <c r="AI693" i="5"/>
  <c r="AI694" i="5"/>
  <c r="AI695" i="5"/>
  <c r="AI696" i="5"/>
  <c r="AI697" i="5"/>
  <c r="AI698" i="5"/>
  <c r="AI699" i="5"/>
  <c r="AI700" i="5"/>
  <c r="AI701" i="5"/>
  <c r="AI702" i="5"/>
  <c r="AI703" i="5"/>
  <c r="AI704" i="5"/>
  <c r="AI705" i="5"/>
  <c r="AI706" i="5"/>
  <c r="AI707" i="5"/>
  <c r="AI708" i="5"/>
  <c r="AI709" i="5"/>
  <c r="AI710" i="5"/>
  <c r="AI711" i="5"/>
  <c r="AI712" i="5"/>
  <c r="AI713" i="5"/>
  <c r="AI714" i="5"/>
  <c r="AI715" i="5"/>
  <c r="AI716" i="5"/>
  <c r="AI717" i="5"/>
  <c r="AI718" i="5"/>
  <c r="AI719" i="5"/>
  <c r="AI720" i="5"/>
  <c r="AI721" i="5"/>
  <c r="AI722" i="5"/>
  <c r="AI723" i="5"/>
  <c r="AI724" i="5"/>
  <c r="AI725" i="5"/>
  <c r="AI726" i="5"/>
  <c r="AI727" i="5"/>
  <c r="AI728" i="5"/>
  <c r="AI729" i="5"/>
  <c r="AI730" i="5"/>
  <c r="AI731" i="5"/>
  <c r="AI732" i="5"/>
  <c r="AI733" i="5"/>
  <c r="AI734" i="5"/>
  <c r="AI735" i="5"/>
  <c r="AI736" i="5"/>
  <c r="AI737" i="5"/>
  <c r="AI738" i="5"/>
  <c r="AI739" i="5"/>
  <c r="AI740" i="5"/>
  <c r="AI741" i="5"/>
  <c r="AI742" i="5"/>
  <c r="AI743" i="5"/>
  <c r="AI744" i="5"/>
  <c r="AI745" i="5"/>
  <c r="AI746" i="5"/>
  <c r="AI747" i="5"/>
  <c r="AI748" i="5"/>
  <c r="AI749" i="5"/>
  <c r="AI750" i="5"/>
  <c r="AI751" i="5"/>
  <c r="AI752" i="5"/>
  <c r="AI753" i="5"/>
  <c r="AI754" i="5"/>
  <c r="AI755" i="5"/>
  <c r="AI756" i="5"/>
  <c r="AI757" i="5"/>
  <c r="AI758" i="5"/>
  <c r="AI759" i="5"/>
  <c r="AI760" i="5"/>
  <c r="AI761" i="5"/>
  <c r="AI762" i="5"/>
  <c r="AI763" i="5"/>
  <c r="AI764" i="5"/>
  <c r="AI765" i="5"/>
  <c r="AI766" i="5"/>
  <c r="AI767" i="5"/>
  <c r="AI768" i="5"/>
  <c r="AI769" i="5"/>
  <c r="AI5" i="5"/>
  <c r="AK5" i="5"/>
  <c r="AA4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501" i="5"/>
  <c r="AA502" i="5"/>
  <c r="AA503" i="5"/>
  <c r="AA504" i="5"/>
  <c r="AA505" i="5"/>
  <c r="AA506" i="5"/>
  <c r="AA507" i="5"/>
  <c r="AA508" i="5"/>
  <c r="AA509" i="5"/>
  <c r="AA510" i="5"/>
  <c r="AA511" i="5"/>
  <c r="AA512" i="5"/>
  <c r="AA513" i="5"/>
  <c r="AA514" i="5"/>
  <c r="AA515" i="5"/>
  <c r="AA516" i="5"/>
  <c r="AA517" i="5"/>
  <c r="AA518" i="5"/>
  <c r="AA519" i="5"/>
  <c r="AA520" i="5"/>
  <c r="AA521" i="5"/>
  <c r="AA522" i="5"/>
  <c r="AA523" i="5"/>
  <c r="AA524" i="5"/>
  <c r="AA525" i="5"/>
  <c r="AA526" i="5"/>
  <c r="AA527" i="5"/>
  <c r="AA528" i="5"/>
  <c r="AA529" i="5"/>
  <c r="AA530" i="5"/>
  <c r="AA531" i="5"/>
  <c r="AA532" i="5"/>
  <c r="AA533" i="5"/>
  <c r="AA534" i="5"/>
  <c r="AA535" i="5"/>
  <c r="AA536" i="5"/>
  <c r="AA537" i="5"/>
  <c r="AA538" i="5"/>
  <c r="AA539" i="5"/>
  <c r="AA540" i="5"/>
  <c r="AA541" i="5"/>
  <c r="AA542" i="5"/>
  <c r="AA543" i="5"/>
  <c r="AA544" i="5"/>
  <c r="AA545" i="5"/>
  <c r="AA546" i="5"/>
  <c r="AA547" i="5"/>
  <c r="AA548" i="5"/>
  <c r="AA549" i="5"/>
  <c r="AA550" i="5"/>
  <c r="AA551" i="5"/>
  <c r="AA552" i="5"/>
  <c r="AA553" i="5"/>
  <c r="AA554" i="5"/>
  <c r="AA555" i="5"/>
  <c r="AA556" i="5"/>
  <c r="AA557" i="5"/>
  <c r="AA558" i="5"/>
  <c r="AA559" i="5"/>
  <c r="AA560" i="5"/>
  <c r="AA561" i="5"/>
  <c r="AA562" i="5"/>
  <c r="AA563" i="5"/>
  <c r="AA564" i="5"/>
  <c r="AA565" i="5"/>
  <c r="AA566" i="5"/>
  <c r="AA567" i="5"/>
  <c r="AA568" i="5"/>
  <c r="AA569" i="5"/>
  <c r="AA570" i="5"/>
  <c r="AA571" i="5"/>
  <c r="AA572" i="5"/>
  <c r="AA573" i="5"/>
  <c r="AA574" i="5"/>
  <c r="AA575" i="5"/>
  <c r="AA576" i="5"/>
  <c r="AA577" i="5"/>
  <c r="AA578" i="5"/>
  <c r="AA579" i="5"/>
  <c r="AA580" i="5"/>
  <c r="AA581" i="5"/>
  <c r="AA582" i="5"/>
  <c r="AA583" i="5"/>
  <c r="AA584" i="5"/>
  <c r="AA585" i="5"/>
  <c r="AA586" i="5"/>
  <c r="AA587" i="5"/>
  <c r="AA588" i="5"/>
  <c r="AA589" i="5"/>
  <c r="AA590" i="5"/>
  <c r="AA591" i="5"/>
  <c r="AA592" i="5"/>
  <c r="AA593" i="5"/>
  <c r="AA594" i="5"/>
  <c r="AA595" i="5"/>
  <c r="AA596" i="5"/>
  <c r="AA597" i="5"/>
  <c r="AA598" i="5"/>
  <c r="AA599" i="5"/>
  <c r="AA600" i="5"/>
  <c r="AA601" i="5"/>
  <c r="AA602" i="5"/>
  <c r="AA603" i="5"/>
  <c r="AA604" i="5"/>
  <c r="AA605" i="5"/>
  <c r="AA606" i="5"/>
  <c r="AA607" i="5"/>
  <c r="AA608" i="5"/>
  <c r="AA609" i="5"/>
  <c r="AA610" i="5"/>
  <c r="AA611" i="5"/>
  <c r="AA612" i="5"/>
  <c r="AA613" i="5"/>
  <c r="AA614" i="5"/>
  <c r="AA615" i="5"/>
  <c r="AA616" i="5"/>
  <c r="AA617" i="5"/>
  <c r="AA618" i="5"/>
  <c r="AA619" i="5"/>
  <c r="AA620" i="5"/>
  <c r="AA621" i="5"/>
  <c r="AA622" i="5"/>
  <c r="AA623" i="5"/>
  <c r="AA624" i="5"/>
  <c r="AA625" i="5"/>
  <c r="AA626" i="5"/>
  <c r="AA627" i="5"/>
  <c r="AA628" i="5"/>
  <c r="AA629" i="5"/>
  <c r="AA630" i="5"/>
  <c r="AA631" i="5"/>
  <c r="AA632" i="5"/>
  <c r="AA633" i="5"/>
  <c r="AA634" i="5"/>
  <c r="AA635" i="5"/>
  <c r="AA636" i="5"/>
  <c r="AA637" i="5"/>
  <c r="AA638" i="5"/>
  <c r="AA639" i="5"/>
  <c r="AA640" i="5"/>
  <c r="AA641" i="5"/>
  <c r="AA642" i="5"/>
  <c r="AA643" i="5"/>
  <c r="AA644" i="5"/>
  <c r="AA645" i="5"/>
  <c r="AA646" i="5"/>
  <c r="AA647" i="5"/>
  <c r="AA648" i="5"/>
  <c r="AA649" i="5"/>
  <c r="AA650" i="5"/>
  <c r="AA651" i="5"/>
  <c r="AA652" i="5"/>
  <c r="AA653" i="5"/>
  <c r="AA654" i="5"/>
  <c r="AA655" i="5"/>
  <c r="AA656" i="5"/>
  <c r="AA657" i="5"/>
  <c r="AA658" i="5"/>
  <c r="AA659" i="5"/>
  <c r="AA660" i="5"/>
  <c r="AA661" i="5"/>
  <c r="AA662" i="5"/>
  <c r="AA663" i="5"/>
  <c r="AA664" i="5"/>
  <c r="AA665" i="5"/>
  <c r="AA666" i="5"/>
  <c r="AA667" i="5"/>
  <c r="AA668" i="5"/>
  <c r="AA669" i="5"/>
  <c r="AA670" i="5"/>
  <c r="AA671" i="5"/>
  <c r="AA672" i="5"/>
  <c r="AA673" i="5"/>
  <c r="AA674" i="5"/>
  <c r="AA675" i="5"/>
  <c r="AA676" i="5"/>
  <c r="AA677" i="5"/>
  <c r="AA678" i="5"/>
  <c r="AA679" i="5"/>
  <c r="AA680" i="5"/>
  <c r="AA681" i="5"/>
  <c r="AA682" i="5"/>
  <c r="AA683" i="5"/>
  <c r="AA684" i="5"/>
  <c r="AA685" i="5"/>
  <c r="AA686" i="5"/>
  <c r="AA687" i="5"/>
  <c r="AA688" i="5"/>
  <c r="AA689" i="5"/>
  <c r="AA690" i="5"/>
  <c r="AA691" i="5"/>
  <c r="AA692" i="5"/>
  <c r="AA693" i="5"/>
  <c r="AA694" i="5"/>
  <c r="AA695" i="5"/>
  <c r="AA696" i="5"/>
  <c r="AA697" i="5"/>
  <c r="AA698" i="5"/>
  <c r="AA699" i="5"/>
  <c r="AA700" i="5"/>
  <c r="AA701" i="5"/>
  <c r="AA702" i="5"/>
  <c r="AA703" i="5"/>
  <c r="AA704" i="5"/>
  <c r="AA705" i="5"/>
  <c r="AA706" i="5"/>
  <c r="AA707" i="5"/>
  <c r="AA708" i="5"/>
  <c r="AA709" i="5"/>
  <c r="AA710" i="5"/>
  <c r="AA711" i="5"/>
  <c r="AA712" i="5"/>
  <c r="AA713" i="5"/>
  <c r="AA714" i="5"/>
  <c r="AA715" i="5"/>
  <c r="AA716" i="5"/>
  <c r="AA717" i="5"/>
  <c r="AA718" i="5"/>
  <c r="AA719" i="5"/>
  <c r="AA720" i="5"/>
  <c r="AA721" i="5"/>
  <c r="AA722" i="5"/>
  <c r="AA723" i="5"/>
  <c r="AA724" i="5"/>
  <c r="AA725" i="5"/>
  <c r="AA726" i="5"/>
  <c r="AA727" i="5"/>
  <c r="AA728" i="5"/>
  <c r="AA729" i="5"/>
  <c r="AA730" i="5"/>
  <c r="AA731" i="5"/>
  <c r="AA732" i="5"/>
  <c r="AA733" i="5"/>
  <c r="AA734" i="5"/>
  <c r="AA735" i="5"/>
  <c r="AA736" i="5"/>
  <c r="AA737" i="5"/>
  <c r="AA738" i="5"/>
  <c r="AA739" i="5"/>
  <c r="AA740" i="5"/>
  <c r="AA741" i="5"/>
  <c r="AA742" i="5"/>
  <c r="AA743" i="5"/>
  <c r="AA744" i="5"/>
  <c r="AA745" i="5"/>
  <c r="AA746" i="5"/>
  <c r="AA747" i="5"/>
  <c r="AA748" i="5"/>
  <c r="AA749" i="5"/>
  <c r="AA750" i="5"/>
  <c r="AA751" i="5"/>
  <c r="AA752" i="5"/>
  <c r="AA753" i="5"/>
  <c r="AA754" i="5"/>
  <c r="AA755" i="5"/>
  <c r="AA756" i="5"/>
  <c r="AA757" i="5"/>
  <c r="AA758" i="5"/>
  <c r="AA759" i="5"/>
  <c r="AA760" i="5"/>
  <c r="AA761" i="5"/>
  <c r="AA762" i="5"/>
  <c r="AA763" i="5"/>
  <c r="AA764" i="5"/>
  <c r="AA765" i="5"/>
  <c r="AA766" i="5"/>
  <c r="AA767" i="5"/>
  <c r="AA768" i="5"/>
  <c r="AA769" i="5"/>
  <c r="AA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501" i="5"/>
  <c r="Y502" i="5"/>
  <c r="Y503" i="5"/>
  <c r="Y504" i="5"/>
  <c r="Y505" i="5"/>
  <c r="Y506" i="5"/>
  <c r="Y507" i="5"/>
  <c r="Y508" i="5"/>
  <c r="Y509" i="5"/>
  <c r="Y510" i="5"/>
  <c r="Y511" i="5"/>
  <c r="Y512" i="5"/>
  <c r="Y513" i="5"/>
  <c r="Y514" i="5"/>
  <c r="Y515" i="5"/>
  <c r="Y516" i="5"/>
  <c r="Y517" i="5"/>
  <c r="Y518" i="5"/>
  <c r="Y519" i="5"/>
  <c r="Y520" i="5"/>
  <c r="Y521" i="5"/>
  <c r="Y522" i="5"/>
  <c r="Y523" i="5"/>
  <c r="Y524" i="5"/>
  <c r="Y525" i="5"/>
  <c r="Y526" i="5"/>
  <c r="Y527" i="5"/>
  <c r="Y528" i="5"/>
  <c r="Y529" i="5"/>
  <c r="Y530" i="5"/>
  <c r="Y531" i="5"/>
  <c r="Y532" i="5"/>
  <c r="Y533" i="5"/>
  <c r="Y534" i="5"/>
  <c r="Y535" i="5"/>
  <c r="Y536" i="5"/>
  <c r="Y537" i="5"/>
  <c r="Y538" i="5"/>
  <c r="Y539" i="5"/>
  <c r="Y540" i="5"/>
  <c r="Y541" i="5"/>
  <c r="Y542" i="5"/>
  <c r="Y543" i="5"/>
  <c r="Y544" i="5"/>
  <c r="Y545" i="5"/>
  <c r="Y546" i="5"/>
  <c r="Y547" i="5"/>
  <c r="Y548" i="5"/>
  <c r="Y549" i="5"/>
  <c r="Y550" i="5"/>
  <c r="Y551" i="5"/>
  <c r="Y552" i="5"/>
  <c r="Y553" i="5"/>
  <c r="Y554" i="5"/>
  <c r="Y555" i="5"/>
  <c r="Y556" i="5"/>
  <c r="Y557" i="5"/>
  <c r="Y558" i="5"/>
  <c r="Y559" i="5"/>
  <c r="Y560" i="5"/>
  <c r="Y561" i="5"/>
  <c r="Y562" i="5"/>
  <c r="Y563" i="5"/>
  <c r="Y564" i="5"/>
  <c r="Y565" i="5"/>
  <c r="Y566" i="5"/>
  <c r="Y567" i="5"/>
  <c r="Y568" i="5"/>
  <c r="Y569" i="5"/>
  <c r="Y570" i="5"/>
  <c r="Y571" i="5"/>
  <c r="Y572" i="5"/>
  <c r="Y573" i="5"/>
  <c r="Y574" i="5"/>
  <c r="Y575" i="5"/>
  <c r="Y576" i="5"/>
  <c r="Y577" i="5"/>
  <c r="Y578" i="5"/>
  <c r="Y579" i="5"/>
  <c r="Y580" i="5"/>
  <c r="Y581" i="5"/>
  <c r="Y582" i="5"/>
  <c r="Y583" i="5"/>
  <c r="Y584" i="5"/>
  <c r="Y585" i="5"/>
  <c r="Y586" i="5"/>
  <c r="Y587" i="5"/>
  <c r="Y588" i="5"/>
  <c r="Y589" i="5"/>
  <c r="Y590" i="5"/>
  <c r="Y591" i="5"/>
  <c r="Y592" i="5"/>
  <c r="Y593" i="5"/>
  <c r="Y594" i="5"/>
  <c r="Y595" i="5"/>
  <c r="Y596" i="5"/>
  <c r="Y597" i="5"/>
  <c r="Y598" i="5"/>
  <c r="Y599" i="5"/>
  <c r="Y600" i="5"/>
  <c r="Y601" i="5"/>
  <c r="Y602" i="5"/>
  <c r="Y603" i="5"/>
  <c r="Y604" i="5"/>
  <c r="Y605" i="5"/>
  <c r="Y606" i="5"/>
  <c r="Y607" i="5"/>
  <c r="Y608" i="5"/>
  <c r="Y609" i="5"/>
  <c r="Y610" i="5"/>
  <c r="Y611" i="5"/>
  <c r="Y612" i="5"/>
  <c r="Y613" i="5"/>
  <c r="Y614" i="5"/>
  <c r="Y615" i="5"/>
  <c r="Y616" i="5"/>
  <c r="Y617" i="5"/>
  <c r="Y618" i="5"/>
  <c r="Y619" i="5"/>
  <c r="Y620" i="5"/>
  <c r="Y621" i="5"/>
  <c r="Y622" i="5"/>
  <c r="Y623" i="5"/>
  <c r="Y624" i="5"/>
  <c r="Y625" i="5"/>
  <c r="Y626" i="5"/>
  <c r="Y627" i="5"/>
  <c r="Y628" i="5"/>
  <c r="Y629" i="5"/>
  <c r="Y630" i="5"/>
  <c r="Y631" i="5"/>
  <c r="Y632" i="5"/>
  <c r="Y633" i="5"/>
  <c r="Y634" i="5"/>
  <c r="Y635" i="5"/>
  <c r="Y636" i="5"/>
  <c r="Y637" i="5"/>
  <c r="Y638" i="5"/>
  <c r="Y639" i="5"/>
  <c r="Y640" i="5"/>
  <c r="Y641" i="5"/>
  <c r="Y642" i="5"/>
  <c r="Y643" i="5"/>
  <c r="Y644" i="5"/>
  <c r="Y645" i="5"/>
  <c r="Y646" i="5"/>
  <c r="Y647" i="5"/>
  <c r="Y648" i="5"/>
  <c r="Y649" i="5"/>
  <c r="Y650" i="5"/>
  <c r="Y651" i="5"/>
  <c r="Y652" i="5"/>
  <c r="Y653" i="5"/>
  <c r="Y654" i="5"/>
  <c r="Y655" i="5"/>
  <c r="Y656" i="5"/>
  <c r="Y657" i="5"/>
  <c r="Y658" i="5"/>
  <c r="Y659" i="5"/>
  <c r="Y660" i="5"/>
  <c r="Y661" i="5"/>
  <c r="Y662" i="5"/>
  <c r="Y663" i="5"/>
  <c r="Y664" i="5"/>
  <c r="Y665" i="5"/>
  <c r="Y666" i="5"/>
  <c r="Y667" i="5"/>
  <c r="Y668" i="5"/>
  <c r="Y669" i="5"/>
  <c r="Y670" i="5"/>
  <c r="Y671" i="5"/>
  <c r="Y672" i="5"/>
  <c r="Y673" i="5"/>
  <c r="Y674" i="5"/>
  <c r="Y675" i="5"/>
  <c r="Y676" i="5"/>
  <c r="Y677" i="5"/>
  <c r="Y678" i="5"/>
  <c r="Y679" i="5"/>
  <c r="Y680" i="5"/>
  <c r="Y681" i="5"/>
  <c r="Y682" i="5"/>
  <c r="Y683" i="5"/>
  <c r="Y684" i="5"/>
  <c r="Y685" i="5"/>
  <c r="Y686" i="5"/>
  <c r="Y687" i="5"/>
  <c r="Y688" i="5"/>
  <c r="Y689" i="5"/>
  <c r="Y690" i="5"/>
  <c r="Y691" i="5"/>
  <c r="Y692" i="5"/>
  <c r="Y693" i="5"/>
  <c r="Y694" i="5"/>
  <c r="Y695" i="5"/>
  <c r="Y696" i="5"/>
  <c r="Y697" i="5"/>
  <c r="Y698" i="5"/>
  <c r="Y699" i="5"/>
  <c r="Y700" i="5"/>
  <c r="Y701" i="5"/>
  <c r="Y702" i="5"/>
  <c r="Y703" i="5"/>
  <c r="Y704" i="5"/>
  <c r="Y705" i="5"/>
  <c r="Y706" i="5"/>
  <c r="Y707" i="5"/>
  <c r="Y708" i="5"/>
  <c r="Y709" i="5"/>
  <c r="Y710" i="5"/>
  <c r="Y711" i="5"/>
  <c r="Y712" i="5"/>
  <c r="Y713" i="5"/>
  <c r="Y714" i="5"/>
  <c r="Y715" i="5"/>
  <c r="Y716" i="5"/>
  <c r="Y717" i="5"/>
  <c r="Y718" i="5"/>
  <c r="Y719" i="5"/>
  <c r="Y720" i="5"/>
  <c r="Y721" i="5"/>
  <c r="Y722" i="5"/>
  <c r="Y723" i="5"/>
  <c r="Y724" i="5"/>
  <c r="Y725" i="5"/>
  <c r="Y726" i="5"/>
  <c r="Y727" i="5"/>
  <c r="Y728" i="5"/>
  <c r="Y729" i="5"/>
  <c r="Y730" i="5"/>
  <c r="Y731" i="5"/>
  <c r="Y732" i="5"/>
  <c r="Y733" i="5"/>
  <c r="Y734" i="5"/>
  <c r="Y735" i="5"/>
  <c r="Y736" i="5"/>
  <c r="Y737" i="5"/>
  <c r="Y738" i="5"/>
  <c r="Y739" i="5"/>
  <c r="Y740" i="5"/>
  <c r="Y741" i="5"/>
  <c r="Y742" i="5"/>
  <c r="Y743" i="5"/>
  <c r="Y744" i="5"/>
  <c r="Y745" i="5"/>
  <c r="Y746" i="5"/>
  <c r="Y747" i="5"/>
  <c r="Y748" i="5"/>
  <c r="Y749" i="5"/>
  <c r="Y750" i="5"/>
  <c r="Y751" i="5"/>
  <c r="Y752" i="5"/>
  <c r="Y753" i="5"/>
  <c r="Y754" i="5"/>
  <c r="Y755" i="5"/>
  <c r="Y756" i="5"/>
  <c r="Y757" i="5"/>
  <c r="Y758" i="5"/>
  <c r="Y759" i="5"/>
  <c r="Y760" i="5"/>
  <c r="Y761" i="5"/>
  <c r="Y762" i="5"/>
  <c r="Y763" i="5"/>
  <c r="Y764" i="5"/>
  <c r="Y765" i="5"/>
  <c r="Y766" i="5"/>
  <c r="Y767" i="5"/>
  <c r="Y768" i="5"/>
  <c r="Y769" i="5"/>
  <c r="Y5" i="5"/>
  <c r="Y4" i="5"/>
  <c r="W4" i="5"/>
  <c r="W5" i="5"/>
  <c r="U4" i="5"/>
  <c r="U5" i="5"/>
  <c r="S4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11" i="5"/>
  <c r="S612" i="5"/>
  <c r="S613" i="5"/>
  <c r="S614" i="5"/>
  <c r="S615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699" i="5"/>
  <c r="S700" i="5"/>
  <c r="S701" i="5"/>
  <c r="S702" i="5"/>
  <c r="S703" i="5"/>
  <c r="S704" i="5"/>
  <c r="S705" i="5"/>
  <c r="S706" i="5"/>
  <c r="S707" i="5"/>
  <c r="S70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5" i="5"/>
  <c r="Q4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5" i="5"/>
  <c r="O4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5" i="5"/>
  <c r="M4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5" i="5"/>
  <c r="K5" i="5"/>
  <c r="I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501" i="5"/>
  <c r="AC502" i="5"/>
  <c r="AC503" i="5"/>
  <c r="AC504" i="5"/>
  <c r="AC505" i="5"/>
  <c r="AC506" i="5"/>
  <c r="AC507" i="5"/>
  <c r="AC508" i="5"/>
  <c r="AC509" i="5"/>
  <c r="AC510" i="5"/>
  <c r="AC511" i="5"/>
  <c r="AC512" i="5"/>
  <c r="AC513" i="5"/>
  <c r="AC514" i="5"/>
  <c r="AC515" i="5"/>
  <c r="AC516" i="5"/>
  <c r="AC517" i="5"/>
  <c r="AC518" i="5"/>
  <c r="AC519" i="5"/>
  <c r="AC520" i="5"/>
  <c r="AC521" i="5"/>
  <c r="AC522" i="5"/>
  <c r="AC523" i="5"/>
  <c r="AC524" i="5"/>
  <c r="AC525" i="5"/>
  <c r="AC526" i="5"/>
  <c r="AC527" i="5"/>
  <c r="AC528" i="5"/>
  <c r="AC529" i="5"/>
  <c r="AC530" i="5"/>
  <c r="AC531" i="5"/>
  <c r="AC532" i="5"/>
  <c r="AC533" i="5"/>
  <c r="AC534" i="5"/>
  <c r="AC535" i="5"/>
  <c r="AC536" i="5"/>
  <c r="AC537" i="5"/>
  <c r="AC538" i="5"/>
  <c r="AC539" i="5"/>
  <c r="AC540" i="5"/>
  <c r="AC541" i="5"/>
  <c r="AC542" i="5"/>
  <c r="AC543" i="5"/>
  <c r="AC544" i="5"/>
  <c r="AC545" i="5"/>
  <c r="AC546" i="5"/>
  <c r="AC547" i="5"/>
  <c r="AC548" i="5"/>
  <c r="AC549" i="5"/>
  <c r="AC550" i="5"/>
  <c r="AC551" i="5"/>
  <c r="AC552" i="5"/>
  <c r="AC553" i="5"/>
  <c r="AC554" i="5"/>
  <c r="AC555" i="5"/>
  <c r="AC556" i="5"/>
  <c r="AC557" i="5"/>
  <c r="AC558" i="5"/>
  <c r="AC559" i="5"/>
  <c r="AC560" i="5"/>
  <c r="AC561" i="5"/>
  <c r="AC562" i="5"/>
  <c r="AC563" i="5"/>
  <c r="AC564" i="5"/>
  <c r="AC565" i="5"/>
  <c r="AC566" i="5"/>
  <c r="AC567" i="5"/>
  <c r="AC568" i="5"/>
  <c r="AC569" i="5"/>
  <c r="AC570" i="5"/>
  <c r="AC571" i="5"/>
  <c r="AC572" i="5"/>
  <c r="AC573" i="5"/>
  <c r="AC574" i="5"/>
  <c r="AC575" i="5"/>
  <c r="AC576" i="5"/>
  <c r="AC577" i="5"/>
  <c r="AC578" i="5"/>
  <c r="AC579" i="5"/>
  <c r="AC580" i="5"/>
  <c r="AC581" i="5"/>
  <c r="AC582" i="5"/>
  <c r="AC583" i="5"/>
  <c r="AC584" i="5"/>
  <c r="AC585" i="5"/>
  <c r="AC586" i="5"/>
  <c r="AC587" i="5"/>
  <c r="AC588" i="5"/>
  <c r="AC589" i="5"/>
  <c r="AC590" i="5"/>
  <c r="AC591" i="5"/>
  <c r="AC592" i="5"/>
  <c r="AC593" i="5"/>
  <c r="AC594" i="5"/>
  <c r="AC595" i="5"/>
  <c r="AC596" i="5"/>
  <c r="AC597" i="5"/>
  <c r="AC598" i="5"/>
  <c r="AC599" i="5"/>
  <c r="AC600" i="5"/>
  <c r="AC601" i="5"/>
  <c r="AC602" i="5"/>
  <c r="AC603" i="5"/>
  <c r="AC604" i="5"/>
  <c r="AC605" i="5"/>
  <c r="AC606" i="5"/>
  <c r="AC607" i="5"/>
  <c r="AC608" i="5"/>
  <c r="AC609" i="5"/>
  <c r="AC610" i="5"/>
  <c r="AC611" i="5"/>
  <c r="AC612" i="5"/>
  <c r="AC613" i="5"/>
  <c r="AC614" i="5"/>
  <c r="AC615" i="5"/>
  <c r="AC616" i="5"/>
  <c r="AC617" i="5"/>
  <c r="AC618" i="5"/>
  <c r="AC619" i="5"/>
  <c r="AC620" i="5"/>
  <c r="AC621" i="5"/>
  <c r="AC622" i="5"/>
  <c r="AC623" i="5"/>
  <c r="AC624" i="5"/>
  <c r="AC625" i="5"/>
  <c r="AC626" i="5"/>
  <c r="AC627" i="5"/>
  <c r="AC628" i="5"/>
  <c r="AC629" i="5"/>
  <c r="AC630" i="5"/>
  <c r="AC631" i="5"/>
  <c r="AC632" i="5"/>
  <c r="AC633" i="5"/>
  <c r="AC634" i="5"/>
  <c r="AC635" i="5"/>
  <c r="AC636" i="5"/>
  <c r="AC637" i="5"/>
  <c r="AC638" i="5"/>
  <c r="AC639" i="5"/>
  <c r="AC640" i="5"/>
  <c r="AC641" i="5"/>
  <c r="AC642" i="5"/>
  <c r="AC643" i="5"/>
  <c r="AC644" i="5"/>
  <c r="AC645" i="5"/>
  <c r="AC646" i="5"/>
  <c r="AC647" i="5"/>
  <c r="AC648" i="5"/>
  <c r="AC649" i="5"/>
  <c r="AC650" i="5"/>
  <c r="AC651" i="5"/>
  <c r="AC652" i="5"/>
  <c r="AC653" i="5"/>
  <c r="AC654" i="5"/>
  <c r="AC655" i="5"/>
  <c r="AC656" i="5"/>
  <c r="AC657" i="5"/>
  <c r="AC658" i="5"/>
  <c r="AC659" i="5"/>
  <c r="AC660" i="5"/>
  <c r="AC661" i="5"/>
  <c r="AC662" i="5"/>
  <c r="AC663" i="5"/>
  <c r="AC664" i="5"/>
  <c r="AC665" i="5"/>
  <c r="AC666" i="5"/>
  <c r="AC667" i="5"/>
  <c r="AC668" i="5"/>
  <c r="AC669" i="5"/>
  <c r="AC670" i="5"/>
  <c r="AC671" i="5"/>
  <c r="AC672" i="5"/>
  <c r="AC673" i="5"/>
  <c r="AC674" i="5"/>
  <c r="AC675" i="5"/>
  <c r="AC676" i="5"/>
  <c r="AC677" i="5"/>
  <c r="AC678" i="5"/>
  <c r="AC679" i="5"/>
  <c r="AC680" i="5"/>
  <c r="AC681" i="5"/>
  <c r="AC682" i="5"/>
  <c r="AC683" i="5"/>
  <c r="AC684" i="5"/>
  <c r="AC685" i="5"/>
  <c r="AC686" i="5"/>
  <c r="AC687" i="5"/>
  <c r="AC688" i="5"/>
  <c r="AC689" i="5"/>
  <c r="AC690" i="5"/>
  <c r="AC691" i="5"/>
  <c r="AC692" i="5"/>
  <c r="AC693" i="5"/>
  <c r="AC694" i="5"/>
  <c r="AC695" i="5"/>
  <c r="AC696" i="5"/>
  <c r="AC697" i="5"/>
  <c r="AC698" i="5"/>
  <c r="AC699" i="5"/>
  <c r="AC700" i="5"/>
  <c r="AC701" i="5"/>
  <c r="AC702" i="5"/>
  <c r="AC703" i="5"/>
  <c r="AC704" i="5"/>
  <c r="AC705" i="5"/>
  <c r="AC706" i="5"/>
  <c r="AC707" i="5"/>
  <c r="AC708" i="5"/>
  <c r="AC709" i="5"/>
  <c r="AC710" i="5"/>
  <c r="AC711" i="5"/>
  <c r="AC712" i="5"/>
  <c r="AC713" i="5"/>
  <c r="AC714" i="5"/>
  <c r="AC715" i="5"/>
  <c r="AC716" i="5"/>
  <c r="AC717" i="5"/>
  <c r="AC718" i="5"/>
  <c r="AC719" i="5"/>
  <c r="AC720" i="5"/>
  <c r="AC721" i="5"/>
  <c r="AC722" i="5"/>
  <c r="AC723" i="5"/>
  <c r="AC724" i="5"/>
  <c r="AC725" i="5"/>
  <c r="AC726" i="5"/>
  <c r="AC727" i="5"/>
  <c r="AC728" i="5"/>
  <c r="AC729" i="5"/>
  <c r="AC730" i="5"/>
  <c r="AC731" i="5"/>
  <c r="AC732" i="5"/>
  <c r="AC733" i="5"/>
  <c r="AC734" i="5"/>
  <c r="AC735" i="5"/>
  <c r="AC736" i="5"/>
  <c r="AC737" i="5"/>
  <c r="AC738" i="5"/>
  <c r="AC739" i="5"/>
  <c r="AC740" i="5"/>
  <c r="AC741" i="5"/>
  <c r="AC742" i="5"/>
  <c r="AC743" i="5"/>
  <c r="AC744" i="5"/>
  <c r="AC745" i="5"/>
  <c r="AC746" i="5"/>
  <c r="AC747" i="5"/>
  <c r="AC748" i="5"/>
  <c r="AC749" i="5"/>
  <c r="AC750" i="5"/>
  <c r="AC751" i="5"/>
  <c r="AC752" i="5"/>
  <c r="AC753" i="5"/>
  <c r="AC754" i="5"/>
  <c r="AC755" i="5"/>
  <c r="AC756" i="5"/>
  <c r="AC757" i="5"/>
  <c r="AC758" i="5"/>
  <c r="AC759" i="5"/>
  <c r="AC760" i="5"/>
  <c r="AC761" i="5"/>
  <c r="AC762" i="5"/>
  <c r="AC763" i="5"/>
  <c r="AC764" i="5"/>
  <c r="AC765" i="5"/>
  <c r="AC766" i="5"/>
  <c r="AC767" i="5"/>
  <c r="AC768" i="5"/>
  <c r="AC769" i="5"/>
  <c r="AC5" i="5"/>
  <c r="AC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501" i="5"/>
  <c r="AE502" i="5"/>
  <c r="AE503" i="5"/>
  <c r="AE504" i="5"/>
  <c r="AE505" i="5"/>
  <c r="AE506" i="5"/>
  <c r="AE507" i="5"/>
  <c r="AE508" i="5"/>
  <c r="AE509" i="5"/>
  <c r="AE510" i="5"/>
  <c r="AE511" i="5"/>
  <c r="AE512" i="5"/>
  <c r="AE513" i="5"/>
  <c r="AE514" i="5"/>
  <c r="AE515" i="5"/>
  <c r="AE516" i="5"/>
  <c r="AE517" i="5"/>
  <c r="AE518" i="5"/>
  <c r="AE519" i="5"/>
  <c r="AE520" i="5"/>
  <c r="AE521" i="5"/>
  <c r="AE522" i="5"/>
  <c r="AE523" i="5"/>
  <c r="AE524" i="5"/>
  <c r="AE525" i="5"/>
  <c r="AE526" i="5"/>
  <c r="AE527" i="5"/>
  <c r="AE528" i="5"/>
  <c r="AE529" i="5"/>
  <c r="AE530" i="5"/>
  <c r="AE531" i="5"/>
  <c r="AE532" i="5"/>
  <c r="AE533" i="5"/>
  <c r="AE534" i="5"/>
  <c r="AE535" i="5"/>
  <c r="AE536" i="5"/>
  <c r="AE537" i="5"/>
  <c r="AE538" i="5"/>
  <c r="AE539" i="5"/>
  <c r="AE540" i="5"/>
  <c r="AE541" i="5"/>
  <c r="AE542" i="5"/>
  <c r="AE543" i="5"/>
  <c r="AE544" i="5"/>
  <c r="AE545" i="5"/>
  <c r="AE546" i="5"/>
  <c r="AE547" i="5"/>
  <c r="AE548" i="5"/>
  <c r="AE549" i="5"/>
  <c r="AE550" i="5"/>
  <c r="AE551" i="5"/>
  <c r="AE552" i="5"/>
  <c r="AE553" i="5"/>
  <c r="AE554" i="5"/>
  <c r="AE555" i="5"/>
  <c r="AE556" i="5"/>
  <c r="AE557" i="5"/>
  <c r="AE558" i="5"/>
  <c r="AE559" i="5"/>
  <c r="AE560" i="5"/>
  <c r="AE561" i="5"/>
  <c r="AE562" i="5"/>
  <c r="AE563" i="5"/>
  <c r="AE564" i="5"/>
  <c r="AE565" i="5"/>
  <c r="AE566" i="5"/>
  <c r="AE567" i="5"/>
  <c r="AE568" i="5"/>
  <c r="AE569" i="5"/>
  <c r="AE570" i="5"/>
  <c r="AE571" i="5"/>
  <c r="AE572" i="5"/>
  <c r="AE573" i="5"/>
  <c r="AE574" i="5"/>
  <c r="AE575" i="5"/>
  <c r="AE576" i="5"/>
  <c r="AE577" i="5"/>
  <c r="AE578" i="5"/>
  <c r="AE579" i="5"/>
  <c r="AE580" i="5"/>
  <c r="AE581" i="5"/>
  <c r="AE582" i="5"/>
  <c r="AE583" i="5"/>
  <c r="AE584" i="5"/>
  <c r="AE585" i="5"/>
  <c r="AE586" i="5"/>
  <c r="AE587" i="5"/>
  <c r="AE588" i="5"/>
  <c r="AE589" i="5"/>
  <c r="AE590" i="5"/>
  <c r="AE591" i="5"/>
  <c r="AE592" i="5"/>
  <c r="AE593" i="5"/>
  <c r="AE594" i="5"/>
  <c r="AE595" i="5"/>
  <c r="AE596" i="5"/>
  <c r="AE597" i="5"/>
  <c r="AE598" i="5"/>
  <c r="AE599" i="5"/>
  <c r="AE600" i="5"/>
  <c r="AE601" i="5"/>
  <c r="AE602" i="5"/>
  <c r="AE603" i="5"/>
  <c r="AE604" i="5"/>
  <c r="AE605" i="5"/>
  <c r="AE606" i="5"/>
  <c r="AE607" i="5"/>
  <c r="AE608" i="5"/>
  <c r="AE609" i="5"/>
  <c r="AE610" i="5"/>
  <c r="AE611" i="5"/>
  <c r="AE612" i="5"/>
  <c r="AE613" i="5"/>
  <c r="AE614" i="5"/>
  <c r="AE615" i="5"/>
  <c r="AE616" i="5"/>
  <c r="AE617" i="5"/>
  <c r="AE618" i="5"/>
  <c r="AE619" i="5"/>
  <c r="AE620" i="5"/>
  <c r="AE621" i="5"/>
  <c r="AE622" i="5"/>
  <c r="AE623" i="5"/>
  <c r="AE624" i="5"/>
  <c r="AE625" i="5"/>
  <c r="AE626" i="5"/>
  <c r="AE627" i="5"/>
  <c r="AE628" i="5"/>
  <c r="AE629" i="5"/>
  <c r="AE630" i="5"/>
  <c r="AE631" i="5"/>
  <c r="AE632" i="5"/>
  <c r="AE633" i="5"/>
  <c r="AE634" i="5"/>
  <c r="AE635" i="5"/>
  <c r="AE636" i="5"/>
  <c r="AE637" i="5"/>
  <c r="AE638" i="5"/>
  <c r="AE639" i="5"/>
  <c r="AE640" i="5"/>
  <c r="AE641" i="5"/>
  <c r="AE642" i="5"/>
  <c r="AE643" i="5"/>
  <c r="AE644" i="5"/>
  <c r="AE645" i="5"/>
  <c r="AE646" i="5"/>
  <c r="AE647" i="5"/>
  <c r="AE648" i="5"/>
  <c r="AE649" i="5"/>
  <c r="AE650" i="5"/>
  <c r="AE651" i="5"/>
  <c r="AE652" i="5"/>
  <c r="AE653" i="5"/>
  <c r="AE654" i="5"/>
  <c r="AE655" i="5"/>
  <c r="AE656" i="5"/>
  <c r="AE657" i="5"/>
  <c r="AE658" i="5"/>
  <c r="AE659" i="5"/>
  <c r="AE660" i="5"/>
  <c r="AE661" i="5"/>
  <c r="AE662" i="5"/>
  <c r="AE663" i="5"/>
  <c r="AE664" i="5"/>
  <c r="AE665" i="5"/>
  <c r="AE666" i="5"/>
  <c r="AE667" i="5"/>
  <c r="AE668" i="5"/>
  <c r="AE669" i="5"/>
  <c r="AE670" i="5"/>
  <c r="AE671" i="5"/>
  <c r="AE672" i="5"/>
  <c r="AE673" i="5"/>
  <c r="AE674" i="5"/>
  <c r="AE675" i="5"/>
  <c r="AE676" i="5"/>
  <c r="AE677" i="5"/>
  <c r="AE678" i="5"/>
  <c r="AE679" i="5"/>
  <c r="AE680" i="5"/>
  <c r="AE681" i="5"/>
  <c r="AE682" i="5"/>
  <c r="AE683" i="5"/>
  <c r="AE684" i="5"/>
  <c r="AE685" i="5"/>
  <c r="AE686" i="5"/>
  <c r="AE687" i="5"/>
  <c r="AE688" i="5"/>
  <c r="AE689" i="5"/>
  <c r="AE690" i="5"/>
  <c r="AE691" i="5"/>
  <c r="AE692" i="5"/>
  <c r="AE693" i="5"/>
  <c r="AE694" i="5"/>
  <c r="AE695" i="5"/>
  <c r="AE696" i="5"/>
  <c r="AE697" i="5"/>
  <c r="AE698" i="5"/>
  <c r="AE699" i="5"/>
  <c r="AE700" i="5"/>
  <c r="AE701" i="5"/>
  <c r="AE702" i="5"/>
  <c r="AE703" i="5"/>
  <c r="AE704" i="5"/>
  <c r="AE705" i="5"/>
  <c r="AE706" i="5"/>
  <c r="AE707" i="5"/>
  <c r="AE708" i="5"/>
  <c r="AE709" i="5"/>
  <c r="AE710" i="5"/>
  <c r="AE711" i="5"/>
  <c r="AE712" i="5"/>
  <c r="AE713" i="5"/>
  <c r="AE714" i="5"/>
  <c r="AE715" i="5"/>
  <c r="AE716" i="5"/>
  <c r="AE717" i="5"/>
  <c r="AE718" i="5"/>
  <c r="AE719" i="5"/>
  <c r="AE720" i="5"/>
  <c r="AE721" i="5"/>
  <c r="AE722" i="5"/>
  <c r="AE723" i="5"/>
  <c r="AE724" i="5"/>
  <c r="AE725" i="5"/>
  <c r="AE726" i="5"/>
  <c r="AE727" i="5"/>
  <c r="AE728" i="5"/>
  <c r="AE729" i="5"/>
  <c r="AE730" i="5"/>
  <c r="AE731" i="5"/>
  <c r="AE732" i="5"/>
  <c r="AE733" i="5"/>
  <c r="AE734" i="5"/>
  <c r="AE735" i="5"/>
  <c r="AE736" i="5"/>
  <c r="AE737" i="5"/>
  <c r="AE738" i="5"/>
  <c r="AE739" i="5"/>
  <c r="AE740" i="5"/>
  <c r="AE741" i="5"/>
  <c r="AE742" i="5"/>
  <c r="AE743" i="5"/>
  <c r="AE744" i="5"/>
  <c r="AE745" i="5"/>
  <c r="AE746" i="5"/>
  <c r="AE747" i="5"/>
  <c r="AE748" i="5"/>
  <c r="AE749" i="5"/>
  <c r="AE750" i="5"/>
  <c r="AE751" i="5"/>
  <c r="AE752" i="5"/>
  <c r="AE753" i="5"/>
  <c r="AE754" i="5"/>
  <c r="AE755" i="5"/>
  <c r="AE756" i="5"/>
  <c r="AE757" i="5"/>
  <c r="AE758" i="5"/>
  <c r="AE759" i="5"/>
  <c r="AE760" i="5"/>
  <c r="AE761" i="5"/>
  <c r="AE762" i="5"/>
  <c r="AE763" i="5"/>
  <c r="AE764" i="5"/>
  <c r="AE765" i="5"/>
  <c r="AE766" i="5"/>
  <c r="AE767" i="5"/>
  <c r="AE768" i="5"/>
  <c r="AE769" i="5"/>
  <c r="AG4" i="5"/>
  <c r="AG5" i="5"/>
  <c r="AO4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O187" i="5"/>
  <c r="AO188" i="5"/>
  <c r="AO189" i="5"/>
  <c r="AO190" i="5"/>
  <c r="AO191" i="5"/>
  <c r="AO192" i="5"/>
  <c r="AO193" i="5"/>
  <c r="AO194" i="5"/>
  <c r="AO195" i="5"/>
  <c r="AO196" i="5"/>
  <c r="AO197" i="5"/>
  <c r="AO198" i="5"/>
  <c r="AO199" i="5"/>
  <c r="AO200" i="5"/>
  <c r="AO201" i="5"/>
  <c r="AO202" i="5"/>
  <c r="AO203" i="5"/>
  <c r="AO204" i="5"/>
  <c r="AO205" i="5"/>
  <c r="AO206" i="5"/>
  <c r="AO207" i="5"/>
  <c r="AO208" i="5"/>
  <c r="AO209" i="5"/>
  <c r="AO210" i="5"/>
  <c r="AO211" i="5"/>
  <c r="AO212" i="5"/>
  <c r="AO213" i="5"/>
  <c r="AO214" i="5"/>
  <c r="AO215" i="5"/>
  <c r="AO216" i="5"/>
  <c r="AO217" i="5"/>
  <c r="AO218" i="5"/>
  <c r="AO219" i="5"/>
  <c r="AO220" i="5"/>
  <c r="AO221" i="5"/>
  <c r="AO222" i="5"/>
  <c r="AO223" i="5"/>
  <c r="AO224" i="5"/>
  <c r="AO225" i="5"/>
  <c r="AO226" i="5"/>
  <c r="AO227" i="5"/>
  <c r="AO228" i="5"/>
  <c r="AO229" i="5"/>
  <c r="AO230" i="5"/>
  <c r="AO231" i="5"/>
  <c r="AO232" i="5"/>
  <c r="AO233" i="5"/>
  <c r="AO234" i="5"/>
  <c r="AO235" i="5"/>
  <c r="AO236" i="5"/>
  <c r="AO237" i="5"/>
  <c r="AO238" i="5"/>
  <c r="AO239" i="5"/>
  <c r="AO240" i="5"/>
  <c r="AO241" i="5"/>
  <c r="AO242" i="5"/>
  <c r="AO243" i="5"/>
  <c r="AO244" i="5"/>
  <c r="AO245" i="5"/>
  <c r="AO246" i="5"/>
  <c r="AO247" i="5"/>
  <c r="AO248" i="5"/>
  <c r="AO249" i="5"/>
  <c r="AO250" i="5"/>
  <c r="AO251" i="5"/>
  <c r="AO252" i="5"/>
  <c r="AO253" i="5"/>
  <c r="AO254" i="5"/>
  <c r="AO255" i="5"/>
  <c r="AO256" i="5"/>
  <c r="AO257" i="5"/>
  <c r="AO258" i="5"/>
  <c r="AO259" i="5"/>
  <c r="AO260" i="5"/>
  <c r="AO261" i="5"/>
  <c r="AO262" i="5"/>
  <c r="AO263" i="5"/>
  <c r="AO264" i="5"/>
  <c r="AO265" i="5"/>
  <c r="AO266" i="5"/>
  <c r="AO267" i="5"/>
  <c r="AO268" i="5"/>
  <c r="AO269" i="5"/>
  <c r="AO270" i="5"/>
  <c r="AO271" i="5"/>
  <c r="AO272" i="5"/>
  <c r="AO273" i="5"/>
  <c r="AO274" i="5"/>
  <c r="AO275" i="5"/>
  <c r="AO276" i="5"/>
  <c r="AO277" i="5"/>
  <c r="AO278" i="5"/>
  <c r="AO279" i="5"/>
  <c r="AO280" i="5"/>
  <c r="AO281" i="5"/>
  <c r="AO282" i="5"/>
  <c r="AO283" i="5"/>
  <c r="AO284" i="5"/>
  <c r="AO285" i="5"/>
  <c r="AO286" i="5"/>
  <c r="AO287" i="5"/>
  <c r="AO288" i="5"/>
  <c r="AO289" i="5"/>
  <c r="AO290" i="5"/>
  <c r="AO291" i="5"/>
  <c r="AO292" i="5"/>
  <c r="AO293" i="5"/>
  <c r="AO294" i="5"/>
  <c r="AO295" i="5"/>
  <c r="AO296" i="5"/>
  <c r="AO297" i="5"/>
  <c r="AO298" i="5"/>
  <c r="AO299" i="5"/>
  <c r="AO300" i="5"/>
  <c r="AO301" i="5"/>
  <c r="AO302" i="5"/>
  <c r="AO303" i="5"/>
  <c r="AO304" i="5"/>
  <c r="AO305" i="5"/>
  <c r="AO306" i="5"/>
  <c r="AO307" i="5"/>
  <c r="AO308" i="5"/>
  <c r="AO309" i="5"/>
  <c r="AO310" i="5"/>
  <c r="AO311" i="5"/>
  <c r="AO312" i="5"/>
  <c r="AO313" i="5"/>
  <c r="AO314" i="5"/>
  <c r="AO315" i="5"/>
  <c r="AO316" i="5"/>
  <c r="AO317" i="5"/>
  <c r="AO318" i="5"/>
  <c r="AO319" i="5"/>
  <c r="AO320" i="5"/>
  <c r="AO321" i="5"/>
  <c r="AO322" i="5"/>
  <c r="AO323" i="5"/>
  <c r="AO324" i="5"/>
  <c r="AO325" i="5"/>
  <c r="AO326" i="5"/>
  <c r="AO327" i="5"/>
  <c r="AO328" i="5"/>
  <c r="AO329" i="5"/>
  <c r="AO330" i="5"/>
  <c r="AO331" i="5"/>
  <c r="AO332" i="5"/>
  <c r="AO333" i="5"/>
  <c r="AO334" i="5"/>
  <c r="AO335" i="5"/>
  <c r="AO336" i="5"/>
  <c r="AO337" i="5"/>
  <c r="AO338" i="5"/>
  <c r="AO339" i="5"/>
  <c r="AO340" i="5"/>
  <c r="AO341" i="5"/>
  <c r="AO342" i="5"/>
  <c r="AO343" i="5"/>
  <c r="AO344" i="5"/>
  <c r="AO345" i="5"/>
  <c r="AO346" i="5"/>
  <c r="AO347" i="5"/>
  <c r="AO348" i="5"/>
  <c r="AO349" i="5"/>
  <c r="AO350" i="5"/>
  <c r="AO351" i="5"/>
  <c r="AO352" i="5"/>
  <c r="AO353" i="5"/>
  <c r="AO354" i="5"/>
  <c r="AO355" i="5"/>
  <c r="AO356" i="5"/>
  <c r="AO357" i="5"/>
  <c r="AO358" i="5"/>
  <c r="AO359" i="5"/>
  <c r="AO360" i="5"/>
  <c r="AO361" i="5"/>
  <c r="AO362" i="5"/>
  <c r="AO363" i="5"/>
  <c r="AO364" i="5"/>
  <c r="AO365" i="5"/>
  <c r="AO366" i="5"/>
  <c r="AO367" i="5"/>
  <c r="AO368" i="5"/>
  <c r="AO369" i="5"/>
  <c r="AO370" i="5"/>
  <c r="AO371" i="5"/>
  <c r="AO372" i="5"/>
  <c r="AO373" i="5"/>
  <c r="AO374" i="5"/>
  <c r="AO375" i="5"/>
  <c r="AO376" i="5"/>
  <c r="AO377" i="5"/>
  <c r="AO378" i="5"/>
  <c r="AO379" i="5"/>
  <c r="AO380" i="5"/>
  <c r="AO381" i="5"/>
  <c r="AO382" i="5"/>
  <c r="AO383" i="5"/>
  <c r="AO384" i="5"/>
  <c r="AO385" i="5"/>
  <c r="AO386" i="5"/>
  <c r="AO387" i="5"/>
  <c r="AO388" i="5"/>
  <c r="AO389" i="5"/>
  <c r="AO390" i="5"/>
  <c r="AO391" i="5"/>
  <c r="AO392" i="5"/>
  <c r="AO393" i="5"/>
  <c r="AO394" i="5"/>
  <c r="AO395" i="5"/>
  <c r="AO396" i="5"/>
  <c r="AO397" i="5"/>
  <c r="AO398" i="5"/>
  <c r="AO399" i="5"/>
  <c r="AO400" i="5"/>
  <c r="AO401" i="5"/>
  <c r="AO402" i="5"/>
  <c r="AO403" i="5"/>
  <c r="AO404" i="5"/>
  <c r="AO405" i="5"/>
  <c r="AO406" i="5"/>
  <c r="AO407" i="5"/>
  <c r="AO408" i="5"/>
  <c r="AO409" i="5"/>
  <c r="AO410" i="5"/>
  <c r="AO411" i="5"/>
  <c r="AO412" i="5"/>
  <c r="AO413" i="5"/>
  <c r="AO414" i="5"/>
  <c r="AO415" i="5"/>
  <c r="AO416" i="5"/>
  <c r="AO417" i="5"/>
  <c r="AO418" i="5"/>
  <c r="AO419" i="5"/>
  <c r="AO420" i="5"/>
  <c r="AO421" i="5"/>
  <c r="AO422" i="5"/>
  <c r="AO423" i="5"/>
  <c r="AO424" i="5"/>
  <c r="AO425" i="5"/>
  <c r="AO426" i="5"/>
  <c r="AO427" i="5"/>
  <c r="AO428" i="5"/>
  <c r="AO429" i="5"/>
  <c r="AO430" i="5"/>
  <c r="AO431" i="5"/>
  <c r="AO432" i="5"/>
  <c r="AO433" i="5"/>
  <c r="AO434" i="5"/>
  <c r="AO435" i="5"/>
  <c r="AO436" i="5"/>
  <c r="AO437" i="5"/>
  <c r="AO438" i="5"/>
  <c r="AO439" i="5"/>
  <c r="AO440" i="5"/>
  <c r="AO441" i="5"/>
  <c r="AO442" i="5"/>
  <c r="AO443" i="5"/>
  <c r="AO444" i="5"/>
  <c r="AO445" i="5"/>
  <c r="AO446" i="5"/>
  <c r="AO447" i="5"/>
  <c r="AO448" i="5"/>
  <c r="AO449" i="5"/>
  <c r="AO450" i="5"/>
  <c r="AO451" i="5"/>
  <c r="AO452" i="5"/>
  <c r="AO453" i="5"/>
  <c r="AO454" i="5"/>
  <c r="AO455" i="5"/>
  <c r="AO456" i="5"/>
  <c r="AO457" i="5"/>
  <c r="AO458" i="5"/>
  <c r="AO459" i="5"/>
  <c r="AO460" i="5"/>
  <c r="AO461" i="5"/>
  <c r="AO462" i="5"/>
  <c r="AO463" i="5"/>
  <c r="AO464" i="5"/>
  <c r="AO465" i="5"/>
  <c r="AO466" i="5"/>
  <c r="AO467" i="5"/>
  <c r="AO468" i="5"/>
  <c r="AO469" i="5"/>
  <c r="AO470" i="5"/>
  <c r="AO471" i="5"/>
  <c r="AO472" i="5"/>
  <c r="AO473" i="5"/>
  <c r="AO474" i="5"/>
  <c r="AO475" i="5"/>
  <c r="AO476" i="5"/>
  <c r="AO477" i="5"/>
  <c r="AO478" i="5"/>
  <c r="AO479" i="5"/>
  <c r="AO480" i="5"/>
  <c r="AO481" i="5"/>
  <c r="AO482" i="5"/>
  <c r="AO483" i="5"/>
  <c r="AO484" i="5"/>
  <c r="AO485" i="5"/>
  <c r="AO486" i="5"/>
  <c r="AO487" i="5"/>
  <c r="AO488" i="5"/>
  <c r="AO489" i="5"/>
  <c r="AO490" i="5"/>
  <c r="AO491" i="5"/>
  <c r="AO492" i="5"/>
  <c r="AO493" i="5"/>
  <c r="AO494" i="5"/>
  <c r="AO495" i="5"/>
  <c r="AO496" i="5"/>
  <c r="AO497" i="5"/>
  <c r="AO498" i="5"/>
  <c r="AO499" i="5"/>
  <c r="AO500" i="5"/>
  <c r="AO501" i="5"/>
  <c r="AO502" i="5"/>
  <c r="AO503" i="5"/>
  <c r="AO504" i="5"/>
  <c r="AO505" i="5"/>
  <c r="AO506" i="5"/>
  <c r="AO507" i="5"/>
  <c r="AO508" i="5"/>
  <c r="AO509" i="5"/>
  <c r="AO510" i="5"/>
  <c r="AO511" i="5"/>
  <c r="AO512" i="5"/>
  <c r="AO513" i="5"/>
  <c r="AO514" i="5"/>
  <c r="AO515" i="5"/>
  <c r="AO516" i="5"/>
  <c r="AO517" i="5"/>
  <c r="AO518" i="5"/>
  <c r="AO519" i="5"/>
  <c r="AO520" i="5"/>
  <c r="AO521" i="5"/>
  <c r="AO522" i="5"/>
  <c r="AO523" i="5"/>
  <c r="AO524" i="5"/>
  <c r="AO525" i="5"/>
  <c r="AO526" i="5"/>
  <c r="AO527" i="5"/>
  <c r="AO528" i="5"/>
  <c r="AO529" i="5"/>
  <c r="AO530" i="5"/>
  <c r="AO531" i="5"/>
  <c r="AO532" i="5"/>
  <c r="AO533" i="5"/>
  <c r="AO534" i="5"/>
  <c r="AO535" i="5"/>
  <c r="AO536" i="5"/>
  <c r="AO537" i="5"/>
  <c r="AO538" i="5"/>
  <c r="AO539" i="5"/>
  <c r="AO540" i="5"/>
  <c r="AO541" i="5"/>
  <c r="AO542" i="5"/>
  <c r="AO543" i="5"/>
  <c r="AO544" i="5"/>
  <c r="AO545" i="5"/>
  <c r="AO546" i="5"/>
  <c r="AO547" i="5"/>
  <c r="AO548" i="5"/>
  <c r="AO549" i="5"/>
  <c r="AO550" i="5"/>
  <c r="AO551" i="5"/>
  <c r="AO552" i="5"/>
  <c r="AO553" i="5"/>
  <c r="AO554" i="5"/>
  <c r="AO555" i="5"/>
  <c r="AO556" i="5"/>
  <c r="AO557" i="5"/>
  <c r="AO558" i="5"/>
  <c r="AO559" i="5"/>
  <c r="AO560" i="5"/>
  <c r="AO561" i="5"/>
  <c r="AO562" i="5"/>
  <c r="AO563" i="5"/>
  <c r="AO564" i="5"/>
  <c r="AO565" i="5"/>
  <c r="AO566" i="5"/>
  <c r="AO567" i="5"/>
  <c r="AO568" i="5"/>
  <c r="AO569" i="5"/>
  <c r="AO570" i="5"/>
  <c r="AO571" i="5"/>
  <c r="AO572" i="5"/>
  <c r="AO573" i="5"/>
  <c r="AO574" i="5"/>
  <c r="AO575" i="5"/>
  <c r="AO576" i="5"/>
  <c r="AO577" i="5"/>
  <c r="AO578" i="5"/>
  <c r="AO579" i="5"/>
  <c r="AO580" i="5"/>
  <c r="AO581" i="5"/>
  <c r="AO582" i="5"/>
  <c r="AO583" i="5"/>
  <c r="AO584" i="5"/>
  <c r="AO585" i="5"/>
  <c r="AO586" i="5"/>
  <c r="AO587" i="5"/>
  <c r="AO588" i="5"/>
  <c r="AO589" i="5"/>
  <c r="AO590" i="5"/>
  <c r="AO591" i="5"/>
  <c r="AO592" i="5"/>
  <c r="AO593" i="5"/>
  <c r="AO594" i="5"/>
  <c r="AO595" i="5"/>
  <c r="AO596" i="5"/>
  <c r="AO597" i="5"/>
  <c r="AO598" i="5"/>
  <c r="AO599" i="5"/>
  <c r="AO600" i="5"/>
  <c r="AO601" i="5"/>
  <c r="AO602" i="5"/>
  <c r="AO603" i="5"/>
  <c r="AO604" i="5"/>
  <c r="AO605" i="5"/>
  <c r="AO606" i="5"/>
  <c r="AO607" i="5"/>
  <c r="AO608" i="5"/>
  <c r="AO609" i="5"/>
  <c r="AO610" i="5"/>
  <c r="AO611" i="5"/>
  <c r="AO612" i="5"/>
  <c r="AO613" i="5"/>
  <c r="AO614" i="5"/>
  <c r="AO615" i="5"/>
  <c r="AO616" i="5"/>
  <c r="AO617" i="5"/>
  <c r="AO618" i="5"/>
  <c r="AO619" i="5"/>
  <c r="AO620" i="5"/>
  <c r="AO621" i="5"/>
  <c r="AO622" i="5"/>
  <c r="AO623" i="5"/>
  <c r="AO624" i="5"/>
  <c r="AO625" i="5"/>
  <c r="AO626" i="5"/>
  <c r="AO627" i="5"/>
  <c r="AO628" i="5"/>
  <c r="AO629" i="5"/>
  <c r="AO630" i="5"/>
  <c r="AO631" i="5"/>
  <c r="AO632" i="5"/>
  <c r="AO633" i="5"/>
  <c r="AO634" i="5"/>
  <c r="AO635" i="5"/>
  <c r="AO636" i="5"/>
  <c r="AO637" i="5"/>
  <c r="AO638" i="5"/>
  <c r="AO639" i="5"/>
  <c r="AO640" i="5"/>
  <c r="AO641" i="5"/>
  <c r="AO642" i="5"/>
  <c r="AO643" i="5"/>
  <c r="AO644" i="5"/>
  <c r="AO645" i="5"/>
  <c r="AO646" i="5"/>
  <c r="AO647" i="5"/>
  <c r="AO648" i="5"/>
  <c r="AO649" i="5"/>
  <c r="AO650" i="5"/>
  <c r="AO651" i="5"/>
  <c r="AO652" i="5"/>
  <c r="AO653" i="5"/>
  <c r="AO654" i="5"/>
  <c r="AO655" i="5"/>
  <c r="AO656" i="5"/>
  <c r="AO657" i="5"/>
  <c r="AO658" i="5"/>
  <c r="AO659" i="5"/>
  <c r="AO660" i="5"/>
  <c r="AO661" i="5"/>
  <c r="AO662" i="5"/>
  <c r="AO663" i="5"/>
  <c r="AO664" i="5"/>
  <c r="AO665" i="5"/>
  <c r="AO666" i="5"/>
  <c r="AO667" i="5"/>
  <c r="AO668" i="5"/>
  <c r="AO669" i="5"/>
  <c r="AO670" i="5"/>
  <c r="AO671" i="5"/>
  <c r="AO672" i="5"/>
  <c r="AO673" i="5"/>
  <c r="AO674" i="5"/>
  <c r="AO675" i="5"/>
  <c r="AO676" i="5"/>
  <c r="AO677" i="5"/>
  <c r="AO678" i="5"/>
  <c r="AO679" i="5"/>
  <c r="AO680" i="5"/>
  <c r="AO681" i="5"/>
  <c r="AO682" i="5"/>
  <c r="AO683" i="5"/>
  <c r="AO684" i="5"/>
  <c r="AO685" i="5"/>
  <c r="AO686" i="5"/>
  <c r="AO687" i="5"/>
  <c r="AO688" i="5"/>
  <c r="AO689" i="5"/>
  <c r="AO690" i="5"/>
  <c r="AO691" i="5"/>
  <c r="AO692" i="5"/>
  <c r="AO693" i="5"/>
  <c r="AO694" i="5"/>
  <c r="AO695" i="5"/>
  <c r="AO696" i="5"/>
  <c r="AO697" i="5"/>
  <c r="AO698" i="5"/>
  <c r="AO699" i="5"/>
  <c r="AO700" i="5"/>
  <c r="AO701" i="5"/>
  <c r="AO702" i="5"/>
  <c r="AO703" i="5"/>
  <c r="AO704" i="5"/>
  <c r="AO705" i="5"/>
  <c r="AO706" i="5"/>
  <c r="AO707" i="5"/>
  <c r="AO708" i="5"/>
  <c r="AO709" i="5"/>
  <c r="AO710" i="5"/>
  <c r="AO711" i="5"/>
  <c r="AO712" i="5"/>
  <c r="AO713" i="5"/>
  <c r="AO714" i="5"/>
  <c r="AO715" i="5"/>
  <c r="AO716" i="5"/>
  <c r="AO717" i="5"/>
  <c r="AO718" i="5"/>
  <c r="AO719" i="5"/>
  <c r="AO720" i="5"/>
  <c r="AO721" i="5"/>
  <c r="AO722" i="5"/>
  <c r="AO723" i="5"/>
  <c r="AO724" i="5"/>
  <c r="AO725" i="5"/>
  <c r="AO726" i="5"/>
  <c r="AO727" i="5"/>
  <c r="AO728" i="5"/>
  <c r="AO729" i="5"/>
  <c r="AO730" i="5"/>
  <c r="AO731" i="5"/>
  <c r="AO732" i="5"/>
  <c r="AO733" i="5"/>
  <c r="AO734" i="5"/>
  <c r="AO735" i="5"/>
  <c r="AO736" i="5"/>
  <c r="AO737" i="5"/>
  <c r="AO738" i="5"/>
  <c r="AO739" i="5"/>
  <c r="AO740" i="5"/>
  <c r="AO741" i="5"/>
  <c r="AO742" i="5"/>
  <c r="AO743" i="5"/>
  <c r="AO744" i="5"/>
  <c r="AO745" i="5"/>
  <c r="AO746" i="5"/>
  <c r="AO747" i="5"/>
  <c r="AO748" i="5"/>
  <c r="AO749" i="5"/>
  <c r="AO750" i="5"/>
  <c r="AO751" i="5"/>
  <c r="AO752" i="5"/>
  <c r="AO753" i="5"/>
  <c r="AO754" i="5"/>
  <c r="AO755" i="5"/>
  <c r="AO756" i="5"/>
  <c r="AO757" i="5"/>
  <c r="AO758" i="5"/>
  <c r="AO759" i="5"/>
  <c r="AO760" i="5"/>
  <c r="AO761" i="5"/>
  <c r="AO762" i="5"/>
  <c r="AO763" i="5"/>
  <c r="AO764" i="5"/>
  <c r="AO765" i="5"/>
  <c r="AO766" i="5"/>
  <c r="AO767" i="5"/>
  <c r="AO768" i="5"/>
  <c r="AO769" i="5"/>
  <c r="AO5" i="5"/>
  <c r="G5" i="5"/>
  <c r="G4" i="5"/>
  <c r="K4" i="5" l="1"/>
  <c r="AE4" i="5"/>
  <c r="E5" i="5" l="1"/>
  <c r="E4" i="5"/>
  <c r="AK4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08" i="5"/>
  <c r="AK309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AK343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7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4" i="5"/>
  <c r="AK375" i="5"/>
  <c r="AK376" i="5"/>
  <c r="AK377" i="5"/>
  <c r="AK378" i="5"/>
  <c r="AK379" i="5"/>
  <c r="AK380" i="5"/>
  <c r="AK381" i="5"/>
  <c r="AK382" i="5"/>
  <c r="AK383" i="5"/>
  <c r="AK384" i="5"/>
  <c r="AK385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K416" i="5"/>
  <c r="AK417" i="5"/>
  <c r="AK418" i="5"/>
  <c r="AK419" i="5"/>
  <c r="AK420" i="5"/>
  <c r="AK421" i="5"/>
  <c r="AK422" i="5"/>
  <c r="AK423" i="5"/>
  <c r="AK424" i="5"/>
  <c r="AK425" i="5"/>
  <c r="AK426" i="5"/>
  <c r="AK427" i="5"/>
  <c r="AK428" i="5"/>
  <c r="AK429" i="5"/>
  <c r="AK430" i="5"/>
  <c r="AK431" i="5"/>
  <c r="AK432" i="5"/>
  <c r="AK433" i="5"/>
  <c r="AK434" i="5"/>
  <c r="AK435" i="5"/>
  <c r="AK436" i="5"/>
  <c r="AK437" i="5"/>
  <c r="AK438" i="5"/>
  <c r="AK439" i="5"/>
  <c r="AK440" i="5"/>
  <c r="AK441" i="5"/>
  <c r="AK442" i="5"/>
  <c r="AK443" i="5"/>
  <c r="AK444" i="5"/>
  <c r="AK445" i="5"/>
  <c r="AK446" i="5"/>
  <c r="AK447" i="5"/>
  <c r="AK448" i="5"/>
  <c r="AK449" i="5"/>
  <c r="AK450" i="5"/>
  <c r="AK451" i="5"/>
  <c r="AK452" i="5"/>
  <c r="AK453" i="5"/>
  <c r="AK454" i="5"/>
  <c r="AK455" i="5"/>
  <c r="AK456" i="5"/>
  <c r="AK457" i="5"/>
  <c r="AK458" i="5"/>
  <c r="AK459" i="5"/>
  <c r="AK460" i="5"/>
  <c r="AK461" i="5"/>
  <c r="AK462" i="5"/>
  <c r="AK463" i="5"/>
  <c r="AK464" i="5"/>
  <c r="AK465" i="5"/>
  <c r="AK466" i="5"/>
  <c r="AK467" i="5"/>
  <c r="AK468" i="5"/>
  <c r="AK469" i="5"/>
  <c r="AK470" i="5"/>
  <c r="AK471" i="5"/>
  <c r="AK472" i="5"/>
  <c r="AK473" i="5"/>
  <c r="AK474" i="5"/>
  <c r="AK475" i="5"/>
  <c r="AK476" i="5"/>
  <c r="AK477" i="5"/>
  <c r="AK478" i="5"/>
  <c r="AK479" i="5"/>
  <c r="AK480" i="5"/>
  <c r="AK481" i="5"/>
  <c r="AK482" i="5"/>
  <c r="AK483" i="5"/>
  <c r="AK484" i="5"/>
  <c r="AK485" i="5"/>
  <c r="AK486" i="5"/>
  <c r="AK487" i="5"/>
  <c r="AK488" i="5"/>
  <c r="AK489" i="5"/>
  <c r="AK490" i="5"/>
  <c r="AK491" i="5"/>
  <c r="AK492" i="5"/>
  <c r="AK493" i="5"/>
  <c r="AK494" i="5"/>
  <c r="AK495" i="5"/>
  <c r="AK496" i="5"/>
  <c r="AK497" i="5"/>
  <c r="AK498" i="5"/>
  <c r="AK499" i="5"/>
  <c r="AK500" i="5"/>
  <c r="AK501" i="5"/>
  <c r="AK502" i="5"/>
  <c r="AK503" i="5"/>
  <c r="AK504" i="5"/>
  <c r="AK505" i="5"/>
  <c r="AK506" i="5"/>
  <c r="AK507" i="5"/>
  <c r="AK508" i="5"/>
  <c r="AK509" i="5"/>
  <c r="AK510" i="5"/>
  <c r="AK511" i="5"/>
  <c r="AK512" i="5"/>
  <c r="AK513" i="5"/>
  <c r="AK514" i="5"/>
  <c r="AK515" i="5"/>
  <c r="AK516" i="5"/>
  <c r="AK517" i="5"/>
  <c r="AK518" i="5"/>
  <c r="AK519" i="5"/>
  <c r="AK520" i="5"/>
  <c r="AK521" i="5"/>
  <c r="AK522" i="5"/>
  <c r="AK523" i="5"/>
  <c r="AK524" i="5"/>
  <c r="AK525" i="5"/>
  <c r="AK526" i="5"/>
  <c r="AK527" i="5"/>
  <c r="AK528" i="5"/>
  <c r="AK529" i="5"/>
  <c r="AK530" i="5"/>
  <c r="AK531" i="5"/>
  <c r="AK532" i="5"/>
  <c r="AK533" i="5"/>
  <c r="AK534" i="5"/>
  <c r="AK535" i="5"/>
  <c r="AK536" i="5"/>
  <c r="AK537" i="5"/>
  <c r="AK538" i="5"/>
  <c r="AK539" i="5"/>
  <c r="AK540" i="5"/>
  <c r="AK541" i="5"/>
  <c r="AK542" i="5"/>
  <c r="AK543" i="5"/>
  <c r="AK544" i="5"/>
  <c r="AK545" i="5"/>
  <c r="AK546" i="5"/>
  <c r="AK547" i="5"/>
  <c r="AK548" i="5"/>
  <c r="AK549" i="5"/>
  <c r="AK550" i="5"/>
  <c r="AK551" i="5"/>
  <c r="AK552" i="5"/>
  <c r="AK553" i="5"/>
  <c r="AK554" i="5"/>
  <c r="AK555" i="5"/>
  <c r="AK556" i="5"/>
  <c r="AK557" i="5"/>
  <c r="AK558" i="5"/>
  <c r="AK559" i="5"/>
  <c r="AK560" i="5"/>
  <c r="AK561" i="5"/>
  <c r="AK562" i="5"/>
  <c r="AK563" i="5"/>
  <c r="AK564" i="5"/>
  <c r="AK565" i="5"/>
  <c r="AK566" i="5"/>
  <c r="AK567" i="5"/>
  <c r="AK568" i="5"/>
  <c r="AK569" i="5"/>
  <c r="AK570" i="5"/>
  <c r="AK571" i="5"/>
  <c r="AK572" i="5"/>
  <c r="AK573" i="5"/>
  <c r="AK574" i="5"/>
  <c r="AK575" i="5"/>
  <c r="AK576" i="5"/>
  <c r="AK577" i="5"/>
  <c r="AK578" i="5"/>
  <c r="AK579" i="5"/>
  <c r="AK580" i="5"/>
  <c r="AK581" i="5"/>
  <c r="AK582" i="5"/>
  <c r="AK583" i="5"/>
  <c r="AK584" i="5"/>
  <c r="AK585" i="5"/>
  <c r="AK586" i="5"/>
  <c r="AK587" i="5"/>
  <c r="AK588" i="5"/>
  <c r="AK589" i="5"/>
  <c r="AK590" i="5"/>
  <c r="AK591" i="5"/>
  <c r="AK592" i="5"/>
  <c r="AK593" i="5"/>
  <c r="AK594" i="5"/>
  <c r="AK595" i="5"/>
  <c r="AK596" i="5"/>
  <c r="AK597" i="5"/>
  <c r="AK598" i="5"/>
  <c r="AK599" i="5"/>
  <c r="AK600" i="5"/>
  <c r="AK601" i="5"/>
  <c r="AK602" i="5"/>
  <c r="AK603" i="5"/>
  <c r="AK604" i="5"/>
  <c r="AK605" i="5"/>
  <c r="AK606" i="5"/>
  <c r="AK607" i="5"/>
  <c r="AK608" i="5"/>
  <c r="AK609" i="5"/>
  <c r="AK610" i="5"/>
  <c r="AK611" i="5"/>
  <c r="AK612" i="5"/>
  <c r="AK613" i="5"/>
  <c r="AK614" i="5"/>
  <c r="AK615" i="5"/>
  <c r="AK616" i="5"/>
  <c r="AK617" i="5"/>
  <c r="AK618" i="5"/>
  <c r="AK619" i="5"/>
  <c r="AK620" i="5"/>
  <c r="AK621" i="5"/>
  <c r="AK622" i="5"/>
  <c r="AK623" i="5"/>
  <c r="AK624" i="5"/>
  <c r="AK625" i="5"/>
  <c r="AK626" i="5"/>
  <c r="AK627" i="5"/>
  <c r="AK628" i="5"/>
  <c r="AK629" i="5"/>
  <c r="AK630" i="5"/>
  <c r="AK631" i="5"/>
  <c r="AK632" i="5"/>
  <c r="AK633" i="5"/>
  <c r="AK634" i="5"/>
  <c r="AK635" i="5"/>
  <c r="AK636" i="5"/>
  <c r="AK637" i="5"/>
  <c r="AK638" i="5"/>
  <c r="AK639" i="5"/>
  <c r="AK640" i="5"/>
  <c r="AK641" i="5"/>
  <c r="AK642" i="5"/>
  <c r="AK643" i="5"/>
  <c r="AK644" i="5"/>
  <c r="AK645" i="5"/>
  <c r="AK646" i="5"/>
  <c r="AK647" i="5"/>
  <c r="AK648" i="5"/>
  <c r="AK649" i="5"/>
  <c r="AK650" i="5"/>
  <c r="AK651" i="5"/>
  <c r="AK652" i="5"/>
  <c r="AK653" i="5"/>
  <c r="AK654" i="5"/>
  <c r="AK655" i="5"/>
  <c r="AK656" i="5"/>
  <c r="AK657" i="5"/>
  <c r="AK658" i="5"/>
  <c r="AK659" i="5"/>
  <c r="AK660" i="5"/>
  <c r="AK661" i="5"/>
  <c r="AK662" i="5"/>
  <c r="AK663" i="5"/>
  <c r="AK664" i="5"/>
  <c r="AK665" i="5"/>
  <c r="AK666" i="5"/>
  <c r="AK667" i="5"/>
  <c r="AK668" i="5"/>
  <c r="AK669" i="5"/>
  <c r="AK670" i="5"/>
  <c r="AK671" i="5"/>
  <c r="AK672" i="5"/>
  <c r="AK673" i="5"/>
  <c r="AK674" i="5"/>
  <c r="AK675" i="5"/>
  <c r="AK676" i="5"/>
  <c r="AK677" i="5"/>
  <c r="AK678" i="5"/>
  <c r="AK679" i="5"/>
  <c r="AK680" i="5"/>
  <c r="AK681" i="5"/>
  <c r="AK682" i="5"/>
  <c r="AK683" i="5"/>
  <c r="AK684" i="5"/>
  <c r="AK685" i="5"/>
  <c r="AK686" i="5"/>
  <c r="AK687" i="5"/>
  <c r="AK688" i="5"/>
  <c r="AK689" i="5"/>
  <c r="AK690" i="5"/>
  <c r="AK691" i="5"/>
  <c r="AK692" i="5"/>
  <c r="AK693" i="5"/>
  <c r="AK694" i="5"/>
  <c r="AK695" i="5"/>
  <c r="AK696" i="5"/>
  <c r="AK697" i="5"/>
  <c r="AK698" i="5"/>
  <c r="AK699" i="5"/>
  <c r="AK700" i="5"/>
  <c r="AK701" i="5"/>
  <c r="AK702" i="5"/>
  <c r="AK703" i="5"/>
  <c r="AK704" i="5"/>
  <c r="AK705" i="5"/>
  <c r="AK706" i="5"/>
  <c r="AK707" i="5"/>
  <c r="AK708" i="5"/>
  <c r="AK709" i="5"/>
  <c r="AK710" i="5"/>
  <c r="AK711" i="5"/>
  <c r="AK712" i="5"/>
  <c r="AK713" i="5"/>
  <c r="AK714" i="5"/>
  <c r="AK715" i="5"/>
  <c r="AK716" i="5"/>
  <c r="AK717" i="5"/>
  <c r="AK718" i="5"/>
  <c r="AK719" i="5"/>
  <c r="AK720" i="5"/>
  <c r="AK721" i="5"/>
  <c r="AK722" i="5"/>
  <c r="AK723" i="5"/>
  <c r="AK724" i="5"/>
  <c r="AK725" i="5"/>
  <c r="AK726" i="5"/>
  <c r="AK727" i="5"/>
  <c r="AK728" i="5"/>
  <c r="AK729" i="5"/>
  <c r="AK730" i="5"/>
  <c r="AK731" i="5"/>
  <c r="AK732" i="5"/>
  <c r="AK733" i="5"/>
  <c r="AK734" i="5"/>
  <c r="AK735" i="5"/>
  <c r="AK736" i="5"/>
  <c r="AK737" i="5"/>
  <c r="AK738" i="5"/>
  <c r="AK739" i="5"/>
  <c r="AK740" i="5"/>
  <c r="AK741" i="5"/>
  <c r="AK742" i="5"/>
  <c r="AK743" i="5"/>
  <c r="AK744" i="5"/>
  <c r="AK745" i="5"/>
  <c r="AK746" i="5"/>
  <c r="AK747" i="5"/>
  <c r="AK748" i="5"/>
  <c r="AK749" i="5"/>
  <c r="AK750" i="5"/>
  <c r="AK751" i="5"/>
  <c r="AK752" i="5"/>
  <c r="AK753" i="5"/>
  <c r="AK754" i="5"/>
  <c r="AK755" i="5"/>
  <c r="AK756" i="5"/>
  <c r="AK757" i="5"/>
  <c r="AK758" i="5"/>
  <c r="AK759" i="5"/>
  <c r="AK760" i="5"/>
  <c r="AK761" i="5"/>
  <c r="AK762" i="5"/>
  <c r="AK763" i="5"/>
  <c r="AK764" i="5"/>
  <c r="AK765" i="5"/>
  <c r="AK766" i="5"/>
  <c r="AK767" i="5"/>
  <c r="AK768" i="5"/>
  <c r="AK769" i="5"/>
  <c r="AP4" i="5" l="1"/>
  <c r="E8" i="2" l="1"/>
  <c r="E9" i="2"/>
  <c r="E10" i="2"/>
  <c r="E11" i="2"/>
  <c r="AI4" i="2" l="1"/>
  <c r="AI84" i="2"/>
  <c r="AI63" i="2"/>
  <c r="AI205" i="2"/>
  <c r="AI705" i="2"/>
  <c r="AI448" i="2"/>
  <c r="AI202" i="2"/>
  <c r="AI499" i="2"/>
  <c r="AI555" i="2"/>
  <c r="AI225" i="2"/>
  <c r="AI132" i="2"/>
  <c r="AI647" i="2"/>
  <c r="AI384" i="2"/>
  <c r="AI217" i="2"/>
  <c r="AI36" i="2"/>
  <c r="AI375" i="2"/>
  <c r="AI696" i="2"/>
  <c r="AI536" i="2"/>
  <c r="AI529" i="2"/>
  <c r="AI644" i="2"/>
  <c r="AI387" i="2"/>
  <c r="AI372" i="2"/>
  <c r="AI185" i="2"/>
  <c r="AI548" i="2"/>
  <c r="AI729" i="2"/>
  <c r="AI756" i="2"/>
  <c r="AI639" i="2"/>
  <c r="AI379" i="2"/>
  <c r="AI8" i="2"/>
  <c r="AI313" i="2"/>
  <c r="AI167" i="2"/>
  <c r="AI436" i="2"/>
  <c r="AI761" i="2"/>
  <c r="AI169" i="2"/>
  <c r="AI309" i="2"/>
  <c r="AI682" i="2"/>
  <c r="AI430" i="2"/>
  <c r="AI113" i="2"/>
  <c r="AI681" i="2"/>
  <c r="AI37" i="2"/>
  <c r="AI598" i="2"/>
  <c r="AI228" i="2"/>
  <c r="AI294" i="2"/>
  <c r="AI469" i="2"/>
  <c r="AI632" i="2"/>
  <c r="AI196" i="2"/>
  <c r="AI32" i="2"/>
  <c r="AI343" i="2"/>
  <c r="AI150" i="2"/>
  <c r="AI290" i="2"/>
  <c r="AI587" i="2"/>
  <c r="AI523" i="2"/>
  <c r="AI145" i="2"/>
  <c r="AI514" i="2"/>
  <c r="AI563" i="2"/>
  <c r="AI622" i="2"/>
  <c r="AI703" i="2"/>
  <c r="AI143" i="2"/>
  <c r="AI557" i="2"/>
  <c r="AI395" i="2"/>
  <c r="AI643" i="2"/>
  <c r="AI582" i="2"/>
  <c r="AI413" i="2"/>
  <c r="AI616" i="2"/>
  <c r="AI575" i="2"/>
  <c r="AI456" i="2"/>
  <c r="AI311" i="2"/>
  <c r="AI566" i="2"/>
  <c r="AI326" i="2"/>
  <c r="AI677" i="2"/>
  <c r="AI350" i="2"/>
  <c r="AI422" i="2"/>
  <c r="AI629" i="2"/>
  <c r="AI227" i="2"/>
  <c r="AI694" i="2"/>
  <c r="AI12" i="2"/>
  <c r="AI386" i="2"/>
  <c r="AI241" i="2"/>
  <c r="AI762" i="2"/>
  <c r="AI684" i="2"/>
  <c r="AI745" i="2"/>
  <c r="AI606" i="2"/>
  <c r="AI374" i="2"/>
  <c r="AI651" i="2"/>
  <c r="AI324" i="2"/>
  <c r="AI19" i="2"/>
  <c r="AI391" i="2"/>
  <c r="AI568" i="2"/>
  <c r="AI216" i="2"/>
  <c r="AI444" i="2"/>
  <c r="AI402" i="2"/>
  <c r="AI364" i="2"/>
  <c r="AI497" i="2"/>
  <c r="AI480" i="2"/>
  <c r="AI618" i="2"/>
  <c r="AI733" i="2"/>
  <c r="AI94" i="2"/>
  <c r="AI186" i="2"/>
  <c r="AI320" i="2"/>
  <c r="AI593" i="2"/>
  <c r="AI658" i="2"/>
  <c r="AI424" i="2"/>
  <c r="AI473" i="2"/>
  <c r="AI520" i="2"/>
  <c r="AI649" i="2"/>
  <c r="AI467" i="2"/>
  <c r="AI491" i="2"/>
  <c r="AI260" i="2"/>
  <c r="AI561" i="2"/>
  <c r="AI441" i="2"/>
  <c r="AI642" i="2"/>
  <c r="AI355" i="2"/>
  <c r="AI494" i="2"/>
  <c r="AI581" i="2"/>
  <c r="AI155" i="2"/>
  <c r="AI359" i="2"/>
  <c r="AI556" i="2"/>
  <c r="AI586" i="2"/>
  <c r="AI287" i="2"/>
  <c r="AI674" i="2"/>
  <c r="AI517" i="2"/>
  <c r="AI620" i="2"/>
  <c r="AI522" i="2"/>
  <c r="AI385" i="2"/>
  <c r="AI399" i="2"/>
  <c r="AI68" i="2"/>
  <c r="AI245" i="2"/>
  <c r="AI562" i="2"/>
  <c r="AI573" i="2"/>
  <c r="AI211" i="2"/>
  <c r="AI665" i="2"/>
  <c r="AI508" i="2"/>
  <c r="AI727" i="2"/>
  <c r="AI345" i="2"/>
  <c r="AI450" i="2"/>
  <c r="AI720" i="2"/>
  <c r="AI612" i="2"/>
  <c r="AI282" i="2"/>
  <c r="AI634" i="2"/>
  <c r="AI475" i="2"/>
  <c r="AI538" i="2"/>
  <c r="AI99" i="2"/>
  <c r="AI298" i="2"/>
  <c r="AI393" i="2"/>
  <c r="AI189" i="2"/>
  <c r="AI570" i="2"/>
  <c r="AI742" i="2"/>
  <c r="AI468" i="2"/>
  <c r="AI709" i="2"/>
  <c r="AI504" i="2"/>
  <c r="AI605" i="2"/>
  <c r="AI666" i="2"/>
  <c r="AI550" i="2"/>
  <c r="AI712" i="2"/>
  <c r="AI366" i="2"/>
  <c r="AI362" i="2"/>
  <c r="AI552" i="2"/>
  <c r="AI435" i="2"/>
  <c r="AI577" i="2"/>
  <c r="AI329" i="2"/>
  <c r="AI314" i="2"/>
  <c r="AI589" i="2"/>
  <c r="AI502" i="2"/>
  <c r="AI96" i="2"/>
  <c r="AI572" i="2"/>
  <c r="AI173" i="2"/>
  <c r="AI235" i="2"/>
  <c r="AI18" i="2"/>
  <c r="AI162" i="2"/>
  <c r="AI123" i="2"/>
  <c r="AI181" i="2"/>
  <c r="AI304" i="2"/>
  <c r="AI46" i="2"/>
  <c r="AI560" i="2"/>
  <c r="AI758" i="2"/>
  <c r="AI28" i="2"/>
  <c r="AI259" i="2"/>
  <c r="AI65" i="2"/>
  <c r="AI578" i="2"/>
  <c r="AI83" i="2"/>
  <c r="AI246" i="2"/>
  <c r="AI495" i="2"/>
  <c r="AI443" i="2"/>
  <c r="AI357" i="2"/>
  <c r="AI114" i="2"/>
  <c r="AI16" i="2"/>
  <c r="AI686" i="2"/>
  <c r="AI763" i="2"/>
  <c r="AI743" i="2"/>
  <c r="AI5" i="2"/>
  <c r="AI48" i="2"/>
  <c r="AI197" i="2"/>
  <c r="AI403" i="2"/>
  <c r="AI610" i="2"/>
  <c r="AI676" i="2"/>
  <c r="AI62" i="2"/>
  <c r="AI344" i="2"/>
  <c r="AI715" i="2"/>
  <c r="AI476" i="2"/>
  <c r="AI442" i="2"/>
  <c r="AI551" i="2"/>
  <c r="AI346" i="2"/>
  <c r="AI161" i="2"/>
  <c r="AI30" i="2"/>
  <c r="AI115" i="2"/>
  <c r="AI503" i="2"/>
  <c r="AI312" i="2"/>
  <c r="AI226" i="2"/>
  <c r="AI691" i="2"/>
  <c r="AI685" i="2"/>
  <c r="AI707" i="2"/>
  <c r="AI737" i="2"/>
  <c r="AI689" i="2"/>
  <c r="AI541" i="2"/>
  <c r="AI498" i="2"/>
  <c r="AI734" i="2"/>
  <c r="AI732" i="2"/>
  <c r="AI518" i="2"/>
  <c r="AI543" i="2"/>
  <c r="AI453" i="2"/>
  <c r="AI738" i="2"/>
  <c r="AI697" i="2"/>
  <c r="AI693" i="2"/>
  <c r="AI507" i="2"/>
  <c r="AI544" i="2"/>
  <c r="AI358" i="2"/>
  <c r="AI308" i="2"/>
  <c r="AI342" i="2"/>
  <c r="AI699" i="2"/>
  <c r="AI553" i="2"/>
  <c r="AI487" i="2"/>
  <c r="AI704" i="2"/>
  <c r="AI592" i="2"/>
  <c r="AI770" i="2"/>
  <c r="AI519" i="2"/>
  <c r="AI630" i="2"/>
  <c r="AI645" i="2"/>
  <c r="AI463" i="2"/>
  <c r="AI332" i="2"/>
  <c r="AI744" i="2"/>
  <c r="AI661" i="2"/>
  <c r="AI726" i="2"/>
  <c r="AI611" i="2"/>
  <c r="AI397" i="2"/>
  <c r="AI700" i="2"/>
  <c r="AI669" i="2"/>
  <c r="AI688" i="2"/>
  <c r="AI122" i="2"/>
  <c r="AI695" i="2"/>
  <c r="AI549" i="2"/>
  <c r="AI418" i="2"/>
  <c r="AI247" i="2"/>
  <c r="AI219" i="2"/>
  <c r="AI148" i="2"/>
  <c r="AI426" i="2"/>
  <c r="AI29" i="2"/>
  <c r="AI445" i="2"/>
  <c r="AI583" i="2"/>
  <c r="AI108" i="2"/>
  <c r="AI302" i="2"/>
  <c r="AI238" i="2"/>
  <c r="AI131" i="2"/>
  <c r="AI505" i="2"/>
  <c r="AI135" i="2"/>
  <c r="AI398" i="2"/>
  <c r="AI585" i="2"/>
  <c r="AI604" i="2"/>
  <c r="AI376" i="2"/>
  <c r="AI414" i="2"/>
  <c r="AI129" i="2"/>
  <c r="AI633" i="2"/>
  <c r="AI452" i="2"/>
  <c r="AI425" i="2"/>
  <c r="AI428" i="2"/>
  <c r="AI526" i="2"/>
  <c r="AI615" i="2"/>
  <c r="AI509" i="2"/>
  <c r="AI730" i="2"/>
  <c r="AI558" i="2"/>
  <c r="AI769" i="2"/>
  <c r="AI660" i="2"/>
  <c r="AI569" i="2"/>
  <c r="AI724" i="2"/>
  <c r="AI337" i="2"/>
  <c r="AI266" i="2"/>
  <c r="AI59" i="2"/>
  <c r="AI279" i="2"/>
  <c r="AI369" i="2"/>
  <c r="AI204" i="2"/>
  <c r="AI462" i="2"/>
  <c r="AI166" i="2"/>
  <c r="AI66" i="2"/>
  <c r="AI323" i="2"/>
  <c r="AI439" i="2"/>
  <c r="AI678" i="2"/>
  <c r="AI177" i="2"/>
  <c r="AI460" i="2"/>
  <c r="AI209" i="2"/>
  <c r="AI291" i="2"/>
  <c r="AI317" i="2"/>
  <c r="AI274" i="2"/>
  <c r="AI597" i="2"/>
  <c r="AI236" i="2"/>
  <c r="AI215" i="2"/>
  <c r="AI124" i="2"/>
  <c r="AI493" i="2"/>
  <c r="AI271" i="2"/>
  <c r="AI454" i="2"/>
  <c r="AI203" i="2"/>
  <c r="AI50" i="2"/>
  <c r="AI619" i="2"/>
  <c r="AI33" i="2"/>
  <c r="AI535" i="2"/>
  <c r="AI40" i="2"/>
  <c r="AI603" i="2"/>
  <c r="AI673" i="2"/>
  <c r="AI607" i="2"/>
  <c r="AI356" i="2"/>
  <c r="AI653" i="2"/>
  <c r="AI201" i="2"/>
  <c r="AI353" i="2"/>
  <c r="AI420" i="2"/>
  <c r="AI199" i="2"/>
  <c r="AI252" i="2"/>
  <c r="AI125" i="2"/>
  <c r="AI159" i="2"/>
  <c r="AI701" i="2"/>
  <c r="AI276" i="2"/>
  <c r="AI760" i="2"/>
  <c r="AI451" i="2"/>
  <c r="AI532" i="2"/>
  <c r="AI648" i="2"/>
  <c r="AI140" i="2"/>
  <c r="AI410" i="2"/>
  <c r="AI438" i="2"/>
  <c r="AI23" i="2"/>
  <c r="AI79" i="2"/>
  <c r="AI258" i="2"/>
  <c r="AI351" i="2"/>
  <c r="AI31" i="2"/>
  <c r="AI180" i="2"/>
  <c r="AI38" i="2"/>
  <c r="AI14" i="2"/>
  <c r="AI144" i="2"/>
  <c r="AI404" i="2"/>
  <c r="AI261" i="2"/>
  <c r="AI668" i="2"/>
  <c r="AI319" i="2"/>
  <c r="AI49" i="2"/>
  <c r="AI636" i="2"/>
  <c r="AI168" i="2"/>
  <c r="AI133" i="2"/>
  <c r="AI408" i="2"/>
  <c r="AI24" i="2"/>
  <c r="AI617" i="2"/>
  <c r="AI77" i="2"/>
  <c r="AI429" i="2"/>
  <c r="AI708" i="2"/>
  <c r="AI392" i="2"/>
  <c r="AI368" i="2"/>
  <c r="AI470" i="2"/>
  <c r="AI626" i="2"/>
  <c r="AI613" i="2"/>
  <c r="AI748" i="2"/>
  <c r="AI663" i="2"/>
  <c r="AI755" i="2"/>
  <c r="AI60" i="2"/>
  <c r="AI765" i="2"/>
  <c r="AI76" i="2"/>
  <c r="AI567" i="2"/>
  <c r="AI736" i="2"/>
  <c r="AI680" i="2"/>
  <c r="AI490" i="2"/>
  <c r="AI664" i="2"/>
  <c r="AI516" i="2"/>
  <c r="AI415" i="2"/>
  <c r="AI121" i="2"/>
  <c r="AI767" i="2"/>
  <c r="AI759" i="2"/>
  <c r="AI638" i="2"/>
  <c r="AI711" i="2"/>
  <c r="AI69" i="2"/>
  <c r="AI341" i="2"/>
  <c r="AI281" i="2"/>
  <c r="AI367" i="2"/>
  <c r="AI354" i="2"/>
  <c r="AI396" i="2"/>
  <c r="AI698" i="2"/>
  <c r="AI138" i="2"/>
  <c r="AI461" i="2"/>
  <c r="AI321" i="2"/>
  <c r="AI174" i="2"/>
  <c r="AI221" i="2"/>
  <c r="AI764" i="2"/>
  <c r="AI136" i="2"/>
  <c r="AI170" i="2"/>
  <c r="AI301" i="2"/>
  <c r="AI229" i="2"/>
  <c r="AI750" i="2"/>
  <c r="AI725" i="2"/>
  <c r="AI254" i="2"/>
  <c r="AI172" i="2"/>
  <c r="AI250" i="2"/>
  <c r="AI85" i="2"/>
  <c r="AI296" i="2"/>
  <c r="AI118" i="2"/>
  <c r="AI93" i="2"/>
  <c r="AI333" i="2"/>
  <c r="AI409" i="2"/>
  <c r="AI338" i="2"/>
  <c r="AI127" i="2"/>
  <c r="AI82" i="2"/>
  <c r="AI706" i="2"/>
  <c r="AI496" i="2"/>
  <c r="AI571" i="2"/>
  <c r="AI530" i="2"/>
  <c r="AI564" i="2"/>
  <c r="AI149" i="2"/>
  <c r="AI766" i="2"/>
  <c r="AI539" i="2"/>
  <c r="AI515" i="2"/>
  <c r="AI542" i="2"/>
  <c r="AI488" i="2"/>
  <c r="AI273" i="2"/>
  <c r="AI482" i="2"/>
  <c r="AI565" i="2"/>
  <c r="AI588" i="2"/>
  <c r="AI625" i="2"/>
  <c r="AI421" i="2"/>
  <c r="AI602" i="2"/>
  <c r="AI479" i="2"/>
  <c r="AI679" i="2"/>
  <c r="AI449" i="2"/>
  <c r="AI655" i="2"/>
  <c r="AI631" i="2"/>
  <c r="AI464" i="2"/>
  <c r="AI662" i="2"/>
  <c r="AI667" i="2"/>
  <c r="AI256" i="2"/>
  <c r="AI533" i="2"/>
  <c r="AI446" i="2"/>
  <c r="AI702" i="2"/>
  <c r="AI719" i="2"/>
  <c r="AI690" i="2"/>
  <c r="AI652" i="2"/>
  <c r="AI537" i="2"/>
  <c r="AI382" i="2"/>
  <c r="AI43" i="2"/>
  <c r="AI188" i="2"/>
  <c r="AI67" i="2"/>
  <c r="AI163" i="2"/>
  <c r="AI440" i="2"/>
  <c r="AI112" i="2"/>
  <c r="AI105" i="2"/>
  <c r="AI315" i="2"/>
  <c r="AI431" i="2"/>
  <c r="AI175" i="2"/>
  <c r="AI98" i="2"/>
  <c r="AI363" i="2"/>
  <c r="AI134" i="2"/>
  <c r="AI255" i="2"/>
  <c r="AI242" i="2"/>
  <c r="AI263" i="2"/>
  <c r="AI44" i="2"/>
  <c r="AI336" i="2"/>
  <c r="AI206" i="2"/>
  <c r="AI283" i="2"/>
  <c r="AI545" i="2"/>
  <c r="AI110" i="2"/>
  <c r="AI244" i="2"/>
  <c r="AI370" i="2"/>
  <c r="AI22" i="2"/>
  <c r="AI300" i="2"/>
  <c r="AI200" i="2"/>
  <c r="AI257" i="2"/>
  <c r="AI389" i="2"/>
  <c r="AI92" i="2"/>
  <c r="AI624" i="2"/>
  <c r="AI591" i="2"/>
  <c r="AI179" i="2"/>
  <c r="AI88" i="2"/>
  <c r="AI318" i="2"/>
  <c r="AI103" i="2"/>
  <c r="AI481" i="2"/>
  <c r="AI128" i="2"/>
  <c r="AI195" i="2"/>
  <c r="AI576" i="2"/>
  <c r="AI288" i="2"/>
  <c r="AI331" i="2"/>
  <c r="AI417" i="2"/>
  <c r="AI534" i="2"/>
  <c r="AI193" i="2"/>
  <c r="AI35" i="2"/>
  <c r="AI10" i="2"/>
  <c r="AI218" i="2"/>
  <c r="AI223" i="2"/>
  <c r="AI285" i="2"/>
  <c r="AI237" i="2"/>
  <c r="AI310" i="2"/>
  <c r="AI559" i="2"/>
  <c r="AI600" i="2"/>
  <c r="AI286" i="2"/>
  <c r="AI75" i="2"/>
  <c r="AI184" i="2"/>
  <c r="AI486" i="2"/>
  <c r="AI86" i="2"/>
  <c r="AI142" i="2"/>
  <c r="AI297" i="2"/>
  <c r="AI130" i="2"/>
  <c r="AI683" i="2"/>
  <c r="AI151" i="2"/>
  <c r="AI580" i="2"/>
  <c r="AI243" i="2"/>
  <c r="AI220" i="2"/>
  <c r="AI614" i="2"/>
  <c r="AI80" i="2"/>
  <c r="AI772" i="2"/>
  <c r="AI596" i="2"/>
  <c r="AI554" i="2"/>
  <c r="AI457" i="2"/>
  <c r="AI527" i="2"/>
  <c r="AI289" i="2"/>
  <c r="AI749" i="2"/>
  <c r="AI659" i="2"/>
  <c r="AI284" i="2"/>
  <c r="AI377" i="2"/>
  <c r="AI525" i="2"/>
  <c r="AI100" i="2"/>
  <c r="AI621" i="2"/>
  <c r="AI718" i="2"/>
  <c r="AI230" i="2"/>
  <c r="AI752" i="2"/>
  <c r="AI599" i="2"/>
  <c r="AI102" i="2"/>
  <c r="AI478" i="2"/>
  <c r="AI158" i="2"/>
  <c r="AI278" i="2"/>
  <c r="AI717" i="2"/>
  <c r="AI771" i="2"/>
  <c r="AI594" i="2"/>
  <c r="AI264" i="2"/>
  <c r="AI672" i="2"/>
  <c r="AI251" i="2"/>
  <c r="AI53" i="2"/>
  <c r="AI137" i="2"/>
  <c r="AI623" i="2"/>
  <c r="AI728" i="2"/>
  <c r="AI716" i="2"/>
  <c r="AI207" i="2"/>
  <c r="AI501" i="2"/>
  <c r="AI303" i="2"/>
  <c r="AI601" i="2"/>
  <c r="AI232" i="2"/>
  <c r="AI521" i="2"/>
  <c r="AI295" i="2"/>
  <c r="AI406" i="2"/>
  <c r="AI147" i="2"/>
  <c r="AI513" i="2"/>
  <c r="AI731" i="2"/>
  <c r="AI56" i="2"/>
  <c r="AI198" i="2"/>
  <c r="AI299" i="2"/>
  <c r="AI349" i="2"/>
  <c r="AI265" i="2"/>
  <c r="AI609" i="2"/>
  <c r="AI722" i="2"/>
  <c r="AI723" i="2"/>
  <c r="AI753" i="2"/>
  <c r="AI687" i="2"/>
  <c r="AI656" i="2"/>
  <c r="AI579" i="2"/>
  <c r="AI471" i="2"/>
  <c r="AI754" i="2"/>
  <c r="AI485" i="2"/>
  <c r="AI637" i="2"/>
  <c r="AI747" i="2"/>
  <c r="AI751" i="2"/>
  <c r="AI381" i="2"/>
  <c r="AI547" i="2"/>
  <c r="AI714" i="2"/>
  <c r="AI671" i="2"/>
  <c r="AI419" i="2"/>
  <c r="AI335" i="2"/>
  <c r="AI139" i="2"/>
  <c r="AI234" i="2"/>
  <c r="AI152" i="2"/>
  <c r="AI492" i="2"/>
  <c r="AI361" i="2"/>
  <c r="AI214" i="2"/>
  <c r="AI675" i="2"/>
  <c r="AI740" i="2"/>
  <c r="AI360" i="2"/>
  <c r="AI340" i="2"/>
  <c r="AI178" i="2"/>
  <c r="AI650" i="2"/>
  <c r="AI628" i="2"/>
  <c r="AI365" i="2"/>
  <c r="AI192" i="2"/>
  <c r="AI191" i="2"/>
  <c r="AI390" i="2"/>
  <c r="AI339" i="2"/>
  <c r="AI104" i="2"/>
  <c r="AI39" i="2"/>
  <c r="AI472" i="2"/>
  <c r="AI506" i="2"/>
  <c r="AI72" i="2"/>
  <c r="AI52" i="2"/>
  <c r="AI280" i="2"/>
  <c r="AI348" i="2"/>
  <c r="AI71" i="2"/>
  <c r="AI574" i="2"/>
  <c r="AI739" i="2"/>
  <c r="AI768" i="2"/>
  <c r="AI458" i="2"/>
  <c r="AI327" i="2"/>
  <c r="AI423" i="2"/>
  <c r="AI640" i="2"/>
  <c r="AI608" i="2"/>
  <c r="AI459" i="2"/>
  <c r="AI757" i="2"/>
  <c r="AI248" i="2"/>
  <c r="AI721" i="2"/>
  <c r="AI635" i="2"/>
  <c r="AI646" i="2"/>
  <c r="AI433" i="2"/>
  <c r="AI109" i="2"/>
  <c r="AI432" i="2"/>
  <c r="AI627" i="2"/>
  <c r="AI411" i="2"/>
  <c r="AI735" i="2"/>
  <c r="AI373" i="2"/>
  <c r="AI692" i="2"/>
  <c r="AI489" i="2"/>
  <c r="AI20" i="2"/>
  <c r="AI74" i="2"/>
  <c r="AI584" i="2"/>
  <c r="AI306" i="2"/>
  <c r="AI165" i="2"/>
  <c r="AI141" i="2"/>
  <c r="AI6" i="2"/>
  <c r="AI383" i="2"/>
  <c r="AI400" i="2"/>
  <c r="AI58" i="2"/>
  <c r="AI328" i="2"/>
  <c r="AI61" i="2"/>
  <c r="AI11" i="2"/>
  <c r="AI87" i="2"/>
  <c r="AI590" i="2"/>
  <c r="AI47" i="2"/>
  <c r="AI157" i="2"/>
  <c r="AI13" i="2"/>
  <c r="AI657" i="2"/>
  <c r="AI111" i="2"/>
  <c r="AI208" i="2"/>
  <c r="AI412" i="2"/>
  <c r="AI117" i="2"/>
  <c r="AI17" i="2"/>
  <c r="AI330" i="2"/>
  <c r="AI224" i="2"/>
  <c r="AI465" i="2"/>
  <c r="AI272" i="2"/>
  <c r="AI119" i="2"/>
  <c r="AI447" i="2"/>
  <c r="AI42" i="2"/>
  <c r="AI388" i="2"/>
  <c r="AI101" i="2"/>
  <c r="AI277" i="2"/>
  <c r="AI182" i="2"/>
  <c r="AI249" i="2"/>
  <c r="AI73" i="2"/>
  <c r="AI89" i="2"/>
  <c r="AI352" i="2"/>
  <c r="AI511" i="2"/>
  <c r="AI55" i="2"/>
  <c r="AI64" i="2"/>
  <c r="AI171" i="2"/>
  <c r="AI213" i="2"/>
  <c r="AI405" i="2"/>
  <c r="AI416" i="2"/>
  <c r="AI156" i="2"/>
  <c r="AI540" i="2"/>
  <c r="AI434" i="2"/>
  <c r="AI325" i="2"/>
  <c r="AI531" i="2"/>
  <c r="AI741" i="2"/>
  <c r="AI322" i="2"/>
  <c r="AI528" i="2"/>
  <c r="AI641" i="2"/>
  <c r="AI212" i="2"/>
  <c r="AI307" i="2"/>
  <c r="AI7" i="2"/>
  <c r="AI455" i="2"/>
  <c r="AI270" i="2"/>
  <c r="AI81" i="2"/>
  <c r="AI126" i="2"/>
  <c r="AI154" i="2"/>
  <c r="AI78" i="2"/>
  <c r="AI34" i="2"/>
  <c r="AI57" i="2"/>
  <c r="AI275" i="2"/>
  <c r="AI710" i="2"/>
  <c r="AI262" i="2"/>
  <c r="AI466" i="2"/>
  <c r="AI477" i="2"/>
  <c r="AI437" i="2"/>
  <c r="AI524" i="2"/>
  <c r="AI54" i="2"/>
  <c r="AI95" i="2"/>
  <c r="AI222" i="2"/>
  <c r="AI45" i="2"/>
  <c r="AI427" i="2"/>
  <c r="AI316" i="2"/>
  <c r="AI146" i="2"/>
  <c r="AI91" i="2"/>
  <c r="AI474" i="2"/>
  <c r="AI116" i="2"/>
  <c r="AI267" i="2"/>
  <c r="AI27" i="2"/>
  <c r="AI268" i="2"/>
  <c r="AI546" i="2"/>
  <c r="AI90" i="2"/>
  <c r="AI15" i="2"/>
  <c r="AI41" i="2"/>
  <c r="AI51" i="2"/>
  <c r="AI347" i="2"/>
  <c r="AI305" i="2"/>
  <c r="AI670" i="2"/>
  <c r="AI120" i="2"/>
  <c r="AI654" i="2"/>
  <c r="AI292" i="2"/>
  <c r="AI153" i="2"/>
  <c r="AI160" i="2"/>
  <c r="AI239" i="2"/>
  <c r="AI194" i="2"/>
  <c r="AI107" i="2"/>
  <c r="AI269" i="2"/>
  <c r="AI106" i="2"/>
  <c r="AI21" i="2"/>
  <c r="AI484" i="2"/>
  <c r="AI9" i="2"/>
  <c r="AI334" i="2"/>
  <c r="AI164" i="2"/>
  <c r="AI293" i="2"/>
  <c r="AI595" i="2"/>
  <c r="AI210" i="2"/>
  <c r="AI183" i="2"/>
  <c r="AI70" i="2"/>
  <c r="AI483" i="2"/>
  <c r="AI190" i="2"/>
  <c r="AI176" i="2"/>
  <c r="AI394" i="2"/>
  <c r="AI240" i="2"/>
  <c r="AI512" i="2"/>
  <c r="AI371" i="2"/>
  <c r="AI26" i="2"/>
  <c r="AI231" i="2"/>
  <c r="AI510" i="2"/>
  <c r="AI500" i="2"/>
  <c r="AI401" i="2"/>
  <c r="AI187" i="2"/>
  <c r="AI233" i="2"/>
  <c r="AI97" i="2"/>
  <c r="AI253" i="2"/>
  <c r="AI25" i="2"/>
  <c r="AI713" i="2"/>
  <c r="AI746" i="2"/>
  <c r="AI378" i="2"/>
  <c r="AI407" i="2"/>
  <c r="AI380" i="2"/>
  <c r="AK4" i="2"/>
  <c r="AK84" i="2"/>
  <c r="AK63" i="2"/>
  <c r="AK205" i="2"/>
  <c r="AK705" i="2"/>
  <c r="AK448" i="2"/>
  <c r="AK202" i="2"/>
  <c r="AK499" i="2"/>
  <c r="AK555" i="2"/>
  <c r="AK225" i="2"/>
  <c r="AK132" i="2"/>
  <c r="AK647" i="2"/>
  <c r="AK384" i="2"/>
  <c r="AK217" i="2"/>
  <c r="AK36" i="2"/>
  <c r="AK375" i="2"/>
  <c r="AK696" i="2"/>
  <c r="AK536" i="2"/>
  <c r="AK529" i="2"/>
  <c r="AK644" i="2"/>
  <c r="AK387" i="2"/>
  <c r="AK372" i="2"/>
  <c r="AK185" i="2"/>
  <c r="AK548" i="2"/>
  <c r="AK729" i="2"/>
  <c r="AK756" i="2"/>
  <c r="AK639" i="2"/>
  <c r="AK379" i="2"/>
  <c r="AK8" i="2"/>
  <c r="AK313" i="2"/>
  <c r="AK167" i="2"/>
  <c r="AK436" i="2"/>
  <c r="AK761" i="2"/>
  <c r="AK169" i="2"/>
  <c r="AK309" i="2"/>
  <c r="AK682" i="2"/>
  <c r="AK430" i="2"/>
  <c r="AK113" i="2"/>
  <c r="AK681" i="2"/>
  <c r="AK37" i="2"/>
  <c r="AK598" i="2"/>
  <c r="AK228" i="2"/>
  <c r="AK294" i="2"/>
  <c r="AK469" i="2"/>
  <c r="AK632" i="2"/>
  <c r="AK196" i="2"/>
  <c r="AK32" i="2"/>
  <c r="AK343" i="2"/>
  <c r="AK150" i="2"/>
  <c r="AK290" i="2"/>
  <c r="AK587" i="2"/>
  <c r="AK523" i="2"/>
  <c r="AK145" i="2"/>
  <c r="AK514" i="2"/>
  <c r="AK563" i="2"/>
  <c r="AK622" i="2"/>
  <c r="AK703" i="2"/>
  <c r="AK143" i="2"/>
  <c r="AK557" i="2"/>
  <c r="AK395" i="2"/>
  <c r="AK643" i="2"/>
  <c r="AK582" i="2"/>
  <c r="AK413" i="2"/>
  <c r="AK616" i="2"/>
  <c r="AK575" i="2"/>
  <c r="AK456" i="2"/>
  <c r="AK311" i="2"/>
  <c r="AK566" i="2"/>
  <c r="AK326" i="2"/>
  <c r="AK677" i="2"/>
  <c r="AK350" i="2"/>
  <c r="AK422" i="2"/>
  <c r="AK629" i="2"/>
  <c r="AK227" i="2"/>
  <c r="AK694" i="2"/>
  <c r="AK12" i="2"/>
  <c r="AK386" i="2"/>
  <c r="AK241" i="2"/>
  <c r="AK762" i="2"/>
  <c r="AK684" i="2"/>
  <c r="AK745" i="2"/>
  <c r="AK606" i="2"/>
  <c r="AK374" i="2"/>
  <c r="AK651" i="2"/>
  <c r="AK324" i="2"/>
  <c r="AK19" i="2"/>
  <c r="AK391" i="2"/>
  <c r="AK568" i="2"/>
  <c r="AK216" i="2"/>
  <c r="AK444" i="2"/>
  <c r="AK402" i="2"/>
  <c r="AK364" i="2"/>
  <c r="AK497" i="2"/>
  <c r="AK480" i="2"/>
  <c r="AK618" i="2"/>
  <c r="AK733" i="2"/>
  <c r="AK94" i="2"/>
  <c r="AK186" i="2"/>
  <c r="AK320" i="2"/>
  <c r="AK593" i="2"/>
  <c r="AK658" i="2"/>
  <c r="AK424" i="2"/>
  <c r="AK473" i="2"/>
  <c r="AK520" i="2"/>
  <c r="AK649" i="2"/>
  <c r="AK467" i="2"/>
  <c r="AK491" i="2"/>
  <c r="AK260" i="2"/>
  <c r="AK561" i="2"/>
  <c r="AK441" i="2"/>
  <c r="AK642" i="2"/>
  <c r="AK355" i="2"/>
  <c r="AK494" i="2"/>
  <c r="AK581" i="2"/>
  <c r="AK155" i="2"/>
  <c r="AK359" i="2"/>
  <c r="AK556" i="2"/>
  <c r="AK586" i="2"/>
  <c r="AK287" i="2"/>
  <c r="AK674" i="2"/>
  <c r="AK517" i="2"/>
  <c r="AK620" i="2"/>
  <c r="AK522" i="2"/>
  <c r="AK385" i="2"/>
  <c r="AK399" i="2"/>
  <c r="AK68" i="2"/>
  <c r="AK245" i="2"/>
  <c r="AK562" i="2"/>
  <c r="AK573" i="2"/>
  <c r="AK211" i="2"/>
  <c r="AK665" i="2"/>
  <c r="AK508" i="2"/>
  <c r="AK727" i="2"/>
  <c r="AK345" i="2"/>
  <c r="AK450" i="2"/>
  <c r="AK720" i="2"/>
  <c r="AK612" i="2"/>
  <c r="AK282" i="2"/>
  <c r="AK634" i="2"/>
  <c r="AK475" i="2"/>
  <c r="AK538" i="2"/>
  <c r="AK99" i="2"/>
  <c r="AK298" i="2"/>
  <c r="AK393" i="2"/>
  <c r="AK189" i="2"/>
  <c r="AK570" i="2"/>
  <c r="AK742" i="2"/>
  <c r="AK468" i="2"/>
  <c r="AK709" i="2"/>
  <c r="AK504" i="2"/>
  <c r="AK605" i="2"/>
  <c r="AK666" i="2"/>
  <c r="AK550" i="2"/>
  <c r="AK712" i="2"/>
  <c r="AK366" i="2"/>
  <c r="AK362" i="2"/>
  <c r="AK552" i="2"/>
  <c r="AK435" i="2"/>
  <c r="AK577" i="2"/>
  <c r="AK329" i="2"/>
  <c r="AK314" i="2"/>
  <c r="AK589" i="2"/>
  <c r="AK502" i="2"/>
  <c r="AK96" i="2"/>
  <c r="AK572" i="2"/>
  <c r="AK173" i="2"/>
  <c r="AK235" i="2"/>
  <c r="AK18" i="2"/>
  <c r="AK162" i="2"/>
  <c r="AK123" i="2"/>
  <c r="AK181" i="2"/>
  <c r="AK304" i="2"/>
  <c r="AK46" i="2"/>
  <c r="AK560" i="2"/>
  <c r="AK758" i="2"/>
  <c r="AK28" i="2"/>
  <c r="AK259" i="2"/>
  <c r="AK65" i="2"/>
  <c r="AK578" i="2"/>
  <c r="AK83" i="2"/>
  <c r="AK246" i="2"/>
  <c r="AK495" i="2"/>
  <c r="AK443" i="2"/>
  <c r="AK357" i="2"/>
  <c r="AK114" i="2"/>
  <c r="AK16" i="2"/>
  <c r="AK686" i="2"/>
  <c r="AK763" i="2"/>
  <c r="AK743" i="2"/>
  <c r="AK5" i="2"/>
  <c r="AK48" i="2"/>
  <c r="AK197" i="2"/>
  <c r="AK403" i="2"/>
  <c r="AK610" i="2"/>
  <c r="AK676" i="2"/>
  <c r="AK62" i="2"/>
  <c r="AK344" i="2"/>
  <c r="AK715" i="2"/>
  <c r="AK476" i="2"/>
  <c r="AK442" i="2"/>
  <c r="AK551" i="2"/>
  <c r="AK346" i="2"/>
  <c r="AK161" i="2"/>
  <c r="AK30" i="2"/>
  <c r="AK115" i="2"/>
  <c r="AK503" i="2"/>
  <c r="AK312" i="2"/>
  <c r="AK226" i="2"/>
  <c r="AK691" i="2"/>
  <c r="AK685" i="2"/>
  <c r="AK707" i="2"/>
  <c r="AK737" i="2"/>
  <c r="AK689" i="2"/>
  <c r="AK541" i="2"/>
  <c r="AK498" i="2"/>
  <c r="AK734" i="2"/>
  <c r="AK732" i="2"/>
  <c r="AK518" i="2"/>
  <c r="AK543" i="2"/>
  <c r="AK453" i="2"/>
  <c r="AK738" i="2"/>
  <c r="AK697" i="2"/>
  <c r="AK693" i="2"/>
  <c r="AK507" i="2"/>
  <c r="AK544" i="2"/>
  <c r="AK358" i="2"/>
  <c r="AK308" i="2"/>
  <c r="AK342" i="2"/>
  <c r="AK699" i="2"/>
  <c r="AK553" i="2"/>
  <c r="AK487" i="2"/>
  <c r="AK704" i="2"/>
  <c r="AK592" i="2"/>
  <c r="AK770" i="2"/>
  <c r="AK519" i="2"/>
  <c r="AK630" i="2"/>
  <c r="AK645" i="2"/>
  <c r="AK463" i="2"/>
  <c r="AK332" i="2"/>
  <c r="AK744" i="2"/>
  <c r="AK661" i="2"/>
  <c r="AK726" i="2"/>
  <c r="AK611" i="2"/>
  <c r="AK397" i="2"/>
  <c r="AK700" i="2"/>
  <c r="AK669" i="2"/>
  <c r="AK688" i="2"/>
  <c r="AK122" i="2"/>
  <c r="AK695" i="2"/>
  <c r="AK549" i="2"/>
  <c r="AK418" i="2"/>
  <c r="AK247" i="2"/>
  <c r="AK219" i="2"/>
  <c r="AK148" i="2"/>
  <c r="AK426" i="2"/>
  <c r="AK29" i="2"/>
  <c r="AK445" i="2"/>
  <c r="AK583" i="2"/>
  <c r="AK108" i="2"/>
  <c r="AK302" i="2"/>
  <c r="AK238" i="2"/>
  <c r="AK131" i="2"/>
  <c r="AK505" i="2"/>
  <c r="AK135" i="2"/>
  <c r="AK398" i="2"/>
  <c r="AK585" i="2"/>
  <c r="AK604" i="2"/>
  <c r="AK376" i="2"/>
  <c r="AK414" i="2"/>
  <c r="AK129" i="2"/>
  <c r="AK633" i="2"/>
  <c r="AK452" i="2"/>
  <c r="AK425" i="2"/>
  <c r="AK428" i="2"/>
  <c r="AK526" i="2"/>
  <c r="AK615" i="2"/>
  <c r="AK509" i="2"/>
  <c r="AK730" i="2"/>
  <c r="AK558" i="2"/>
  <c r="AK769" i="2"/>
  <c r="AK660" i="2"/>
  <c r="AK569" i="2"/>
  <c r="AK724" i="2"/>
  <c r="AK337" i="2"/>
  <c r="AK266" i="2"/>
  <c r="AK59" i="2"/>
  <c r="AK279" i="2"/>
  <c r="AK369" i="2"/>
  <c r="AK204" i="2"/>
  <c r="AK462" i="2"/>
  <c r="AK166" i="2"/>
  <c r="AK66" i="2"/>
  <c r="AK323" i="2"/>
  <c r="AK439" i="2"/>
  <c r="AK678" i="2"/>
  <c r="AK177" i="2"/>
  <c r="AK460" i="2"/>
  <c r="AK209" i="2"/>
  <c r="AK291" i="2"/>
  <c r="AK317" i="2"/>
  <c r="AK274" i="2"/>
  <c r="AK597" i="2"/>
  <c r="AK236" i="2"/>
  <c r="AK215" i="2"/>
  <c r="AK124" i="2"/>
  <c r="AK493" i="2"/>
  <c r="AK271" i="2"/>
  <c r="AK454" i="2"/>
  <c r="AK203" i="2"/>
  <c r="AK50" i="2"/>
  <c r="AK619" i="2"/>
  <c r="AK33" i="2"/>
  <c r="AK535" i="2"/>
  <c r="AK40" i="2"/>
  <c r="AK603" i="2"/>
  <c r="AK673" i="2"/>
  <c r="AK607" i="2"/>
  <c r="AK356" i="2"/>
  <c r="AK653" i="2"/>
  <c r="AK201" i="2"/>
  <c r="AK353" i="2"/>
  <c r="AK420" i="2"/>
  <c r="AK199" i="2"/>
  <c r="AK252" i="2"/>
  <c r="AK125" i="2"/>
  <c r="AK159" i="2"/>
  <c r="AK701" i="2"/>
  <c r="AK276" i="2"/>
  <c r="AK760" i="2"/>
  <c r="AK451" i="2"/>
  <c r="AK532" i="2"/>
  <c r="AK648" i="2"/>
  <c r="AK140" i="2"/>
  <c r="AK410" i="2"/>
  <c r="AK438" i="2"/>
  <c r="AK23" i="2"/>
  <c r="AK79" i="2"/>
  <c r="AK258" i="2"/>
  <c r="AK351" i="2"/>
  <c r="AK31" i="2"/>
  <c r="AK180" i="2"/>
  <c r="AK38" i="2"/>
  <c r="AK14" i="2"/>
  <c r="AK144" i="2"/>
  <c r="AK404" i="2"/>
  <c r="AK261" i="2"/>
  <c r="AK668" i="2"/>
  <c r="AK319" i="2"/>
  <c r="AK49" i="2"/>
  <c r="AK636" i="2"/>
  <c r="AK168" i="2"/>
  <c r="AK133" i="2"/>
  <c r="AK408" i="2"/>
  <c r="AK24" i="2"/>
  <c r="AK617" i="2"/>
  <c r="AK77" i="2"/>
  <c r="AK429" i="2"/>
  <c r="AK708" i="2"/>
  <c r="AK392" i="2"/>
  <c r="AK368" i="2"/>
  <c r="AK470" i="2"/>
  <c r="AK626" i="2"/>
  <c r="AK613" i="2"/>
  <c r="AK748" i="2"/>
  <c r="AK663" i="2"/>
  <c r="AK755" i="2"/>
  <c r="AK60" i="2"/>
  <c r="AK765" i="2"/>
  <c r="AK76" i="2"/>
  <c r="AK567" i="2"/>
  <c r="AK736" i="2"/>
  <c r="AK680" i="2"/>
  <c r="AK490" i="2"/>
  <c r="AK664" i="2"/>
  <c r="AK516" i="2"/>
  <c r="AK415" i="2"/>
  <c r="AK121" i="2"/>
  <c r="AK767" i="2"/>
  <c r="AK759" i="2"/>
  <c r="AK638" i="2"/>
  <c r="AK711" i="2"/>
  <c r="AK69" i="2"/>
  <c r="AK341" i="2"/>
  <c r="AK281" i="2"/>
  <c r="AK367" i="2"/>
  <c r="AK354" i="2"/>
  <c r="AK396" i="2"/>
  <c r="AK698" i="2"/>
  <c r="AK138" i="2"/>
  <c r="AK461" i="2"/>
  <c r="AK321" i="2"/>
  <c r="AK174" i="2"/>
  <c r="AK221" i="2"/>
  <c r="AK764" i="2"/>
  <c r="AK136" i="2"/>
  <c r="AK170" i="2"/>
  <c r="AK301" i="2"/>
  <c r="AK229" i="2"/>
  <c r="AK750" i="2"/>
  <c r="AK725" i="2"/>
  <c r="AK254" i="2"/>
  <c r="AK172" i="2"/>
  <c r="AK250" i="2"/>
  <c r="AK85" i="2"/>
  <c r="AK296" i="2"/>
  <c r="AK118" i="2"/>
  <c r="AK93" i="2"/>
  <c r="AK333" i="2"/>
  <c r="AK409" i="2"/>
  <c r="AK338" i="2"/>
  <c r="AK127" i="2"/>
  <c r="AK82" i="2"/>
  <c r="AK706" i="2"/>
  <c r="AK496" i="2"/>
  <c r="AK571" i="2"/>
  <c r="AK530" i="2"/>
  <c r="AK564" i="2"/>
  <c r="AK149" i="2"/>
  <c r="AK766" i="2"/>
  <c r="AK539" i="2"/>
  <c r="AK515" i="2"/>
  <c r="AK542" i="2"/>
  <c r="AK488" i="2"/>
  <c r="AK273" i="2"/>
  <c r="AK482" i="2"/>
  <c r="AK565" i="2"/>
  <c r="AK588" i="2"/>
  <c r="AK625" i="2"/>
  <c r="AK421" i="2"/>
  <c r="AK602" i="2"/>
  <c r="AK479" i="2"/>
  <c r="AK679" i="2"/>
  <c r="AK449" i="2"/>
  <c r="AK655" i="2"/>
  <c r="AK631" i="2"/>
  <c r="AK464" i="2"/>
  <c r="AK662" i="2"/>
  <c r="AK667" i="2"/>
  <c r="AK256" i="2"/>
  <c r="AK533" i="2"/>
  <c r="AK446" i="2"/>
  <c r="AK702" i="2"/>
  <c r="AK719" i="2"/>
  <c r="AK690" i="2"/>
  <c r="AK652" i="2"/>
  <c r="AK537" i="2"/>
  <c r="AK382" i="2"/>
  <c r="AK43" i="2"/>
  <c r="AK188" i="2"/>
  <c r="AK67" i="2"/>
  <c r="AK163" i="2"/>
  <c r="AK440" i="2"/>
  <c r="AK112" i="2"/>
  <c r="AK105" i="2"/>
  <c r="AK315" i="2"/>
  <c r="AK431" i="2"/>
  <c r="AK175" i="2"/>
  <c r="AK98" i="2"/>
  <c r="AK363" i="2"/>
  <c r="AK134" i="2"/>
  <c r="AK255" i="2"/>
  <c r="AK242" i="2"/>
  <c r="AK263" i="2"/>
  <c r="AK44" i="2"/>
  <c r="AK336" i="2"/>
  <c r="AK206" i="2"/>
  <c r="AK283" i="2"/>
  <c r="AK545" i="2"/>
  <c r="AK110" i="2"/>
  <c r="AK244" i="2"/>
  <c r="AK370" i="2"/>
  <c r="AK22" i="2"/>
  <c r="AK300" i="2"/>
  <c r="AK200" i="2"/>
  <c r="AK257" i="2"/>
  <c r="AK389" i="2"/>
  <c r="AK92" i="2"/>
  <c r="AK624" i="2"/>
  <c r="AK591" i="2"/>
  <c r="AK179" i="2"/>
  <c r="AK88" i="2"/>
  <c r="AK318" i="2"/>
  <c r="AK103" i="2"/>
  <c r="AK481" i="2"/>
  <c r="AK128" i="2"/>
  <c r="AK195" i="2"/>
  <c r="AK576" i="2"/>
  <c r="AK288" i="2"/>
  <c r="AK331" i="2"/>
  <c r="AK417" i="2"/>
  <c r="AK534" i="2"/>
  <c r="AK193" i="2"/>
  <c r="AK35" i="2"/>
  <c r="AK10" i="2"/>
  <c r="AK218" i="2"/>
  <c r="AK223" i="2"/>
  <c r="AK285" i="2"/>
  <c r="AK237" i="2"/>
  <c r="AK310" i="2"/>
  <c r="AK559" i="2"/>
  <c r="AK600" i="2"/>
  <c r="AK286" i="2"/>
  <c r="AK75" i="2"/>
  <c r="AK184" i="2"/>
  <c r="AK486" i="2"/>
  <c r="AK86" i="2"/>
  <c r="AK142" i="2"/>
  <c r="AK297" i="2"/>
  <c r="AK130" i="2"/>
  <c r="AK683" i="2"/>
  <c r="AK151" i="2"/>
  <c r="AK580" i="2"/>
  <c r="AK243" i="2"/>
  <c r="AK220" i="2"/>
  <c r="AK614" i="2"/>
  <c r="AK80" i="2"/>
  <c r="AK772" i="2"/>
  <c r="AK596" i="2"/>
  <c r="AK554" i="2"/>
  <c r="AK457" i="2"/>
  <c r="AK527" i="2"/>
  <c r="AK289" i="2"/>
  <c r="AK749" i="2"/>
  <c r="AK659" i="2"/>
  <c r="AK284" i="2"/>
  <c r="AK377" i="2"/>
  <c r="AK525" i="2"/>
  <c r="AK100" i="2"/>
  <c r="AK621" i="2"/>
  <c r="AK718" i="2"/>
  <c r="AK230" i="2"/>
  <c r="AK752" i="2"/>
  <c r="AK599" i="2"/>
  <c r="AK102" i="2"/>
  <c r="AK478" i="2"/>
  <c r="AK158" i="2"/>
  <c r="AK278" i="2"/>
  <c r="AK717" i="2"/>
  <c r="AK771" i="2"/>
  <c r="AK594" i="2"/>
  <c r="AK264" i="2"/>
  <c r="AK672" i="2"/>
  <c r="AK251" i="2"/>
  <c r="AK53" i="2"/>
  <c r="AK137" i="2"/>
  <c r="AK623" i="2"/>
  <c r="AK728" i="2"/>
  <c r="AK716" i="2"/>
  <c r="AK207" i="2"/>
  <c r="AK501" i="2"/>
  <c r="AK303" i="2"/>
  <c r="AK601" i="2"/>
  <c r="AK232" i="2"/>
  <c r="AK521" i="2"/>
  <c r="AK295" i="2"/>
  <c r="AK406" i="2"/>
  <c r="AK147" i="2"/>
  <c r="AK513" i="2"/>
  <c r="AK731" i="2"/>
  <c r="AK56" i="2"/>
  <c r="AK198" i="2"/>
  <c r="AK299" i="2"/>
  <c r="AK349" i="2"/>
  <c r="AK265" i="2"/>
  <c r="AK609" i="2"/>
  <c r="AK722" i="2"/>
  <c r="AK723" i="2"/>
  <c r="AK753" i="2"/>
  <c r="AK687" i="2"/>
  <c r="AK656" i="2"/>
  <c r="AK579" i="2"/>
  <c r="AK471" i="2"/>
  <c r="AK754" i="2"/>
  <c r="AK485" i="2"/>
  <c r="AK637" i="2"/>
  <c r="AK747" i="2"/>
  <c r="AK751" i="2"/>
  <c r="AK381" i="2"/>
  <c r="AK547" i="2"/>
  <c r="AK714" i="2"/>
  <c r="AK671" i="2"/>
  <c r="AK419" i="2"/>
  <c r="AK335" i="2"/>
  <c r="AK139" i="2"/>
  <c r="AK234" i="2"/>
  <c r="AK152" i="2"/>
  <c r="AK492" i="2"/>
  <c r="AK361" i="2"/>
  <c r="AK214" i="2"/>
  <c r="AK675" i="2"/>
  <c r="AK740" i="2"/>
  <c r="AK360" i="2"/>
  <c r="AK340" i="2"/>
  <c r="AK178" i="2"/>
  <c r="AK650" i="2"/>
  <c r="AK628" i="2"/>
  <c r="AK365" i="2"/>
  <c r="AK192" i="2"/>
  <c r="AK191" i="2"/>
  <c r="AK390" i="2"/>
  <c r="AK339" i="2"/>
  <c r="AK104" i="2"/>
  <c r="AK39" i="2"/>
  <c r="AK472" i="2"/>
  <c r="AK506" i="2"/>
  <c r="AK72" i="2"/>
  <c r="AK52" i="2"/>
  <c r="AK280" i="2"/>
  <c r="AK348" i="2"/>
  <c r="AK71" i="2"/>
  <c r="AK574" i="2"/>
  <c r="AK739" i="2"/>
  <c r="AK768" i="2"/>
  <c r="AK458" i="2"/>
  <c r="AK327" i="2"/>
  <c r="AK423" i="2"/>
  <c r="AK640" i="2"/>
  <c r="AK608" i="2"/>
  <c r="AK459" i="2"/>
  <c r="AK757" i="2"/>
  <c r="AK248" i="2"/>
  <c r="AK721" i="2"/>
  <c r="AK635" i="2"/>
  <c r="AK646" i="2"/>
  <c r="AK433" i="2"/>
  <c r="AK109" i="2"/>
  <c r="AK432" i="2"/>
  <c r="AK627" i="2"/>
  <c r="AK411" i="2"/>
  <c r="AK735" i="2"/>
  <c r="AK373" i="2"/>
  <c r="AK692" i="2"/>
  <c r="AK489" i="2"/>
  <c r="AK20" i="2"/>
  <c r="AK74" i="2"/>
  <c r="AK584" i="2"/>
  <c r="AK306" i="2"/>
  <c r="AK165" i="2"/>
  <c r="AK141" i="2"/>
  <c r="AK6" i="2"/>
  <c r="AK383" i="2"/>
  <c r="AK400" i="2"/>
  <c r="AK58" i="2"/>
  <c r="AK328" i="2"/>
  <c r="AK61" i="2"/>
  <c r="AK11" i="2"/>
  <c r="AK87" i="2"/>
  <c r="AK590" i="2"/>
  <c r="AK47" i="2"/>
  <c r="AK157" i="2"/>
  <c r="AK13" i="2"/>
  <c r="AK657" i="2"/>
  <c r="AK111" i="2"/>
  <c r="AK208" i="2"/>
  <c r="AK412" i="2"/>
  <c r="AK117" i="2"/>
  <c r="AK17" i="2"/>
  <c r="AK330" i="2"/>
  <c r="AK224" i="2"/>
  <c r="AK465" i="2"/>
  <c r="AK272" i="2"/>
  <c r="AK119" i="2"/>
  <c r="AK447" i="2"/>
  <c r="AK42" i="2"/>
  <c r="AK388" i="2"/>
  <c r="AK101" i="2"/>
  <c r="AK277" i="2"/>
  <c r="AK182" i="2"/>
  <c r="AK249" i="2"/>
  <c r="AK73" i="2"/>
  <c r="AK89" i="2"/>
  <c r="AK352" i="2"/>
  <c r="AK511" i="2"/>
  <c r="AK55" i="2"/>
  <c r="AK64" i="2"/>
  <c r="AK171" i="2"/>
  <c r="AK213" i="2"/>
  <c r="AK405" i="2"/>
  <c r="AK416" i="2"/>
  <c r="AK156" i="2"/>
  <c r="AK540" i="2"/>
  <c r="AK434" i="2"/>
  <c r="AK325" i="2"/>
  <c r="AK531" i="2"/>
  <c r="AK741" i="2"/>
  <c r="AK322" i="2"/>
  <c r="AK528" i="2"/>
  <c r="AK641" i="2"/>
  <c r="AK212" i="2"/>
  <c r="AK307" i="2"/>
  <c r="AK7" i="2"/>
  <c r="AK455" i="2"/>
  <c r="AK270" i="2"/>
  <c r="AK81" i="2"/>
  <c r="AK126" i="2"/>
  <c r="AK154" i="2"/>
  <c r="AK78" i="2"/>
  <c r="AK34" i="2"/>
  <c r="AK57" i="2"/>
  <c r="AK275" i="2"/>
  <c r="AK710" i="2"/>
  <c r="AK262" i="2"/>
  <c r="AK466" i="2"/>
  <c r="AK477" i="2"/>
  <c r="AK437" i="2"/>
  <c r="AK524" i="2"/>
  <c r="AK54" i="2"/>
  <c r="AK95" i="2"/>
  <c r="AK222" i="2"/>
  <c r="AK45" i="2"/>
  <c r="AK427" i="2"/>
  <c r="AK316" i="2"/>
  <c r="AK146" i="2"/>
  <c r="AK91" i="2"/>
  <c r="AK474" i="2"/>
  <c r="AK116" i="2"/>
  <c r="AK267" i="2"/>
  <c r="AK27" i="2"/>
  <c r="AK268" i="2"/>
  <c r="AK546" i="2"/>
  <c r="AK90" i="2"/>
  <c r="AK15" i="2"/>
  <c r="AK41" i="2"/>
  <c r="AK51" i="2"/>
  <c r="AK347" i="2"/>
  <c r="AK305" i="2"/>
  <c r="AK670" i="2"/>
  <c r="AK120" i="2"/>
  <c r="AK654" i="2"/>
  <c r="AK292" i="2"/>
  <c r="AK153" i="2"/>
  <c r="AK160" i="2"/>
  <c r="AK239" i="2"/>
  <c r="AK194" i="2"/>
  <c r="AK107" i="2"/>
  <c r="AK269" i="2"/>
  <c r="AK106" i="2"/>
  <c r="AK21" i="2"/>
  <c r="AK484" i="2"/>
  <c r="AK9" i="2"/>
  <c r="AK334" i="2"/>
  <c r="AK164" i="2"/>
  <c r="AK293" i="2"/>
  <c r="AK595" i="2"/>
  <c r="AK210" i="2"/>
  <c r="AK183" i="2"/>
  <c r="AK70" i="2"/>
  <c r="AK483" i="2"/>
  <c r="AK190" i="2"/>
  <c r="AK176" i="2"/>
  <c r="AK394" i="2"/>
  <c r="AK240" i="2"/>
  <c r="AK512" i="2"/>
  <c r="AK371" i="2"/>
  <c r="AK26" i="2"/>
  <c r="AK231" i="2"/>
  <c r="AK510" i="2"/>
  <c r="AK500" i="2"/>
  <c r="AK401" i="2"/>
  <c r="AK187" i="2"/>
  <c r="AK233" i="2"/>
  <c r="AK97" i="2"/>
  <c r="AK253" i="2"/>
  <c r="AK25" i="2"/>
  <c r="AK713" i="2"/>
  <c r="AK746" i="2"/>
  <c r="AK378" i="2"/>
  <c r="AK407" i="2"/>
  <c r="AK380" i="2"/>
  <c r="AC4" i="2" l="1"/>
  <c r="AC84" i="2"/>
  <c r="AC63" i="2"/>
  <c r="AC205" i="2"/>
  <c r="AC705" i="2"/>
  <c r="AC448" i="2"/>
  <c r="AC202" i="2"/>
  <c r="AC499" i="2"/>
  <c r="AC555" i="2"/>
  <c r="AC225" i="2"/>
  <c r="AC132" i="2"/>
  <c r="AC647" i="2"/>
  <c r="AC384" i="2"/>
  <c r="AC217" i="2"/>
  <c r="AC36" i="2"/>
  <c r="AC375" i="2"/>
  <c r="AC696" i="2"/>
  <c r="AC536" i="2"/>
  <c r="AC529" i="2"/>
  <c r="AC644" i="2"/>
  <c r="AC387" i="2"/>
  <c r="AC372" i="2"/>
  <c r="AC185" i="2"/>
  <c r="AC548" i="2"/>
  <c r="AC729" i="2"/>
  <c r="AC756" i="2"/>
  <c r="AC639" i="2"/>
  <c r="AC379" i="2"/>
  <c r="AC8" i="2"/>
  <c r="AC313" i="2"/>
  <c r="AC167" i="2"/>
  <c r="AC436" i="2"/>
  <c r="AC761" i="2"/>
  <c r="AC169" i="2"/>
  <c r="AC309" i="2"/>
  <c r="AC682" i="2"/>
  <c r="AC430" i="2"/>
  <c r="AC113" i="2"/>
  <c r="AC681" i="2"/>
  <c r="AC37" i="2"/>
  <c r="AC598" i="2"/>
  <c r="AC228" i="2"/>
  <c r="AC294" i="2"/>
  <c r="AC469" i="2"/>
  <c r="AC632" i="2"/>
  <c r="AC196" i="2"/>
  <c r="AC32" i="2"/>
  <c r="AC343" i="2"/>
  <c r="AC150" i="2"/>
  <c r="AC290" i="2"/>
  <c r="AC587" i="2"/>
  <c r="AC523" i="2"/>
  <c r="AC145" i="2"/>
  <c r="AC514" i="2"/>
  <c r="AC563" i="2"/>
  <c r="AC622" i="2"/>
  <c r="AC703" i="2"/>
  <c r="AC143" i="2"/>
  <c r="AC557" i="2"/>
  <c r="AC395" i="2"/>
  <c r="AC643" i="2"/>
  <c r="AC582" i="2"/>
  <c r="AC413" i="2"/>
  <c r="AC616" i="2"/>
  <c r="AC575" i="2"/>
  <c r="AC456" i="2"/>
  <c r="AC311" i="2"/>
  <c r="AC566" i="2"/>
  <c r="AC326" i="2"/>
  <c r="AC677" i="2"/>
  <c r="AC350" i="2"/>
  <c r="AC422" i="2"/>
  <c r="AC629" i="2"/>
  <c r="AC227" i="2"/>
  <c r="AC694" i="2"/>
  <c r="AC12" i="2"/>
  <c r="AC386" i="2"/>
  <c r="AC241" i="2"/>
  <c r="AC762" i="2"/>
  <c r="AC684" i="2"/>
  <c r="AC745" i="2"/>
  <c r="AC606" i="2"/>
  <c r="AC374" i="2"/>
  <c r="AC651" i="2"/>
  <c r="AC324" i="2"/>
  <c r="AC19" i="2"/>
  <c r="AC391" i="2"/>
  <c r="AC568" i="2"/>
  <c r="AC216" i="2"/>
  <c r="AC444" i="2"/>
  <c r="AC402" i="2"/>
  <c r="AC364" i="2"/>
  <c r="AC497" i="2"/>
  <c r="AC480" i="2"/>
  <c r="AC618" i="2"/>
  <c r="AC733" i="2"/>
  <c r="AC94" i="2"/>
  <c r="AC186" i="2"/>
  <c r="AC320" i="2"/>
  <c r="AC593" i="2"/>
  <c r="AC658" i="2"/>
  <c r="AC424" i="2"/>
  <c r="AC473" i="2"/>
  <c r="AC520" i="2"/>
  <c r="AC649" i="2"/>
  <c r="AC467" i="2"/>
  <c r="AC491" i="2"/>
  <c r="AC260" i="2"/>
  <c r="AC561" i="2"/>
  <c r="AC441" i="2"/>
  <c r="AC642" i="2"/>
  <c r="AC355" i="2"/>
  <c r="AC494" i="2"/>
  <c r="AC581" i="2"/>
  <c r="AC155" i="2"/>
  <c r="AC359" i="2"/>
  <c r="AC556" i="2"/>
  <c r="AC586" i="2"/>
  <c r="AC287" i="2"/>
  <c r="AC674" i="2"/>
  <c r="AC517" i="2"/>
  <c r="AC620" i="2"/>
  <c r="AC522" i="2"/>
  <c r="AC385" i="2"/>
  <c r="AC399" i="2"/>
  <c r="AC68" i="2"/>
  <c r="AC245" i="2"/>
  <c r="AC562" i="2"/>
  <c r="AC573" i="2"/>
  <c r="AC211" i="2"/>
  <c r="AC665" i="2"/>
  <c r="AC508" i="2"/>
  <c r="AC727" i="2"/>
  <c r="AC345" i="2"/>
  <c r="AC450" i="2"/>
  <c r="AC720" i="2"/>
  <c r="AC612" i="2"/>
  <c r="AC282" i="2"/>
  <c r="AC634" i="2"/>
  <c r="AC475" i="2"/>
  <c r="AC538" i="2"/>
  <c r="AC99" i="2"/>
  <c r="AC298" i="2"/>
  <c r="AC393" i="2"/>
  <c r="AC189" i="2"/>
  <c r="AC570" i="2"/>
  <c r="AC742" i="2"/>
  <c r="AC468" i="2"/>
  <c r="AC709" i="2"/>
  <c r="AC504" i="2"/>
  <c r="AC605" i="2"/>
  <c r="AC666" i="2"/>
  <c r="AC550" i="2"/>
  <c r="AC712" i="2"/>
  <c r="AC366" i="2"/>
  <c r="AC362" i="2"/>
  <c r="AC552" i="2"/>
  <c r="AC435" i="2"/>
  <c r="AC577" i="2"/>
  <c r="AC329" i="2"/>
  <c r="AC314" i="2"/>
  <c r="AC589" i="2"/>
  <c r="AC502" i="2"/>
  <c r="AC96" i="2"/>
  <c r="AC572" i="2"/>
  <c r="AC173" i="2"/>
  <c r="AC235" i="2"/>
  <c r="AC18" i="2"/>
  <c r="AC162" i="2"/>
  <c r="AC123" i="2"/>
  <c r="AC181" i="2"/>
  <c r="AC304" i="2"/>
  <c r="AC46" i="2"/>
  <c r="AC560" i="2"/>
  <c r="AC758" i="2"/>
  <c r="AC28" i="2"/>
  <c r="AC259" i="2"/>
  <c r="AC65" i="2"/>
  <c r="AC578" i="2"/>
  <c r="AC83" i="2"/>
  <c r="AC246" i="2"/>
  <c r="AC495" i="2"/>
  <c r="AC443" i="2"/>
  <c r="AC357" i="2"/>
  <c r="AC114" i="2"/>
  <c r="AC16" i="2"/>
  <c r="AC686" i="2"/>
  <c r="AC763" i="2"/>
  <c r="AC743" i="2"/>
  <c r="AC5" i="2"/>
  <c r="AC48" i="2"/>
  <c r="AC197" i="2"/>
  <c r="AC403" i="2"/>
  <c r="AC610" i="2"/>
  <c r="AC676" i="2"/>
  <c r="AC62" i="2"/>
  <c r="AC344" i="2"/>
  <c r="AC715" i="2"/>
  <c r="AC476" i="2"/>
  <c r="AC442" i="2"/>
  <c r="AC551" i="2"/>
  <c r="AC346" i="2"/>
  <c r="AC161" i="2"/>
  <c r="AC30" i="2"/>
  <c r="AC115" i="2"/>
  <c r="AC503" i="2"/>
  <c r="AC312" i="2"/>
  <c r="AC226" i="2"/>
  <c r="AC691" i="2"/>
  <c r="AC685" i="2"/>
  <c r="AC707" i="2"/>
  <c r="AC737" i="2"/>
  <c r="AC689" i="2"/>
  <c r="AC541" i="2"/>
  <c r="AC498" i="2"/>
  <c r="AC734" i="2"/>
  <c r="AC732" i="2"/>
  <c r="AC518" i="2"/>
  <c r="AC543" i="2"/>
  <c r="AC453" i="2"/>
  <c r="AC738" i="2"/>
  <c r="AC697" i="2"/>
  <c r="AC693" i="2"/>
  <c r="AC507" i="2"/>
  <c r="AC544" i="2"/>
  <c r="AC358" i="2"/>
  <c r="AC308" i="2"/>
  <c r="AC342" i="2"/>
  <c r="AC699" i="2"/>
  <c r="AC553" i="2"/>
  <c r="AC487" i="2"/>
  <c r="AC704" i="2"/>
  <c r="AC592" i="2"/>
  <c r="AC770" i="2"/>
  <c r="AC519" i="2"/>
  <c r="AC630" i="2"/>
  <c r="AC645" i="2"/>
  <c r="AC463" i="2"/>
  <c r="AC332" i="2"/>
  <c r="AC744" i="2"/>
  <c r="AC661" i="2"/>
  <c r="AC726" i="2"/>
  <c r="AC611" i="2"/>
  <c r="AC397" i="2"/>
  <c r="AC700" i="2"/>
  <c r="AC669" i="2"/>
  <c r="AC688" i="2"/>
  <c r="AC122" i="2"/>
  <c r="AC695" i="2"/>
  <c r="AC549" i="2"/>
  <c r="AC418" i="2"/>
  <c r="AC247" i="2"/>
  <c r="AC219" i="2"/>
  <c r="AC148" i="2"/>
  <c r="AC426" i="2"/>
  <c r="AC29" i="2"/>
  <c r="AC445" i="2"/>
  <c r="AC583" i="2"/>
  <c r="AC108" i="2"/>
  <c r="AC302" i="2"/>
  <c r="AC238" i="2"/>
  <c r="AC131" i="2"/>
  <c r="AC505" i="2"/>
  <c r="AC135" i="2"/>
  <c r="AC398" i="2"/>
  <c r="AC585" i="2"/>
  <c r="AC604" i="2"/>
  <c r="AC376" i="2"/>
  <c r="AC414" i="2"/>
  <c r="AC129" i="2"/>
  <c r="AC633" i="2"/>
  <c r="AC452" i="2"/>
  <c r="AC425" i="2"/>
  <c r="AC428" i="2"/>
  <c r="AC526" i="2"/>
  <c r="AC615" i="2"/>
  <c r="AC509" i="2"/>
  <c r="AC730" i="2"/>
  <c r="AC558" i="2"/>
  <c r="AC769" i="2"/>
  <c r="AC660" i="2"/>
  <c r="AC569" i="2"/>
  <c r="AC724" i="2"/>
  <c r="AC337" i="2"/>
  <c r="AC266" i="2"/>
  <c r="AC59" i="2"/>
  <c r="AC279" i="2"/>
  <c r="AC369" i="2"/>
  <c r="AC204" i="2"/>
  <c r="AC462" i="2"/>
  <c r="AC166" i="2"/>
  <c r="AC66" i="2"/>
  <c r="AC323" i="2"/>
  <c r="AC439" i="2"/>
  <c r="AC678" i="2"/>
  <c r="AC177" i="2"/>
  <c r="AC460" i="2"/>
  <c r="AC209" i="2"/>
  <c r="AC291" i="2"/>
  <c r="AC317" i="2"/>
  <c r="AC274" i="2"/>
  <c r="AC597" i="2"/>
  <c r="AC236" i="2"/>
  <c r="AC215" i="2"/>
  <c r="AC124" i="2"/>
  <c r="AC493" i="2"/>
  <c r="AC271" i="2"/>
  <c r="AC454" i="2"/>
  <c r="AC203" i="2"/>
  <c r="AC50" i="2"/>
  <c r="AC619" i="2"/>
  <c r="AC33" i="2"/>
  <c r="AC535" i="2"/>
  <c r="AC40" i="2"/>
  <c r="AC603" i="2"/>
  <c r="AC673" i="2"/>
  <c r="AC607" i="2"/>
  <c r="AC356" i="2"/>
  <c r="AC653" i="2"/>
  <c r="AC201" i="2"/>
  <c r="AC353" i="2"/>
  <c r="AC420" i="2"/>
  <c r="AC199" i="2"/>
  <c r="AC252" i="2"/>
  <c r="AC125" i="2"/>
  <c r="AC159" i="2"/>
  <c r="AC701" i="2"/>
  <c r="AC276" i="2"/>
  <c r="AC760" i="2"/>
  <c r="AC451" i="2"/>
  <c r="AC532" i="2"/>
  <c r="AC648" i="2"/>
  <c r="AC140" i="2"/>
  <c r="AC410" i="2"/>
  <c r="AC438" i="2"/>
  <c r="AC23" i="2"/>
  <c r="AC79" i="2"/>
  <c r="AC258" i="2"/>
  <c r="AC351" i="2"/>
  <c r="AC31" i="2"/>
  <c r="AC180" i="2"/>
  <c r="AC38" i="2"/>
  <c r="AC14" i="2"/>
  <c r="AC144" i="2"/>
  <c r="AC404" i="2"/>
  <c r="AC261" i="2"/>
  <c r="AC668" i="2"/>
  <c r="AC319" i="2"/>
  <c r="AC49" i="2"/>
  <c r="AC636" i="2"/>
  <c r="AC168" i="2"/>
  <c r="AC133" i="2"/>
  <c r="AC408" i="2"/>
  <c r="AC24" i="2"/>
  <c r="AC617" i="2"/>
  <c r="AC77" i="2"/>
  <c r="AC429" i="2"/>
  <c r="AC708" i="2"/>
  <c r="AC392" i="2"/>
  <c r="AC368" i="2"/>
  <c r="AC470" i="2"/>
  <c r="AC626" i="2"/>
  <c r="AC613" i="2"/>
  <c r="AC748" i="2"/>
  <c r="AC663" i="2"/>
  <c r="AC755" i="2"/>
  <c r="AC60" i="2"/>
  <c r="AC765" i="2"/>
  <c r="AC76" i="2"/>
  <c r="AC567" i="2"/>
  <c r="AC736" i="2"/>
  <c r="AC680" i="2"/>
  <c r="AC490" i="2"/>
  <c r="AC664" i="2"/>
  <c r="AC516" i="2"/>
  <c r="AC415" i="2"/>
  <c r="AC121" i="2"/>
  <c r="AC767" i="2"/>
  <c r="AC759" i="2"/>
  <c r="AC638" i="2"/>
  <c r="AC711" i="2"/>
  <c r="AC69" i="2"/>
  <c r="AC341" i="2"/>
  <c r="AC281" i="2"/>
  <c r="AC367" i="2"/>
  <c r="AC354" i="2"/>
  <c r="AC396" i="2"/>
  <c r="AC698" i="2"/>
  <c r="AC138" i="2"/>
  <c r="AC461" i="2"/>
  <c r="AC321" i="2"/>
  <c r="AC174" i="2"/>
  <c r="AC221" i="2"/>
  <c r="AC764" i="2"/>
  <c r="AC136" i="2"/>
  <c r="AC170" i="2"/>
  <c r="AC301" i="2"/>
  <c r="AC229" i="2"/>
  <c r="AC750" i="2"/>
  <c r="AC725" i="2"/>
  <c r="AC254" i="2"/>
  <c r="AC172" i="2"/>
  <c r="AC250" i="2"/>
  <c r="AC85" i="2"/>
  <c r="AC296" i="2"/>
  <c r="AC118" i="2"/>
  <c r="AC93" i="2"/>
  <c r="AC333" i="2"/>
  <c r="AC409" i="2"/>
  <c r="AC338" i="2"/>
  <c r="AC127" i="2"/>
  <c r="AC82" i="2"/>
  <c r="AC706" i="2"/>
  <c r="AC496" i="2"/>
  <c r="AC571" i="2"/>
  <c r="AC530" i="2"/>
  <c r="AC564" i="2"/>
  <c r="AC149" i="2"/>
  <c r="AC766" i="2"/>
  <c r="AC539" i="2"/>
  <c r="AC515" i="2"/>
  <c r="AC542" i="2"/>
  <c r="AC488" i="2"/>
  <c r="AC273" i="2"/>
  <c r="AC482" i="2"/>
  <c r="AC565" i="2"/>
  <c r="AC588" i="2"/>
  <c r="AC625" i="2"/>
  <c r="AC421" i="2"/>
  <c r="AC602" i="2"/>
  <c r="AC479" i="2"/>
  <c r="AC679" i="2"/>
  <c r="AC449" i="2"/>
  <c r="AC655" i="2"/>
  <c r="AC631" i="2"/>
  <c r="AC464" i="2"/>
  <c r="AC662" i="2"/>
  <c r="AC667" i="2"/>
  <c r="AC256" i="2"/>
  <c r="AC533" i="2"/>
  <c r="AC446" i="2"/>
  <c r="AC702" i="2"/>
  <c r="AC719" i="2"/>
  <c r="AC690" i="2"/>
  <c r="AC652" i="2"/>
  <c r="AC537" i="2"/>
  <c r="AC382" i="2"/>
  <c r="AC43" i="2"/>
  <c r="AC188" i="2"/>
  <c r="AC67" i="2"/>
  <c r="AC163" i="2"/>
  <c r="AC440" i="2"/>
  <c r="AC112" i="2"/>
  <c r="AC105" i="2"/>
  <c r="AC315" i="2"/>
  <c r="AC431" i="2"/>
  <c r="AC175" i="2"/>
  <c r="AC98" i="2"/>
  <c r="AC363" i="2"/>
  <c r="AC134" i="2"/>
  <c r="AC255" i="2"/>
  <c r="AC242" i="2"/>
  <c r="AC263" i="2"/>
  <c r="AC44" i="2"/>
  <c r="AC336" i="2"/>
  <c r="AC206" i="2"/>
  <c r="AC283" i="2"/>
  <c r="AC545" i="2"/>
  <c r="AC110" i="2"/>
  <c r="AC244" i="2"/>
  <c r="AC370" i="2"/>
  <c r="AC22" i="2"/>
  <c r="AC300" i="2"/>
  <c r="AC200" i="2"/>
  <c r="AC257" i="2"/>
  <c r="AC389" i="2"/>
  <c r="AC92" i="2"/>
  <c r="AC624" i="2"/>
  <c r="AC591" i="2"/>
  <c r="AC179" i="2"/>
  <c r="AC88" i="2"/>
  <c r="AC318" i="2"/>
  <c r="AC103" i="2"/>
  <c r="AC481" i="2"/>
  <c r="AC128" i="2"/>
  <c r="AC195" i="2"/>
  <c r="AC576" i="2"/>
  <c r="AC288" i="2"/>
  <c r="AC331" i="2"/>
  <c r="AC417" i="2"/>
  <c r="AC534" i="2"/>
  <c r="AC193" i="2"/>
  <c r="AC35" i="2"/>
  <c r="AC10" i="2"/>
  <c r="AC218" i="2"/>
  <c r="AC223" i="2"/>
  <c r="AC285" i="2"/>
  <c r="AC237" i="2"/>
  <c r="AC310" i="2"/>
  <c r="AC559" i="2"/>
  <c r="AC600" i="2"/>
  <c r="AC286" i="2"/>
  <c r="AC75" i="2"/>
  <c r="AC184" i="2"/>
  <c r="AC486" i="2"/>
  <c r="AC86" i="2"/>
  <c r="AC142" i="2"/>
  <c r="AC297" i="2"/>
  <c r="AC130" i="2"/>
  <c r="AC683" i="2"/>
  <c r="AC151" i="2"/>
  <c r="AC580" i="2"/>
  <c r="AC243" i="2"/>
  <c r="AC220" i="2"/>
  <c r="AC614" i="2"/>
  <c r="AC80" i="2"/>
  <c r="AC772" i="2"/>
  <c r="AC596" i="2"/>
  <c r="AC554" i="2"/>
  <c r="AC457" i="2"/>
  <c r="AC527" i="2"/>
  <c r="AC289" i="2"/>
  <c r="AC749" i="2"/>
  <c r="AC659" i="2"/>
  <c r="AC284" i="2"/>
  <c r="AC377" i="2"/>
  <c r="AC525" i="2"/>
  <c r="AC100" i="2"/>
  <c r="AC621" i="2"/>
  <c r="AC718" i="2"/>
  <c r="AC230" i="2"/>
  <c r="AC752" i="2"/>
  <c r="AC599" i="2"/>
  <c r="AC102" i="2"/>
  <c r="AC478" i="2"/>
  <c r="AC158" i="2"/>
  <c r="AC278" i="2"/>
  <c r="AC717" i="2"/>
  <c r="AC771" i="2"/>
  <c r="AC594" i="2"/>
  <c r="AC264" i="2"/>
  <c r="AC672" i="2"/>
  <c r="AC251" i="2"/>
  <c r="AC53" i="2"/>
  <c r="AC137" i="2"/>
  <c r="AC623" i="2"/>
  <c r="AC728" i="2"/>
  <c r="AC716" i="2"/>
  <c r="AC207" i="2"/>
  <c r="AC501" i="2"/>
  <c r="AC303" i="2"/>
  <c r="AC601" i="2"/>
  <c r="AC232" i="2"/>
  <c r="AC521" i="2"/>
  <c r="AC295" i="2"/>
  <c r="AC406" i="2"/>
  <c r="AC147" i="2"/>
  <c r="AC513" i="2"/>
  <c r="AC731" i="2"/>
  <c r="AC56" i="2"/>
  <c r="AC198" i="2"/>
  <c r="AC299" i="2"/>
  <c r="AC349" i="2"/>
  <c r="AC265" i="2"/>
  <c r="AC609" i="2"/>
  <c r="AC722" i="2"/>
  <c r="AC723" i="2"/>
  <c r="AC753" i="2"/>
  <c r="AC687" i="2"/>
  <c r="AC656" i="2"/>
  <c r="AC579" i="2"/>
  <c r="AC471" i="2"/>
  <c r="AC754" i="2"/>
  <c r="AC485" i="2"/>
  <c r="AC637" i="2"/>
  <c r="AC747" i="2"/>
  <c r="AC751" i="2"/>
  <c r="AC381" i="2"/>
  <c r="AC547" i="2"/>
  <c r="AC714" i="2"/>
  <c r="AC671" i="2"/>
  <c r="AC419" i="2"/>
  <c r="AC335" i="2"/>
  <c r="AC139" i="2"/>
  <c r="AC234" i="2"/>
  <c r="AC152" i="2"/>
  <c r="AC492" i="2"/>
  <c r="AC361" i="2"/>
  <c r="AC214" i="2"/>
  <c r="AC675" i="2"/>
  <c r="AC740" i="2"/>
  <c r="AC360" i="2"/>
  <c r="AC340" i="2"/>
  <c r="AC178" i="2"/>
  <c r="AC650" i="2"/>
  <c r="AC628" i="2"/>
  <c r="AC365" i="2"/>
  <c r="AC192" i="2"/>
  <c r="AC191" i="2"/>
  <c r="AC390" i="2"/>
  <c r="AC339" i="2"/>
  <c r="AC104" i="2"/>
  <c r="AC39" i="2"/>
  <c r="AC472" i="2"/>
  <c r="AC506" i="2"/>
  <c r="AC72" i="2"/>
  <c r="AC52" i="2"/>
  <c r="AC280" i="2"/>
  <c r="AC348" i="2"/>
  <c r="AC71" i="2"/>
  <c r="AC574" i="2"/>
  <c r="AC739" i="2"/>
  <c r="AC768" i="2"/>
  <c r="AC458" i="2"/>
  <c r="AC327" i="2"/>
  <c r="AC423" i="2"/>
  <c r="AC640" i="2"/>
  <c r="AC608" i="2"/>
  <c r="AC459" i="2"/>
  <c r="AC757" i="2"/>
  <c r="AC248" i="2"/>
  <c r="AC721" i="2"/>
  <c r="AC635" i="2"/>
  <c r="AC646" i="2"/>
  <c r="AC433" i="2"/>
  <c r="AC109" i="2"/>
  <c r="AC432" i="2"/>
  <c r="AC627" i="2"/>
  <c r="AC411" i="2"/>
  <c r="AC735" i="2"/>
  <c r="AC373" i="2"/>
  <c r="AC692" i="2"/>
  <c r="AC489" i="2"/>
  <c r="AC20" i="2"/>
  <c r="AC74" i="2"/>
  <c r="AC584" i="2"/>
  <c r="AC306" i="2"/>
  <c r="AC165" i="2"/>
  <c r="AC141" i="2"/>
  <c r="AC6" i="2"/>
  <c r="AC383" i="2"/>
  <c r="AC400" i="2"/>
  <c r="AC58" i="2"/>
  <c r="AC328" i="2"/>
  <c r="AC61" i="2"/>
  <c r="AC11" i="2"/>
  <c r="AC87" i="2"/>
  <c r="AC590" i="2"/>
  <c r="AC47" i="2"/>
  <c r="AC157" i="2"/>
  <c r="AC13" i="2"/>
  <c r="AC657" i="2"/>
  <c r="AC111" i="2"/>
  <c r="AC208" i="2"/>
  <c r="AC412" i="2"/>
  <c r="AC117" i="2"/>
  <c r="AC17" i="2"/>
  <c r="AC330" i="2"/>
  <c r="AC224" i="2"/>
  <c r="AC465" i="2"/>
  <c r="AC272" i="2"/>
  <c r="AC119" i="2"/>
  <c r="AC447" i="2"/>
  <c r="AC42" i="2"/>
  <c r="AC388" i="2"/>
  <c r="AC101" i="2"/>
  <c r="AC277" i="2"/>
  <c r="AC182" i="2"/>
  <c r="AC249" i="2"/>
  <c r="AC73" i="2"/>
  <c r="AC89" i="2"/>
  <c r="AC352" i="2"/>
  <c r="AC511" i="2"/>
  <c r="AC55" i="2"/>
  <c r="AC64" i="2"/>
  <c r="AC171" i="2"/>
  <c r="AC213" i="2"/>
  <c r="AC405" i="2"/>
  <c r="AC416" i="2"/>
  <c r="AC156" i="2"/>
  <c r="AC540" i="2"/>
  <c r="AC434" i="2"/>
  <c r="AC325" i="2"/>
  <c r="AC531" i="2"/>
  <c r="AC741" i="2"/>
  <c r="AC322" i="2"/>
  <c r="AC528" i="2"/>
  <c r="AC641" i="2"/>
  <c r="AC212" i="2"/>
  <c r="AC307" i="2"/>
  <c r="AC7" i="2"/>
  <c r="AC455" i="2"/>
  <c r="AC270" i="2"/>
  <c r="AC81" i="2"/>
  <c r="AC126" i="2"/>
  <c r="AC154" i="2"/>
  <c r="AC78" i="2"/>
  <c r="AC34" i="2"/>
  <c r="AC57" i="2"/>
  <c r="AC275" i="2"/>
  <c r="AC710" i="2"/>
  <c r="AC262" i="2"/>
  <c r="AC466" i="2"/>
  <c r="AC477" i="2"/>
  <c r="AC437" i="2"/>
  <c r="AC524" i="2"/>
  <c r="AC54" i="2"/>
  <c r="AC95" i="2"/>
  <c r="AC222" i="2"/>
  <c r="AC45" i="2"/>
  <c r="AC427" i="2"/>
  <c r="AC316" i="2"/>
  <c r="AC146" i="2"/>
  <c r="AC91" i="2"/>
  <c r="AC474" i="2"/>
  <c r="AC116" i="2"/>
  <c r="AC267" i="2"/>
  <c r="AC27" i="2"/>
  <c r="AC268" i="2"/>
  <c r="AC546" i="2"/>
  <c r="AC90" i="2"/>
  <c r="AC15" i="2"/>
  <c r="AC41" i="2"/>
  <c r="AC51" i="2"/>
  <c r="AC347" i="2"/>
  <c r="AC305" i="2"/>
  <c r="AC670" i="2"/>
  <c r="AC120" i="2"/>
  <c r="AC654" i="2"/>
  <c r="AC292" i="2"/>
  <c r="AC153" i="2"/>
  <c r="AC160" i="2"/>
  <c r="AC239" i="2"/>
  <c r="AC194" i="2"/>
  <c r="AC107" i="2"/>
  <c r="AC269" i="2"/>
  <c r="AC106" i="2"/>
  <c r="AC21" i="2"/>
  <c r="AC484" i="2"/>
  <c r="AC9" i="2"/>
  <c r="AC334" i="2"/>
  <c r="AC164" i="2"/>
  <c r="AC293" i="2"/>
  <c r="AC595" i="2"/>
  <c r="AC210" i="2"/>
  <c r="AC183" i="2"/>
  <c r="AC70" i="2"/>
  <c r="AC483" i="2"/>
  <c r="AC190" i="2"/>
  <c r="AC176" i="2"/>
  <c r="AC394" i="2"/>
  <c r="AC240" i="2"/>
  <c r="AC512" i="2"/>
  <c r="AC371" i="2"/>
  <c r="AC26" i="2"/>
  <c r="AC231" i="2"/>
  <c r="AC510" i="2"/>
  <c r="AC500" i="2"/>
  <c r="AC401" i="2"/>
  <c r="AC187" i="2"/>
  <c r="AC233" i="2"/>
  <c r="AC97" i="2"/>
  <c r="AC253" i="2"/>
  <c r="AC25" i="2"/>
  <c r="AC713" i="2"/>
  <c r="AC746" i="2"/>
  <c r="AC378" i="2"/>
  <c r="AC407" i="2"/>
  <c r="AC380" i="2"/>
  <c r="AE84" i="2" l="1"/>
  <c r="AE63" i="2"/>
  <c r="AE205" i="2"/>
  <c r="AE705" i="2"/>
  <c r="AE448" i="2"/>
  <c r="AE202" i="2"/>
  <c r="AE499" i="2"/>
  <c r="AE555" i="2"/>
  <c r="AE225" i="2"/>
  <c r="AE132" i="2"/>
  <c r="AE647" i="2"/>
  <c r="AE384" i="2"/>
  <c r="AE217" i="2"/>
  <c r="AE36" i="2"/>
  <c r="AE375" i="2"/>
  <c r="AE696" i="2"/>
  <c r="AE536" i="2"/>
  <c r="AE529" i="2"/>
  <c r="AE644" i="2"/>
  <c r="AE387" i="2"/>
  <c r="AE372" i="2"/>
  <c r="AE185" i="2"/>
  <c r="AE548" i="2"/>
  <c r="AE729" i="2"/>
  <c r="AE756" i="2"/>
  <c r="AE639" i="2"/>
  <c r="AE379" i="2"/>
  <c r="AE8" i="2"/>
  <c r="AE313" i="2"/>
  <c r="AE167" i="2"/>
  <c r="AE436" i="2"/>
  <c r="AE761" i="2"/>
  <c r="AE169" i="2"/>
  <c r="AE309" i="2"/>
  <c r="AE682" i="2"/>
  <c r="AE430" i="2"/>
  <c r="AE113" i="2"/>
  <c r="AE681" i="2"/>
  <c r="AE37" i="2"/>
  <c r="AE598" i="2"/>
  <c r="AE228" i="2"/>
  <c r="AE294" i="2"/>
  <c r="AE469" i="2"/>
  <c r="AE632" i="2"/>
  <c r="AE196" i="2"/>
  <c r="AE32" i="2"/>
  <c r="AE343" i="2"/>
  <c r="AE150" i="2"/>
  <c r="AE290" i="2"/>
  <c r="AE587" i="2"/>
  <c r="AE523" i="2"/>
  <c r="AE145" i="2"/>
  <c r="AE514" i="2"/>
  <c r="AE563" i="2"/>
  <c r="AE622" i="2"/>
  <c r="AE703" i="2"/>
  <c r="AE143" i="2"/>
  <c r="AE557" i="2"/>
  <c r="AE395" i="2"/>
  <c r="AE643" i="2"/>
  <c r="AE582" i="2"/>
  <c r="AE413" i="2"/>
  <c r="AE616" i="2"/>
  <c r="AE575" i="2"/>
  <c r="AE456" i="2"/>
  <c r="AE311" i="2"/>
  <c r="AE566" i="2"/>
  <c r="AE326" i="2"/>
  <c r="AE677" i="2"/>
  <c r="AE350" i="2"/>
  <c r="AE422" i="2"/>
  <c r="AE629" i="2"/>
  <c r="AE227" i="2"/>
  <c r="AE694" i="2"/>
  <c r="AE12" i="2"/>
  <c r="AE386" i="2"/>
  <c r="AE241" i="2"/>
  <c r="AE762" i="2"/>
  <c r="AE684" i="2"/>
  <c r="AE745" i="2"/>
  <c r="AE606" i="2"/>
  <c r="AE374" i="2"/>
  <c r="AE651" i="2"/>
  <c r="AE324" i="2"/>
  <c r="AE19" i="2"/>
  <c r="AE391" i="2"/>
  <c r="AE568" i="2"/>
  <c r="AE216" i="2"/>
  <c r="AE444" i="2"/>
  <c r="AE402" i="2"/>
  <c r="AE364" i="2"/>
  <c r="AE497" i="2"/>
  <c r="AE480" i="2"/>
  <c r="AE618" i="2"/>
  <c r="AE733" i="2"/>
  <c r="AE94" i="2"/>
  <c r="AE186" i="2"/>
  <c r="AE320" i="2"/>
  <c r="AE593" i="2"/>
  <c r="AE658" i="2"/>
  <c r="AE424" i="2"/>
  <c r="AE473" i="2"/>
  <c r="AE520" i="2"/>
  <c r="AE649" i="2"/>
  <c r="AE467" i="2"/>
  <c r="AE491" i="2"/>
  <c r="AE260" i="2"/>
  <c r="AE561" i="2"/>
  <c r="AE441" i="2"/>
  <c r="AE642" i="2"/>
  <c r="AE355" i="2"/>
  <c r="AE494" i="2"/>
  <c r="AE581" i="2"/>
  <c r="AE155" i="2"/>
  <c r="AE359" i="2"/>
  <c r="AE556" i="2"/>
  <c r="AE586" i="2"/>
  <c r="AE287" i="2"/>
  <c r="AE674" i="2"/>
  <c r="AE517" i="2"/>
  <c r="AE620" i="2"/>
  <c r="AE522" i="2"/>
  <c r="AE385" i="2"/>
  <c r="AE399" i="2"/>
  <c r="AE68" i="2"/>
  <c r="AE245" i="2"/>
  <c r="AE562" i="2"/>
  <c r="AE573" i="2"/>
  <c r="AE211" i="2"/>
  <c r="AE665" i="2"/>
  <c r="AE508" i="2"/>
  <c r="AE727" i="2"/>
  <c r="AE345" i="2"/>
  <c r="AE450" i="2"/>
  <c r="AE720" i="2"/>
  <c r="AE612" i="2"/>
  <c r="AE282" i="2"/>
  <c r="AE634" i="2"/>
  <c r="AE475" i="2"/>
  <c r="AE538" i="2"/>
  <c r="AE99" i="2"/>
  <c r="AE298" i="2"/>
  <c r="AE393" i="2"/>
  <c r="AE189" i="2"/>
  <c r="AE570" i="2"/>
  <c r="AE742" i="2"/>
  <c r="AE468" i="2"/>
  <c r="AE709" i="2"/>
  <c r="AE504" i="2"/>
  <c r="AE605" i="2"/>
  <c r="AE666" i="2"/>
  <c r="AE550" i="2"/>
  <c r="AE712" i="2"/>
  <c r="AE366" i="2"/>
  <c r="AE362" i="2"/>
  <c r="AE552" i="2"/>
  <c r="AE435" i="2"/>
  <c r="AE577" i="2"/>
  <c r="AE329" i="2"/>
  <c r="AE314" i="2"/>
  <c r="AE589" i="2"/>
  <c r="AE502" i="2"/>
  <c r="AE96" i="2"/>
  <c r="AE572" i="2"/>
  <c r="AE173" i="2"/>
  <c r="AE235" i="2"/>
  <c r="AE18" i="2"/>
  <c r="AE162" i="2"/>
  <c r="AE123" i="2"/>
  <c r="AE181" i="2"/>
  <c r="AE304" i="2"/>
  <c r="AE46" i="2"/>
  <c r="AE560" i="2"/>
  <c r="AE758" i="2"/>
  <c r="AE28" i="2"/>
  <c r="AE259" i="2"/>
  <c r="AE65" i="2"/>
  <c r="AE578" i="2"/>
  <c r="AE83" i="2"/>
  <c r="AE246" i="2"/>
  <c r="AE495" i="2"/>
  <c r="AE443" i="2"/>
  <c r="AE357" i="2"/>
  <c r="AE114" i="2"/>
  <c r="AE16" i="2"/>
  <c r="AE686" i="2"/>
  <c r="AE763" i="2"/>
  <c r="AE743" i="2"/>
  <c r="AE5" i="2"/>
  <c r="AE48" i="2"/>
  <c r="AE197" i="2"/>
  <c r="AE403" i="2"/>
  <c r="AE610" i="2"/>
  <c r="AE676" i="2"/>
  <c r="AE62" i="2"/>
  <c r="AE344" i="2"/>
  <c r="AE715" i="2"/>
  <c r="AE476" i="2"/>
  <c r="AE442" i="2"/>
  <c r="AE551" i="2"/>
  <c r="AE346" i="2"/>
  <c r="AE161" i="2"/>
  <c r="AE30" i="2"/>
  <c r="AE115" i="2"/>
  <c r="AE503" i="2"/>
  <c r="AE312" i="2"/>
  <c r="AE226" i="2"/>
  <c r="AE691" i="2"/>
  <c r="AE685" i="2"/>
  <c r="AE707" i="2"/>
  <c r="AE737" i="2"/>
  <c r="AE689" i="2"/>
  <c r="AE541" i="2"/>
  <c r="AE498" i="2"/>
  <c r="AE734" i="2"/>
  <c r="AE732" i="2"/>
  <c r="AE518" i="2"/>
  <c r="AE543" i="2"/>
  <c r="AE453" i="2"/>
  <c r="AE738" i="2"/>
  <c r="AE697" i="2"/>
  <c r="AE693" i="2"/>
  <c r="AE507" i="2"/>
  <c r="AE544" i="2"/>
  <c r="AE358" i="2"/>
  <c r="AE308" i="2"/>
  <c r="AE342" i="2"/>
  <c r="AE699" i="2"/>
  <c r="AE553" i="2"/>
  <c r="AE487" i="2"/>
  <c r="AE704" i="2"/>
  <c r="AE592" i="2"/>
  <c r="AE770" i="2"/>
  <c r="AE519" i="2"/>
  <c r="AE630" i="2"/>
  <c r="AE645" i="2"/>
  <c r="AE463" i="2"/>
  <c r="AE332" i="2"/>
  <c r="AE744" i="2"/>
  <c r="AE661" i="2"/>
  <c r="AE726" i="2"/>
  <c r="AE611" i="2"/>
  <c r="AE397" i="2"/>
  <c r="AE700" i="2"/>
  <c r="AE669" i="2"/>
  <c r="AE688" i="2"/>
  <c r="AE122" i="2"/>
  <c r="AE695" i="2"/>
  <c r="AE549" i="2"/>
  <c r="AE418" i="2"/>
  <c r="AE247" i="2"/>
  <c r="AE219" i="2"/>
  <c r="AE148" i="2"/>
  <c r="AE426" i="2"/>
  <c r="AE29" i="2"/>
  <c r="AE445" i="2"/>
  <c r="AE583" i="2"/>
  <c r="AE108" i="2"/>
  <c r="AE302" i="2"/>
  <c r="AE238" i="2"/>
  <c r="AE131" i="2"/>
  <c r="AE505" i="2"/>
  <c r="AE135" i="2"/>
  <c r="AE398" i="2"/>
  <c r="AE585" i="2"/>
  <c r="AE604" i="2"/>
  <c r="AE376" i="2"/>
  <c r="AE414" i="2"/>
  <c r="AE129" i="2"/>
  <c r="AE633" i="2"/>
  <c r="AE452" i="2"/>
  <c r="AE425" i="2"/>
  <c r="AE428" i="2"/>
  <c r="AE526" i="2"/>
  <c r="AE615" i="2"/>
  <c r="AE509" i="2"/>
  <c r="AE730" i="2"/>
  <c r="AE558" i="2"/>
  <c r="AE769" i="2"/>
  <c r="AE660" i="2"/>
  <c r="AE569" i="2"/>
  <c r="AE724" i="2"/>
  <c r="AE337" i="2"/>
  <c r="AE266" i="2"/>
  <c r="AE59" i="2"/>
  <c r="AE279" i="2"/>
  <c r="AE369" i="2"/>
  <c r="AE204" i="2"/>
  <c r="AE462" i="2"/>
  <c r="AE166" i="2"/>
  <c r="AE66" i="2"/>
  <c r="AE323" i="2"/>
  <c r="AE439" i="2"/>
  <c r="AE678" i="2"/>
  <c r="AE177" i="2"/>
  <c r="AE460" i="2"/>
  <c r="AE209" i="2"/>
  <c r="AE291" i="2"/>
  <c r="AE317" i="2"/>
  <c r="AE274" i="2"/>
  <c r="AE597" i="2"/>
  <c r="AE236" i="2"/>
  <c r="AE215" i="2"/>
  <c r="AE124" i="2"/>
  <c r="AE493" i="2"/>
  <c r="AE271" i="2"/>
  <c r="AE454" i="2"/>
  <c r="AE203" i="2"/>
  <c r="AE50" i="2"/>
  <c r="AE619" i="2"/>
  <c r="AE33" i="2"/>
  <c r="AE535" i="2"/>
  <c r="AE40" i="2"/>
  <c r="AE603" i="2"/>
  <c r="AE673" i="2"/>
  <c r="AE607" i="2"/>
  <c r="AE356" i="2"/>
  <c r="AE653" i="2"/>
  <c r="AE201" i="2"/>
  <c r="AE353" i="2"/>
  <c r="AE420" i="2"/>
  <c r="AE199" i="2"/>
  <c r="AE252" i="2"/>
  <c r="AE125" i="2"/>
  <c r="AE159" i="2"/>
  <c r="AE701" i="2"/>
  <c r="AE276" i="2"/>
  <c r="AE760" i="2"/>
  <c r="AE451" i="2"/>
  <c r="AE532" i="2"/>
  <c r="AE648" i="2"/>
  <c r="AE140" i="2"/>
  <c r="AE410" i="2"/>
  <c r="AE438" i="2"/>
  <c r="AE23" i="2"/>
  <c r="AE79" i="2"/>
  <c r="AE258" i="2"/>
  <c r="AE351" i="2"/>
  <c r="AE31" i="2"/>
  <c r="AE180" i="2"/>
  <c r="AE38" i="2"/>
  <c r="AE14" i="2"/>
  <c r="AE144" i="2"/>
  <c r="AE404" i="2"/>
  <c r="AE261" i="2"/>
  <c r="AE668" i="2"/>
  <c r="AE319" i="2"/>
  <c r="AE49" i="2"/>
  <c r="AE636" i="2"/>
  <c r="AE168" i="2"/>
  <c r="AE133" i="2"/>
  <c r="AE408" i="2"/>
  <c r="AE24" i="2"/>
  <c r="AE617" i="2"/>
  <c r="AE77" i="2"/>
  <c r="AE429" i="2"/>
  <c r="AE708" i="2"/>
  <c r="AE392" i="2"/>
  <c r="AE368" i="2"/>
  <c r="AE470" i="2"/>
  <c r="AE626" i="2"/>
  <c r="AE613" i="2"/>
  <c r="AE748" i="2"/>
  <c r="AE663" i="2"/>
  <c r="AE755" i="2"/>
  <c r="AE60" i="2"/>
  <c r="AE765" i="2"/>
  <c r="AE76" i="2"/>
  <c r="AE567" i="2"/>
  <c r="AE736" i="2"/>
  <c r="AE680" i="2"/>
  <c r="AE490" i="2"/>
  <c r="AE664" i="2"/>
  <c r="AE516" i="2"/>
  <c r="AE415" i="2"/>
  <c r="AE121" i="2"/>
  <c r="AE767" i="2"/>
  <c r="AE759" i="2"/>
  <c r="AE638" i="2"/>
  <c r="AE711" i="2"/>
  <c r="AE69" i="2"/>
  <c r="AE341" i="2"/>
  <c r="AE281" i="2"/>
  <c r="AE367" i="2"/>
  <c r="AE354" i="2"/>
  <c r="AE396" i="2"/>
  <c r="AE698" i="2"/>
  <c r="AE138" i="2"/>
  <c r="AE461" i="2"/>
  <c r="AE321" i="2"/>
  <c r="AE174" i="2"/>
  <c r="AE221" i="2"/>
  <c r="AE764" i="2"/>
  <c r="AE136" i="2"/>
  <c r="AE170" i="2"/>
  <c r="AE301" i="2"/>
  <c r="AE229" i="2"/>
  <c r="AE750" i="2"/>
  <c r="AE725" i="2"/>
  <c r="AE254" i="2"/>
  <c r="AE172" i="2"/>
  <c r="AE250" i="2"/>
  <c r="AE85" i="2"/>
  <c r="AE296" i="2"/>
  <c r="AE118" i="2"/>
  <c r="AE93" i="2"/>
  <c r="AE333" i="2"/>
  <c r="AE409" i="2"/>
  <c r="AE338" i="2"/>
  <c r="AE127" i="2"/>
  <c r="AE82" i="2"/>
  <c r="AE706" i="2"/>
  <c r="AE496" i="2"/>
  <c r="AE571" i="2"/>
  <c r="AE530" i="2"/>
  <c r="AE564" i="2"/>
  <c r="AE149" i="2"/>
  <c r="AE766" i="2"/>
  <c r="AE539" i="2"/>
  <c r="AE515" i="2"/>
  <c r="AE542" i="2"/>
  <c r="AE488" i="2"/>
  <c r="AE273" i="2"/>
  <c r="AE482" i="2"/>
  <c r="AE565" i="2"/>
  <c r="AE588" i="2"/>
  <c r="AE625" i="2"/>
  <c r="AE421" i="2"/>
  <c r="AE602" i="2"/>
  <c r="AE479" i="2"/>
  <c r="AE679" i="2"/>
  <c r="AE449" i="2"/>
  <c r="AE655" i="2"/>
  <c r="AE631" i="2"/>
  <c r="AE464" i="2"/>
  <c r="AE662" i="2"/>
  <c r="AE667" i="2"/>
  <c r="AE256" i="2"/>
  <c r="AE533" i="2"/>
  <c r="AE446" i="2"/>
  <c r="AE702" i="2"/>
  <c r="AE719" i="2"/>
  <c r="AE690" i="2"/>
  <c r="AE652" i="2"/>
  <c r="AE537" i="2"/>
  <c r="AE382" i="2"/>
  <c r="AE43" i="2"/>
  <c r="AE188" i="2"/>
  <c r="AE67" i="2"/>
  <c r="AE163" i="2"/>
  <c r="AE440" i="2"/>
  <c r="AE112" i="2"/>
  <c r="AE105" i="2"/>
  <c r="AE315" i="2"/>
  <c r="AE431" i="2"/>
  <c r="AE175" i="2"/>
  <c r="AE98" i="2"/>
  <c r="AE363" i="2"/>
  <c r="AE134" i="2"/>
  <c r="AE255" i="2"/>
  <c r="AE242" i="2"/>
  <c r="AE263" i="2"/>
  <c r="AE44" i="2"/>
  <c r="AE336" i="2"/>
  <c r="AE206" i="2"/>
  <c r="AE283" i="2"/>
  <c r="AE545" i="2"/>
  <c r="AE110" i="2"/>
  <c r="AE244" i="2"/>
  <c r="AE370" i="2"/>
  <c r="AE22" i="2"/>
  <c r="AE300" i="2"/>
  <c r="AE200" i="2"/>
  <c r="AE257" i="2"/>
  <c r="AE389" i="2"/>
  <c r="AE92" i="2"/>
  <c r="AE624" i="2"/>
  <c r="AE591" i="2"/>
  <c r="AE179" i="2"/>
  <c r="AE88" i="2"/>
  <c r="AE318" i="2"/>
  <c r="AE103" i="2"/>
  <c r="AE481" i="2"/>
  <c r="AE128" i="2"/>
  <c r="AE195" i="2"/>
  <c r="AE576" i="2"/>
  <c r="AE288" i="2"/>
  <c r="AE331" i="2"/>
  <c r="AE417" i="2"/>
  <c r="AE534" i="2"/>
  <c r="AE193" i="2"/>
  <c r="AE35" i="2"/>
  <c r="AE10" i="2"/>
  <c r="AE218" i="2"/>
  <c r="AE223" i="2"/>
  <c r="AE285" i="2"/>
  <c r="AE237" i="2"/>
  <c r="AE310" i="2"/>
  <c r="AE559" i="2"/>
  <c r="AE600" i="2"/>
  <c r="AE286" i="2"/>
  <c r="AE75" i="2"/>
  <c r="AE184" i="2"/>
  <c r="AE486" i="2"/>
  <c r="AE86" i="2"/>
  <c r="AE142" i="2"/>
  <c r="AE297" i="2"/>
  <c r="AE130" i="2"/>
  <c r="AE683" i="2"/>
  <c r="AE151" i="2"/>
  <c r="AE580" i="2"/>
  <c r="AE243" i="2"/>
  <c r="AE220" i="2"/>
  <c r="AE614" i="2"/>
  <c r="AE80" i="2"/>
  <c r="AE772" i="2"/>
  <c r="AE596" i="2"/>
  <c r="AE554" i="2"/>
  <c r="AE457" i="2"/>
  <c r="AE527" i="2"/>
  <c r="AE289" i="2"/>
  <c r="AE749" i="2"/>
  <c r="AE659" i="2"/>
  <c r="AE284" i="2"/>
  <c r="AE377" i="2"/>
  <c r="AE525" i="2"/>
  <c r="AE100" i="2"/>
  <c r="AE621" i="2"/>
  <c r="AE718" i="2"/>
  <c r="AE230" i="2"/>
  <c r="AE752" i="2"/>
  <c r="AE599" i="2"/>
  <c r="AE102" i="2"/>
  <c r="AE478" i="2"/>
  <c r="AE158" i="2"/>
  <c r="AE278" i="2"/>
  <c r="AE717" i="2"/>
  <c r="AE771" i="2"/>
  <c r="AE594" i="2"/>
  <c r="AE264" i="2"/>
  <c r="AE672" i="2"/>
  <c r="AE251" i="2"/>
  <c r="AE53" i="2"/>
  <c r="AE137" i="2"/>
  <c r="AE623" i="2"/>
  <c r="AE728" i="2"/>
  <c r="AE716" i="2"/>
  <c r="AE207" i="2"/>
  <c r="AE501" i="2"/>
  <c r="AE303" i="2"/>
  <c r="AE601" i="2"/>
  <c r="AE232" i="2"/>
  <c r="AE521" i="2"/>
  <c r="AE295" i="2"/>
  <c r="AE406" i="2"/>
  <c r="AE147" i="2"/>
  <c r="AE513" i="2"/>
  <c r="AE731" i="2"/>
  <c r="AE56" i="2"/>
  <c r="AE198" i="2"/>
  <c r="AE299" i="2"/>
  <c r="AE349" i="2"/>
  <c r="AE265" i="2"/>
  <c r="AE609" i="2"/>
  <c r="AE722" i="2"/>
  <c r="AE723" i="2"/>
  <c r="AE753" i="2"/>
  <c r="AE687" i="2"/>
  <c r="AE656" i="2"/>
  <c r="AE579" i="2"/>
  <c r="AE471" i="2"/>
  <c r="AE754" i="2"/>
  <c r="AE485" i="2"/>
  <c r="AE637" i="2"/>
  <c r="AE747" i="2"/>
  <c r="AE751" i="2"/>
  <c r="AE381" i="2"/>
  <c r="AE547" i="2"/>
  <c r="AE714" i="2"/>
  <c r="AE671" i="2"/>
  <c r="AE419" i="2"/>
  <c r="AE335" i="2"/>
  <c r="AE139" i="2"/>
  <c r="AE234" i="2"/>
  <c r="AE152" i="2"/>
  <c r="AE492" i="2"/>
  <c r="AE361" i="2"/>
  <c r="AE214" i="2"/>
  <c r="AE675" i="2"/>
  <c r="AE740" i="2"/>
  <c r="AE360" i="2"/>
  <c r="AE340" i="2"/>
  <c r="AE178" i="2"/>
  <c r="AE650" i="2"/>
  <c r="AE628" i="2"/>
  <c r="AE365" i="2"/>
  <c r="AE192" i="2"/>
  <c r="AE191" i="2"/>
  <c r="AE390" i="2"/>
  <c r="AE339" i="2"/>
  <c r="AE104" i="2"/>
  <c r="AE39" i="2"/>
  <c r="AE472" i="2"/>
  <c r="AE506" i="2"/>
  <c r="AE72" i="2"/>
  <c r="AE52" i="2"/>
  <c r="AE280" i="2"/>
  <c r="AE348" i="2"/>
  <c r="AE71" i="2"/>
  <c r="AE574" i="2"/>
  <c r="AE739" i="2"/>
  <c r="AE768" i="2"/>
  <c r="AE458" i="2"/>
  <c r="AE327" i="2"/>
  <c r="AE423" i="2"/>
  <c r="AE640" i="2"/>
  <c r="AE608" i="2"/>
  <c r="AE459" i="2"/>
  <c r="AE757" i="2"/>
  <c r="AE248" i="2"/>
  <c r="AE721" i="2"/>
  <c r="AE635" i="2"/>
  <c r="AE646" i="2"/>
  <c r="AE433" i="2"/>
  <c r="AE109" i="2"/>
  <c r="AE432" i="2"/>
  <c r="AE627" i="2"/>
  <c r="AE411" i="2"/>
  <c r="AE735" i="2"/>
  <c r="AE373" i="2"/>
  <c r="AE692" i="2"/>
  <c r="AE489" i="2"/>
  <c r="AE20" i="2"/>
  <c r="AE74" i="2"/>
  <c r="AE584" i="2"/>
  <c r="AE306" i="2"/>
  <c r="AE165" i="2"/>
  <c r="AE141" i="2"/>
  <c r="AE6" i="2"/>
  <c r="AE383" i="2"/>
  <c r="AE400" i="2"/>
  <c r="AE58" i="2"/>
  <c r="AE328" i="2"/>
  <c r="AE61" i="2"/>
  <c r="AE11" i="2"/>
  <c r="AE87" i="2"/>
  <c r="AE590" i="2"/>
  <c r="AE47" i="2"/>
  <c r="AE157" i="2"/>
  <c r="AE13" i="2"/>
  <c r="AE657" i="2"/>
  <c r="AE111" i="2"/>
  <c r="AE208" i="2"/>
  <c r="AE412" i="2"/>
  <c r="AE117" i="2"/>
  <c r="AE17" i="2"/>
  <c r="AE330" i="2"/>
  <c r="AE224" i="2"/>
  <c r="AE465" i="2"/>
  <c r="AE272" i="2"/>
  <c r="AE119" i="2"/>
  <c r="AE447" i="2"/>
  <c r="AE42" i="2"/>
  <c r="AE388" i="2"/>
  <c r="AE101" i="2"/>
  <c r="AE277" i="2"/>
  <c r="AE182" i="2"/>
  <c r="AE249" i="2"/>
  <c r="AE73" i="2"/>
  <c r="AE89" i="2"/>
  <c r="AE352" i="2"/>
  <c r="AE511" i="2"/>
  <c r="AE55" i="2"/>
  <c r="AE64" i="2"/>
  <c r="AE171" i="2"/>
  <c r="AE213" i="2"/>
  <c r="AE405" i="2"/>
  <c r="AE416" i="2"/>
  <c r="AE156" i="2"/>
  <c r="AE540" i="2"/>
  <c r="AE434" i="2"/>
  <c r="AE325" i="2"/>
  <c r="AE531" i="2"/>
  <c r="AE741" i="2"/>
  <c r="AE322" i="2"/>
  <c r="AE528" i="2"/>
  <c r="AE641" i="2"/>
  <c r="AE212" i="2"/>
  <c r="AE307" i="2"/>
  <c r="AE7" i="2"/>
  <c r="AE455" i="2"/>
  <c r="AE270" i="2"/>
  <c r="AE81" i="2"/>
  <c r="AE126" i="2"/>
  <c r="AE154" i="2"/>
  <c r="AE78" i="2"/>
  <c r="AE34" i="2"/>
  <c r="AE57" i="2"/>
  <c r="AE275" i="2"/>
  <c r="AE710" i="2"/>
  <c r="AE262" i="2"/>
  <c r="AE466" i="2"/>
  <c r="AE477" i="2"/>
  <c r="AE437" i="2"/>
  <c r="AE524" i="2"/>
  <c r="AE54" i="2"/>
  <c r="AE95" i="2"/>
  <c r="AE222" i="2"/>
  <c r="AE45" i="2"/>
  <c r="AE427" i="2"/>
  <c r="AE316" i="2"/>
  <c r="AE146" i="2"/>
  <c r="AE91" i="2"/>
  <c r="AE474" i="2"/>
  <c r="AE116" i="2"/>
  <c r="AE267" i="2"/>
  <c r="AE27" i="2"/>
  <c r="AE268" i="2"/>
  <c r="AE546" i="2"/>
  <c r="AE90" i="2"/>
  <c r="AE15" i="2"/>
  <c r="AE41" i="2"/>
  <c r="AE51" i="2"/>
  <c r="AE347" i="2"/>
  <c r="AE305" i="2"/>
  <c r="AE670" i="2"/>
  <c r="AE120" i="2"/>
  <c r="AE654" i="2"/>
  <c r="AE292" i="2"/>
  <c r="AE153" i="2"/>
  <c r="AE160" i="2"/>
  <c r="AE239" i="2"/>
  <c r="AE194" i="2"/>
  <c r="AE107" i="2"/>
  <c r="AE269" i="2"/>
  <c r="AE106" i="2"/>
  <c r="AE21" i="2"/>
  <c r="AE484" i="2"/>
  <c r="AE9" i="2"/>
  <c r="AE334" i="2"/>
  <c r="AE164" i="2"/>
  <c r="AE293" i="2"/>
  <c r="AE595" i="2"/>
  <c r="AE210" i="2"/>
  <c r="AE183" i="2"/>
  <c r="AE70" i="2"/>
  <c r="AE483" i="2"/>
  <c r="AE190" i="2"/>
  <c r="AE176" i="2"/>
  <c r="AE394" i="2"/>
  <c r="AE240" i="2"/>
  <c r="AE512" i="2"/>
  <c r="AE371" i="2"/>
  <c r="AE26" i="2"/>
  <c r="AE231" i="2"/>
  <c r="AE510" i="2"/>
  <c r="AE500" i="2"/>
  <c r="AE401" i="2"/>
  <c r="AE187" i="2"/>
  <c r="AE233" i="2"/>
  <c r="AE97" i="2"/>
  <c r="AE253" i="2"/>
  <c r="AE25" i="2"/>
  <c r="AE713" i="2"/>
  <c r="AE746" i="2"/>
  <c r="AE378" i="2"/>
  <c r="AE407" i="2"/>
  <c r="AE380" i="2"/>
  <c r="AD4" i="2"/>
  <c r="AE4" i="2" l="1"/>
  <c r="AG4" i="2"/>
  <c r="AG84" i="2"/>
  <c r="AG63" i="2"/>
  <c r="AG205" i="2"/>
  <c r="AG705" i="2"/>
  <c r="AG448" i="2"/>
  <c r="AG202" i="2"/>
  <c r="AG499" i="2"/>
  <c r="AG555" i="2"/>
  <c r="AG225" i="2"/>
  <c r="AG132" i="2"/>
  <c r="AG647" i="2"/>
  <c r="AG384" i="2"/>
  <c r="AG217" i="2"/>
  <c r="AG36" i="2"/>
  <c r="AG375" i="2"/>
  <c r="AG696" i="2"/>
  <c r="AG536" i="2"/>
  <c r="AG529" i="2"/>
  <c r="AG644" i="2"/>
  <c r="AG387" i="2"/>
  <c r="AG372" i="2"/>
  <c r="AG185" i="2"/>
  <c r="AG548" i="2"/>
  <c r="AG729" i="2"/>
  <c r="AG756" i="2"/>
  <c r="AG639" i="2"/>
  <c r="AG379" i="2"/>
  <c r="AG8" i="2"/>
  <c r="AG313" i="2"/>
  <c r="AG167" i="2"/>
  <c r="AG436" i="2"/>
  <c r="AG761" i="2"/>
  <c r="AG169" i="2"/>
  <c r="AG309" i="2"/>
  <c r="AG682" i="2"/>
  <c r="AG430" i="2"/>
  <c r="AG113" i="2"/>
  <c r="AG681" i="2"/>
  <c r="AG37" i="2"/>
  <c r="AG598" i="2"/>
  <c r="AG228" i="2"/>
  <c r="AG294" i="2"/>
  <c r="AG469" i="2"/>
  <c r="AG632" i="2"/>
  <c r="AG196" i="2"/>
  <c r="AG32" i="2"/>
  <c r="AG343" i="2"/>
  <c r="AG150" i="2"/>
  <c r="AG290" i="2"/>
  <c r="AG587" i="2"/>
  <c r="AG523" i="2"/>
  <c r="AG145" i="2"/>
  <c r="AG514" i="2"/>
  <c r="AG563" i="2"/>
  <c r="AG622" i="2"/>
  <c r="AG703" i="2"/>
  <c r="AG143" i="2"/>
  <c r="AG557" i="2"/>
  <c r="AG395" i="2"/>
  <c r="AG643" i="2"/>
  <c r="AG582" i="2"/>
  <c r="AG413" i="2"/>
  <c r="AG616" i="2"/>
  <c r="AG575" i="2"/>
  <c r="AG456" i="2"/>
  <c r="AG311" i="2"/>
  <c r="AG566" i="2"/>
  <c r="AG326" i="2"/>
  <c r="AG677" i="2"/>
  <c r="AG350" i="2"/>
  <c r="AG422" i="2"/>
  <c r="AG629" i="2"/>
  <c r="AG227" i="2"/>
  <c r="AG694" i="2"/>
  <c r="AG12" i="2"/>
  <c r="AG386" i="2"/>
  <c r="AG241" i="2"/>
  <c r="AG762" i="2"/>
  <c r="AG684" i="2"/>
  <c r="AG745" i="2"/>
  <c r="AG606" i="2"/>
  <c r="AG374" i="2"/>
  <c r="AG651" i="2"/>
  <c r="AG324" i="2"/>
  <c r="AG19" i="2"/>
  <c r="AG391" i="2"/>
  <c r="AG568" i="2"/>
  <c r="AG216" i="2"/>
  <c r="AG444" i="2"/>
  <c r="AG402" i="2"/>
  <c r="AG364" i="2"/>
  <c r="AG497" i="2"/>
  <c r="AG480" i="2"/>
  <c r="AG618" i="2"/>
  <c r="AG733" i="2"/>
  <c r="AG94" i="2"/>
  <c r="AG186" i="2"/>
  <c r="AG320" i="2"/>
  <c r="AG593" i="2"/>
  <c r="AG658" i="2"/>
  <c r="AG424" i="2"/>
  <c r="AG473" i="2"/>
  <c r="AG520" i="2"/>
  <c r="AG649" i="2"/>
  <c r="AG467" i="2"/>
  <c r="AG491" i="2"/>
  <c r="AG260" i="2"/>
  <c r="AG561" i="2"/>
  <c r="AG441" i="2"/>
  <c r="AG642" i="2"/>
  <c r="AG355" i="2"/>
  <c r="AG494" i="2"/>
  <c r="AG581" i="2"/>
  <c r="AG155" i="2"/>
  <c r="AG359" i="2"/>
  <c r="AG556" i="2"/>
  <c r="AG586" i="2"/>
  <c r="AG287" i="2"/>
  <c r="AG674" i="2"/>
  <c r="AG517" i="2"/>
  <c r="AG620" i="2"/>
  <c r="AG522" i="2"/>
  <c r="AG385" i="2"/>
  <c r="AG399" i="2"/>
  <c r="AG68" i="2"/>
  <c r="AG245" i="2"/>
  <c r="AG562" i="2"/>
  <c r="AG573" i="2"/>
  <c r="AG211" i="2"/>
  <c r="AG665" i="2"/>
  <c r="AG508" i="2"/>
  <c r="AG727" i="2"/>
  <c r="AG345" i="2"/>
  <c r="AG450" i="2"/>
  <c r="AG720" i="2"/>
  <c r="AG612" i="2"/>
  <c r="AG282" i="2"/>
  <c r="AG634" i="2"/>
  <c r="AG475" i="2"/>
  <c r="AG538" i="2"/>
  <c r="AG99" i="2"/>
  <c r="AG298" i="2"/>
  <c r="AG393" i="2"/>
  <c r="AG189" i="2"/>
  <c r="AG570" i="2"/>
  <c r="AG742" i="2"/>
  <c r="AG468" i="2"/>
  <c r="AG709" i="2"/>
  <c r="AG504" i="2"/>
  <c r="AG605" i="2"/>
  <c r="AG666" i="2"/>
  <c r="AG550" i="2"/>
  <c r="AG712" i="2"/>
  <c r="AG366" i="2"/>
  <c r="AG362" i="2"/>
  <c r="AG552" i="2"/>
  <c r="AG435" i="2"/>
  <c r="AG577" i="2"/>
  <c r="AG329" i="2"/>
  <c r="AG314" i="2"/>
  <c r="AG589" i="2"/>
  <c r="AG502" i="2"/>
  <c r="AG96" i="2"/>
  <c r="AG572" i="2"/>
  <c r="AG173" i="2"/>
  <c r="AG235" i="2"/>
  <c r="AG18" i="2"/>
  <c r="AG162" i="2"/>
  <c r="AG123" i="2"/>
  <c r="AG181" i="2"/>
  <c r="AG304" i="2"/>
  <c r="AG46" i="2"/>
  <c r="AG560" i="2"/>
  <c r="AG758" i="2"/>
  <c r="AG28" i="2"/>
  <c r="AG259" i="2"/>
  <c r="AG65" i="2"/>
  <c r="AG578" i="2"/>
  <c r="AG83" i="2"/>
  <c r="AG246" i="2"/>
  <c r="AG495" i="2"/>
  <c r="AG443" i="2"/>
  <c r="AG357" i="2"/>
  <c r="AG114" i="2"/>
  <c r="AG16" i="2"/>
  <c r="AG686" i="2"/>
  <c r="AG763" i="2"/>
  <c r="AG743" i="2"/>
  <c r="AG5" i="2"/>
  <c r="AG48" i="2"/>
  <c r="AG197" i="2"/>
  <c r="AG403" i="2"/>
  <c r="AG610" i="2"/>
  <c r="AG676" i="2"/>
  <c r="AG62" i="2"/>
  <c r="AG344" i="2"/>
  <c r="AG715" i="2"/>
  <c r="AG476" i="2"/>
  <c r="AG442" i="2"/>
  <c r="AG551" i="2"/>
  <c r="AG346" i="2"/>
  <c r="AG161" i="2"/>
  <c r="AG30" i="2"/>
  <c r="AG115" i="2"/>
  <c r="AG503" i="2"/>
  <c r="AG312" i="2"/>
  <c r="AG226" i="2"/>
  <c r="AG691" i="2"/>
  <c r="AG685" i="2"/>
  <c r="AG707" i="2"/>
  <c r="AG737" i="2"/>
  <c r="AG689" i="2"/>
  <c r="AG541" i="2"/>
  <c r="AG498" i="2"/>
  <c r="AG734" i="2"/>
  <c r="AG732" i="2"/>
  <c r="AG518" i="2"/>
  <c r="AG543" i="2"/>
  <c r="AG453" i="2"/>
  <c r="AG738" i="2"/>
  <c r="AG697" i="2"/>
  <c r="AG693" i="2"/>
  <c r="AG507" i="2"/>
  <c r="AG544" i="2"/>
  <c r="AG358" i="2"/>
  <c r="AG308" i="2"/>
  <c r="AG342" i="2"/>
  <c r="AG699" i="2"/>
  <c r="AG553" i="2"/>
  <c r="AG487" i="2"/>
  <c r="AG704" i="2"/>
  <c r="AG592" i="2"/>
  <c r="AG770" i="2"/>
  <c r="AG519" i="2"/>
  <c r="AG630" i="2"/>
  <c r="AG645" i="2"/>
  <c r="AG463" i="2"/>
  <c r="AG332" i="2"/>
  <c r="AG744" i="2"/>
  <c r="AG661" i="2"/>
  <c r="AG726" i="2"/>
  <c r="AG611" i="2"/>
  <c r="AG397" i="2"/>
  <c r="AG700" i="2"/>
  <c r="AG669" i="2"/>
  <c r="AG688" i="2"/>
  <c r="AG122" i="2"/>
  <c r="AG695" i="2"/>
  <c r="AG549" i="2"/>
  <c r="AG418" i="2"/>
  <c r="AG247" i="2"/>
  <c r="AG219" i="2"/>
  <c r="AG148" i="2"/>
  <c r="AG426" i="2"/>
  <c r="AG29" i="2"/>
  <c r="AG445" i="2"/>
  <c r="AG583" i="2"/>
  <c r="AG108" i="2"/>
  <c r="AG302" i="2"/>
  <c r="AG238" i="2"/>
  <c r="AG131" i="2"/>
  <c r="AG505" i="2"/>
  <c r="AG135" i="2"/>
  <c r="AG398" i="2"/>
  <c r="AG585" i="2"/>
  <c r="AG604" i="2"/>
  <c r="AG376" i="2"/>
  <c r="AG414" i="2"/>
  <c r="AG129" i="2"/>
  <c r="AG633" i="2"/>
  <c r="AG452" i="2"/>
  <c r="AG425" i="2"/>
  <c r="AG428" i="2"/>
  <c r="AG526" i="2"/>
  <c r="AG615" i="2"/>
  <c r="AG509" i="2"/>
  <c r="AG730" i="2"/>
  <c r="AG558" i="2"/>
  <c r="AG769" i="2"/>
  <c r="AG660" i="2"/>
  <c r="AG569" i="2"/>
  <c r="AG724" i="2"/>
  <c r="AG337" i="2"/>
  <c r="AG266" i="2"/>
  <c r="AG59" i="2"/>
  <c r="AG279" i="2"/>
  <c r="AG369" i="2"/>
  <c r="AG204" i="2"/>
  <c r="AG462" i="2"/>
  <c r="AG166" i="2"/>
  <c r="AG66" i="2"/>
  <c r="AG323" i="2"/>
  <c r="AG439" i="2"/>
  <c r="AG678" i="2"/>
  <c r="AG177" i="2"/>
  <c r="AG460" i="2"/>
  <c r="AG209" i="2"/>
  <c r="AG291" i="2"/>
  <c r="AG317" i="2"/>
  <c r="AG274" i="2"/>
  <c r="AG597" i="2"/>
  <c r="AG236" i="2"/>
  <c r="AG215" i="2"/>
  <c r="AG124" i="2"/>
  <c r="AG493" i="2"/>
  <c r="AG271" i="2"/>
  <c r="AG454" i="2"/>
  <c r="AG203" i="2"/>
  <c r="AG50" i="2"/>
  <c r="AG619" i="2"/>
  <c r="AG33" i="2"/>
  <c r="AG535" i="2"/>
  <c r="AG40" i="2"/>
  <c r="AG603" i="2"/>
  <c r="AG673" i="2"/>
  <c r="AG607" i="2"/>
  <c r="AG356" i="2"/>
  <c r="AG653" i="2"/>
  <c r="AG201" i="2"/>
  <c r="AG353" i="2"/>
  <c r="AG420" i="2"/>
  <c r="AG199" i="2"/>
  <c r="AG252" i="2"/>
  <c r="AG125" i="2"/>
  <c r="AG159" i="2"/>
  <c r="AG701" i="2"/>
  <c r="AG276" i="2"/>
  <c r="AG760" i="2"/>
  <c r="AG451" i="2"/>
  <c r="AG532" i="2"/>
  <c r="AG648" i="2"/>
  <c r="AG140" i="2"/>
  <c r="AG410" i="2"/>
  <c r="AG438" i="2"/>
  <c r="AG23" i="2"/>
  <c r="AG79" i="2"/>
  <c r="AG258" i="2"/>
  <c r="AG351" i="2"/>
  <c r="AG31" i="2"/>
  <c r="AG180" i="2"/>
  <c r="AG38" i="2"/>
  <c r="AG14" i="2"/>
  <c r="AG144" i="2"/>
  <c r="AG404" i="2"/>
  <c r="AG261" i="2"/>
  <c r="AG668" i="2"/>
  <c r="AG319" i="2"/>
  <c r="AG49" i="2"/>
  <c r="AG636" i="2"/>
  <c r="AG168" i="2"/>
  <c r="AG133" i="2"/>
  <c r="AG408" i="2"/>
  <c r="AG24" i="2"/>
  <c r="AG617" i="2"/>
  <c r="AG77" i="2"/>
  <c r="AG429" i="2"/>
  <c r="AG708" i="2"/>
  <c r="AG392" i="2"/>
  <c r="AG368" i="2"/>
  <c r="AG470" i="2"/>
  <c r="AG626" i="2"/>
  <c r="AG613" i="2"/>
  <c r="AG748" i="2"/>
  <c r="AG663" i="2"/>
  <c r="AG755" i="2"/>
  <c r="AG60" i="2"/>
  <c r="AG765" i="2"/>
  <c r="AG76" i="2"/>
  <c r="AG567" i="2"/>
  <c r="AG736" i="2"/>
  <c r="AG680" i="2"/>
  <c r="AG490" i="2"/>
  <c r="AG664" i="2"/>
  <c r="AG516" i="2"/>
  <c r="AG415" i="2"/>
  <c r="AG121" i="2"/>
  <c r="AG767" i="2"/>
  <c r="AG759" i="2"/>
  <c r="AG638" i="2"/>
  <c r="AG711" i="2"/>
  <c r="AG69" i="2"/>
  <c r="AG341" i="2"/>
  <c r="AG281" i="2"/>
  <c r="AG367" i="2"/>
  <c r="AG354" i="2"/>
  <c r="AG396" i="2"/>
  <c r="AG698" i="2"/>
  <c r="AG138" i="2"/>
  <c r="AG461" i="2"/>
  <c r="AG321" i="2"/>
  <c r="AG174" i="2"/>
  <c r="AG221" i="2"/>
  <c r="AG764" i="2"/>
  <c r="AG136" i="2"/>
  <c r="AG170" i="2"/>
  <c r="AG301" i="2"/>
  <c r="AG229" i="2"/>
  <c r="AG750" i="2"/>
  <c r="AG725" i="2"/>
  <c r="AG254" i="2"/>
  <c r="AG172" i="2"/>
  <c r="AG250" i="2"/>
  <c r="AG85" i="2"/>
  <c r="AG296" i="2"/>
  <c r="AG118" i="2"/>
  <c r="AG93" i="2"/>
  <c r="AG333" i="2"/>
  <c r="AG409" i="2"/>
  <c r="AG338" i="2"/>
  <c r="AG127" i="2"/>
  <c r="AG82" i="2"/>
  <c r="AG706" i="2"/>
  <c r="AG496" i="2"/>
  <c r="AG571" i="2"/>
  <c r="AG530" i="2"/>
  <c r="AG564" i="2"/>
  <c r="AG149" i="2"/>
  <c r="AG766" i="2"/>
  <c r="AG539" i="2"/>
  <c r="AG515" i="2"/>
  <c r="AG542" i="2"/>
  <c r="AG488" i="2"/>
  <c r="AG273" i="2"/>
  <c r="AG482" i="2"/>
  <c r="AG565" i="2"/>
  <c r="AG588" i="2"/>
  <c r="AG625" i="2"/>
  <c r="AG421" i="2"/>
  <c r="AG602" i="2"/>
  <c r="AG479" i="2"/>
  <c r="AG679" i="2"/>
  <c r="AG449" i="2"/>
  <c r="AG655" i="2"/>
  <c r="AG631" i="2"/>
  <c r="AG464" i="2"/>
  <c r="AG662" i="2"/>
  <c r="AG667" i="2"/>
  <c r="AG256" i="2"/>
  <c r="AG533" i="2"/>
  <c r="AG446" i="2"/>
  <c r="AG702" i="2"/>
  <c r="AG719" i="2"/>
  <c r="AG690" i="2"/>
  <c r="AG652" i="2"/>
  <c r="AG537" i="2"/>
  <c r="AG382" i="2"/>
  <c r="AG43" i="2"/>
  <c r="AG188" i="2"/>
  <c r="AG67" i="2"/>
  <c r="AG163" i="2"/>
  <c r="AG440" i="2"/>
  <c r="AG112" i="2"/>
  <c r="AG105" i="2"/>
  <c r="AG315" i="2"/>
  <c r="AG431" i="2"/>
  <c r="AG175" i="2"/>
  <c r="AG98" i="2"/>
  <c r="AG363" i="2"/>
  <c r="AG134" i="2"/>
  <c r="AG255" i="2"/>
  <c r="AG242" i="2"/>
  <c r="AG263" i="2"/>
  <c r="AG44" i="2"/>
  <c r="AG336" i="2"/>
  <c r="AG206" i="2"/>
  <c r="AG283" i="2"/>
  <c r="AG545" i="2"/>
  <c r="AG110" i="2"/>
  <c r="AG244" i="2"/>
  <c r="AG370" i="2"/>
  <c r="AG22" i="2"/>
  <c r="AG300" i="2"/>
  <c r="AG200" i="2"/>
  <c r="AG257" i="2"/>
  <c r="AG389" i="2"/>
  <c r="AG92" i="2"/>
  <c r="AG624" i="2"/>
  <c r="AG591" i="2"/>
  <c r="AG179" i="2"/>
  <c r="AG88" i="2"/>
  <c r="AG318" i="2"/>
  <c r="AG103" i="2"/>
  <c r="AG481" i="2"/>
  <c r="AG128" i="2"/>
  <c r="AG195" i="2"/>
  <c r="AG576" i="2"/>
  <c r="AG288" i="2"/>
  <c r="AG331" i="2"/>
  <c r="AG417" i="2"/>
  <c r="AG534" i="2"/>
  <c r="AG193" i="2"/>
  <c r="AG35" i="2"/>
  <c r="AG10" i="2"/>
  <c r="AG218" i="2"/>
  <c r="AG223" i="2"/>
  <c r="AG285" i="2"/>
  <c r="AG237" i="2"/>
  <c r="AG310" i="2"/>
  <c r="AG559" i="2"/>
  <c r="AG600" i="2"/>
  <c r="AG286" i="2"/>
  <c r="AG75" i="2"/>
  <c r="AG184" i="2"/>
  <c r="AG486" i="2"/>
  <c r="AG86" i="2"/>
  <c r="AG142" i="2"/>
  <c r="AG297" i="2"/>
  <c r="AG130" i="2"/>
  <c r="AG683" i="2"/>
  <c r="AG151" i="2"/>
  <c r="AG580" i="2"/>
  <c r="AG243" i="2"/>
  <c r="AG220" i="2"/>
  <c r="AG614" i="2"/>
  <c r="AG80" i="2"/>
  <c r="AG772" i="2"/>
  <c r="AG596" i="2"/>
  <c r="AG554" i="2"/>
  <c r="AG457" i="2"/>
  <c r="AG527" i="2"/>
  <c r="AG289" i="2"/>
  <c r="AG749" i="2"/>
  <c r="AG659" i="2"/>
  <c r="AG284" i="2"/>
  <c r="AG377" i="2"/>
  <c r="AG525" i="2"/>
  <c r="AG100" i="2"/>
  <c r="AG621" i="2"/>
  <c r="AG718" i="2"/>
  <c r="AG230" i="2"/>
  <c r="AG752" i="2"/>
  <c r="AG599" i="2"/>
  <c r="AG102" i="2"/>
  <c r="AG478" i="2"/>
  <c r="AG158" i="2"/>
  <c r="AG278" i="2"/>
  <c r="AG717" i="2"/>
  <c r="AG771" i="2"/>
  <c r="AG594" i="2"/>
  <c r="AG264" i="2"/>
  <c r="AG672" i="2"/>
  <c r="AG251" i="2"/>
  <c r="AG53" i="2"/>
  <c r="AG137" i="2"/>
  <c r="AG623" i="2"/>
  <c r="AG728" i="2"/>
  <c r="AG716" i="2"/>
  <c r="AG207" i="2"/>
  <c r="AG501" i="2"/>
  <c r="AG303" i="2"/>
  <c r="AG601" i="2"/>
  <c r="AG232" i="2"/>
  <c r="AG521" i="2"/>
  <c r="AG295" i="2"/>
  <c r="AG406" i="2"/>
  <c r="AG147" i="2"/>
  <c r="AG513" i="2"/>
  <c r="AG731" i="2"/>
  <c r="AG56" i="2"/>
  <c r="AG198" i="2"/>
  <c r="AG299" i="2"/>
  <c r="AG349" i="2"/>
  <c r="AG265" i="2"/>
  <c r="AG609" i="2"/>
  <c r="AG722" i="2"/>
  <c r="AG723" i="2"/>
  <c r="AG753" i="2"/>
  <c r="AG687" i="2"/>
  <c r="AG656" i="2"/>
  <c r="AG579" i="2"/>
  <c r="AG471" i="2"/>
  <c r="AG754" i="2"/>
  <c r="AG485" i="2"/>
  <c r="AG637" i="2"/>
  <c r="AG747" i="2"/>
  <c r="AG751" i="2"/>
  <c r="AG381" i="2"/>
  <c r="AG547" i="2"/>
  <c r="AG714" i="2"/>
  <c r="AG671" i="2"/>
  <c r="AG419" i="2"/>
  <c r="AG335" i="2"/>
  <c r="AG139" i="2"/>
  <c r="AG234" i="2"/>
  <c r="AG152" i="2"/>
  <c r="AG492" i="2"/>
  <c r="AG361" i="2"/>
  <c r="AG214" i="2"/>
  <c r="AG675" i="2"/>
  <c r="AG740" i="2"/>
  <c r="AG360" i="2"/>
  <c r="AG340" i="2"/>
  <c r="AG178" i="2"/>
  <c r="AG650" i="2"/>
  <c r="AG628" i="2"/>
  <c r="AG365" i="2"/>
  <c r="AG192" i="2"/>
  <c r="AG191" i="2"/>
  <c r="AG390" i="2"/>
  <c r="AG339" i="2"/>
  <c r="AG104" i="2"/>
  <c r="AG39" i="2"/>
  <c r="AG472" i="2"/>
  <c r="AG506" i="2"/>
  <c r="AG72" i="2"/>
  <c r="AG52" i="2"/>
  <c r="AG280" i="2"/>
  <c r="AG348" i="2"/>
  <c r="AG71" i="2"/>
  <c r="AG574" i="2"/>
  <c r="AG739" i="2"/>
  <c r="AG768" i="2"/>
  <c r="AG458" i="2"/>
  <c r="AG327" i="2"/>
  <c r="AG423" i="2"/>
  <c r="AG640" i="2"/>
  <c r="AG608" i="2"/>
  <c r="AG459" i="2"/>
  <c r="AG757" i="2"/>
  <c r="AG248" i="2"/>
  <c r="AG721" i="2"/>
  <c r="AG635" i="2"/>
  <c r="AG646" i="2"/>
  <c r="AG433" i="2"/>
  <c r="AG109" i="2"/>
  <c r="AG432" i="2"/>
  <c r="AG627" i="2"/>
  <c r="AG411" i="2"/>
  <c r="AG735" i="2"/>
  <c r="AG373" i="2"/>
  <c r="AG692" i="2"/>
  <c r="AG489" i="2"/>
  <c r="AG20" i="2"/>
  <c r="AG74" i="2"/>
  <c r="AG584" i="2"/>
  <c r="AG306" i="2"/>
  <c r="AG165" i="2"/>
  <c r="AG141" i="2"/>
  <c r="AG6" i="2"/>
  <c r="AG383" i="2"/>
  <c r="AG400" i="2"/>
  <c r="AG58" i="2"/>
  <c r="AG328" i="2"/>
  <c r="AG61" i="2"/>
  <c r="AG11" i="2"/>
  <c r="AG87" i="2"/>
  <c r="AG590" i="2"/>
  <c r="AG47" i="2"/>
  <c r="AG157" i="2"/>
  <c r="AG13" i="2"/>
  <c r="AG657" i="2"/>
  <c r="AG111" i="2"/>
  <c r="AG208" i="2"/>
  <c r="AG412" i="2"/>
  <c r="AG117" i="2"/>
  <c r="AG17" i="2"/>
  <c r="AG330" i="2"/>
  <c r="AG224" i="2"/>
  <c r="AG465" i="2"/>
  <c r="AG272" i="2"/>
  <c r="AG119" i="2"/>
  <c r="AG447" i="2"/>
  <c r="AG42" i="2"/>
  <c r="AG388" i="2"/>
  <c r="AG101" i="2"/>
  <c r="AG277" i="2"/>
  <c r="AG182" i="2"/>
  <c r="AG249" i="2"/>
  <c r="AG73" i="2"/>
  <c r="AG89" i="2"/>
  <c r="AG352" i="2"/>
  <c r="AG511" i="2"/>
  <c r="AG55" i="2"/>
  <c r="AG64" i="2"/>
  <c r="AG171" i="2"/>
  <c r="AG213" i="2"/>
  <c r="AG405" i="2"/>
  <c r="AG416" i="2"/>
  <c r="AG156" i="2"/>
  <c r="AG540" i="2"/>
  <c r="AG434" i="2"/>
  <c r="AG325" i="2"/>
  <c r="AG531" i="2"/>
  <c r="AG741" i="2"/>
  <c r="AG322" i="2"/>
  <c r="AG528" i="2"/>
  <c r="AG641" i="2"/>
  <c r="AG212" i="2"/>
  <c r="AG307" i="2"/>
  <c r="AG7" i="2"/>
  <c r="AG455" i="2"/>
  <c r="AG270" i="2"/>
  <c r="AG81" i="2"/>
  <c r="AG126" i="2"/>
  <c r="AG154" i="2"/>
  <c r="AG78" i="2"/>
  <c r="AG34" i="2"/>
  <c r="AG57" i="2"/>
  <c r="AG275" i="2"/>
  <c r="AG710" i="2"/>
  <c r="AG262" i="2"/>
  <c r="AG466" i="2"/>
  <c r="AG477" i="2"/>
  <c r="AG437" i="2"/>
  <c r="AG524" i="2"/>
  <c r="AG54" i="2"/>
  <c r="AG95" i="2"/>
  <c r="AG222" i="2"/>
  <c r="AG45" i="2"/>
  <c r="AG427" i="2"/>
  <c r="AG316" i="2"/>
  <c r="AG146" i="2"/>
  <c r="AG91" i="2"/>
  <c r="AG474" i="2"/>
  <c r="AG116" i="2"/>
  <c r="AG267" i="2"/>
  <c r="AG27" i="2"/>
  <c r="AG268" i="2"/>
  <c r="AG546" i="2"/>
  <c r="AG90" i="2"/>
  <c r="AG15" i="2"/>
  <c r="AG41" i="2"/>
  <c r="AG51" i="2"/>
  <c r="AG347" i="2"/>
  <c r="AG305" i="2"/>
  <c r="AG670" i="2"/>
  <c r="AG120" i="2"/>
  <c r="AG654" i="2"/>
  <c r="AG292" i="2"/>
  <c r="AG153" i="2"/>
  <c r="AG160" i="2"/>
  <c r="AG239" i="2"/>
  <c r="AG194" i="2"/>
  <c r="AG107" i="2"/>
  <c r="AG269" i="2"/>
  <c r="AG106" i="2"/>
  <c r="AG21" i="2"/>
  <c r="AG484" i="2"/>
  <c r="AG9" i="2"/>
  <c r="AG334" i="2"/>
  <c r="AG164" i="2"/>
  <c r="AG293" i="2"/>
  <c r="AG595" i="2"/>
  <c r="AG210" i="2"/>
  <c r="AG183" i="2"/>
  <c r="AG70" i="2"/>
  <c r="AG483" i="2"/>
  <c r="AG190" i="2"/>
  <c r="AG176" i="2"/>
  <c r="AG394" i="2"/>
  <c r="AG240" i="2"/>
  <c r="AG512" i="2"/>
  <c r="AG371" i="2"/>
  <c r="AG26" i="2"/>
  <c r="AG231" i="2"/>
  <c r="AG510" i="2"/>
  <c r="AG500" i="2"/>
  <c r="AG401" i="2"/>
  <c r="AG187" i="2"/>
  <c r="AG233" i="2"/>
  <c r="AG97" i="2"/>
  <c r="AG253" i="2"/>
  <c r="AG25" i="2"/>
  <c r="AG713" i="2"/>
  <c r="AG746" i="2"/>
  <c r="AG378" i="2"/>
  <c r="AG407" i="2"/>
  <c r="AG380" i="2"/>
  <c r="W647" i="2" l="1"/>
  <c r="W384" i="2"/>
  <c r="W217" i="2"/>
  <c r="W4" i="2" s="1"/>
  <c r="W36" i="2"/>
  <c r="W375" i="2"/>
  <c r="W696" i="2"/>
  <c r="W536" i="2"/>
  <c r="W529" i="2"/>
  <c r="W644" i="2"/>
  <c r="W387" i="2"/>
  <c r="W372" i="2"/>
  <c r="W185" i="2"/>
  <c r="W548" i="2"/>
  <c r="W729" i="2"/>
  <c r="W756" i="2"/>
  <c r="W639" i="2"/>
  <c r="W379" i="2"/>
  <c r="W8" i="2"/>
  <c r="W313" i="2"/>
  <c r="W167" i="2"/>
  <c r="W436" i="2"/>
  <c r="W761" i="2"/>
  <c r="W169" i="2"/>
  <c r="W309" i="2"/>
  <c r="W682" i="2"/>
  <c r="W430" i="2"/>
  <c r="W113" i="2"/>
  <c r="W681" i="2"/>
  <c r="W37" i="2"/>
  <c r="W598" i="2"/>
  <c r="W228" i="2"/>
  <c r="W294" i="2"/>
  <c r="W469" i="2"/>
  <c r="W632" i="2"/>
  <c r="W196" i="2"/>
  <c r="W32" i="2"/>
  <c r="W343" i="2"/>
  <c r="W150" i="2"/>
  <c r="W290" i="2"/>
  <c r="W587" i="2"/>
  <c r="W523" i="2"/>
  <c r="W145" i="2"/>
  <c r="W514" i="2"/>
  <c r="W563" i="2"/>
  <c r="W622" i="2"/>
  <c r="W703" i="2"/>
  <c r="W143" i="2"/>
  <c r="W557" i="2"/>
  <c r="W395" i="2"/>
  <c r="W643" i="2"/>
  <c r="W582" i="2"/>
  <c r="W413" i="2"/>
  <c r="W616" i="2"/>
  <c r="W575" i="2"/>
  <c r="W456" i="2"/>
  <c r="W311" i="2"/>
  <c r="W566" i="2"/>
  <c r="W326" i="2"/>
  <c r="W677" i="2"/>
  <c r="W350" i="2"/>
  <c r="W422" i="2"/>
  <c r="W629" i="2"/>
  <c r="W227" i="2"/>
  <c r="W694" i="2"/>
  <c r="W12" i="2"/>
  <c r="W386" i="2"/>
  <c r="W241" i="2"/>
  <c r="W762" i="2"/>
  <c r="W684" i="2"/>
  <c r="W745" i="2"/>
  <c r="W606" i="2"/>
  <c r="W374" i="2"/>
  <c r="W651" i="2"/>
  <c r="W324" i="2"/>
  <c r="W19" i="2"/>
  <c r="W391" i="2"/>
  <c r="W568" i="2"/>
  <c r="W216" i="2"/>
  <c r="W444" i="2"/>
  <c r="W402" i="2"/>
  <c r="W364" i="2"/>
  <c r="W497" i="2"/>
  <c r="W480" i="2"/>
  <c r="W618" i="2"/>
  <c r="W733" i="2"/>
  <c r="W94" i="2"/>
  <c r="W186" i="2"/>
  <c r="W320" i="2"/>
  <c r="W593" i="2"/>
  <c r="W658" i="2"/>
  <c r="W424" i="2"/>
  <c r="W473" i="2"/>
  <c r="W520" i="2"/>
  <c r="W649" i="2"/>
  <c r="W467" i="2"/>
  <c r="W491" i="2"/>
  <c r="W260" i="2"/>
  <c r="W561" i="2"/>
  <c r="W441" i="2"/>
  <c r="W642" i="2"/>
  <c r="W355" i="2"/>
  <c r="W494" i="2"/>
  <c r="W581" i="2"/>
  <c r="W155" i="2"/>
  <c r="W359" i="2"/>
  <c r="W556" i="2"/>
  <c r="W586" i="2"/>
  <c r="W287" i="2"/>
  <c r="W674" i="2"/>
  <c r="W517" i="2"/>
  <c r="W620" i="2"/>
  <c r="W522" i="2"/>
  <c r="W385" i="2"/>
  <c r="W399" i="2"/>
  <c r="W68" i="2"/>
  <c r="W245" i="2"/>
  <c r="W562" i="2"/>
  <c r="W573" i="2"/>
  <c r="W211" i="2"/>
  <c r="W665" i="2"/>
  <c r="W508" i="2"/>
  <c r="W727" i="2"/>
  <c r="W345" i="2"/>
  <c r="W450" i="2"/>
  <c r="W720" i="2"/>
  <c r="W612" i="2"/>
  <c r="W282" i="2"/>
  <c r="W634" i="2"/>
  <c r="W475" i="2"/>
  <c r="W538" i="2"/>
  <c r="W99" i="2"/>
  <c r="W298" i="2"/>
  <c r="W393" i="2"/>
  <c r="W189" i="2"/>
  <c r="W570" i="2"/>
  <c r="W742" i="2"/>
  <c r="W468" i="2"/>
  <c r="W709" i="2"/>
  <c r="W504" i="2"/>
  <c r="W605" i="2"/>
  <c r="W666" i="2"/>
  <c r="W550" i="2"/>
  <c r="W712" i="2"/>
  <c r="W366" i="2"/>
  <c r="W362" i="2"/>
  <c r="W552" i="2"/>
  <c r="W435" i="2"/>
  <c r="W577" i="2"/>
  <c r="W329" i="2"/>
  <c r="W314" i="2"/>
  <c r="W589" i="2"/>
  <c r="W502" i="2"/>
  <c r="W96" i="2"/>
  <c r="W572" i="2"/>
  <c r="W173" i="2"/>
  <c r="W235" i="2"/>
  <c r="W18" i="2"/>
  <c r="W162" i="2"/>
  <c r="W123" i="2"/>
  <c r="W181" i="2"/>
  <c r="W304" i="2"/>
  <c r="W46" i="2"/>
  <c r="W560" i="2"/>
  <c r="W758" i="2"/>
  <c r="W28" i="2"/>
  <c r="W259" i="2"/>
  <c r="W65" i="2"/>
  <c r="W578" i="2"/>
  <c r="W83" i="2"/>
  <c r="W246" i="2"/>
  <c r="W495" i="2"/>
  <c r="W443" i="2"/>
  <c r="W357" i="2"/>
  <c r="W114" i="2"/>
  <c r="W16" i="2"/>
  <c r="W686" i="2"/>
  <c r="W763" i="2"/>
  <c r="W743" i="2"/>
  <c r="W5" i="2"/>
  <c r="W48" i="2"/>
  <c r="W197" i="2"/>
  <c r="W403" i="2"/>
  <c r="W610" i="2"/>
  <c r="W676" i="2"/>
  <c r="W62" i="2"/>
  <c r="W344" i="2"/>
  <c r="W715" i="2"/>
  <c r="W476" i="2"/>
  <c r="W442" i="2"/>
  <c r="W551" i="2"/>
  <c r="W346" i="2"/>
  <c r="W161" i="2"/>
  <c r="W30" i="2"/>
  <c r="W115" i="2"/>
  <c r="W503" i="2"/>
  <c r="W312" i="2"/>
  <c r="W226" i="2"/>
  <c r="W691" i="2"/>
  <c r="W685" i="2"/>
  <c r="W707" i="2"/>
  <c r="W737" i="2"/>
  <c r="W689" i="2"/>
  <c r="W541" i="2"/>
  <c r="W498" i="2"/>
  <c r="W734" i="2"/>
  <c r="W732" i="2"/>
  <c r="W518" i="2"/>
  <c r="W543" i="2"/>
  <c r="W453" i="2"/>
  <c r="W738" i="2"/>
  <c r="W697" i="2"/>
  <c r="W693" i="2"/>
  <c r="W507" i="2"/>
  <c r="W544" i="2"/>
  <c r="W358" i="2"/>
  <c r="W308" i="2"/>
  <c r="W342" i="2"/>
  <c r="W699" i="2"/>
  <c r="W553" i="2"/>
  <c r="W487" i="2"/>
  <c r="W704" i="2"/>
  <c r="W592" i="2"/>
  <c r="W770" i="2"/>
  <c r="W519" i="2"/>
  <c r="W630" i="2"/>
  <c r="W645" i="2"/>
  <c r="W463" i="2"/>
  <c r="W332" i="2"/>
  <c r="W744" i="2"/>
  <c r="W661" i="2"/>
  <c r="W726" i="2"/>
  <c r="W611" i="2"/>
  <c r="W397" i="2"/>
  <c r="W700" i="2"/>
  <c r="W669" i="2"/>
  <c r="W688" i="2"/>
  <c r="W122" i="2"/>
  <c r="W695" i="2"/>
  <c r="W549" i="2"/>
  <c r="W418" i="2"/>
  <c r="W247" i="2"/>
  <c r="W219" i="2"/>
  <c r="W148" i="2"/>
  <c r="W426" i="2"/>
  <c r="W29" i="2"/>
  <c r="W445" i="2"/>
  <c r="W583" i="2"/>
  <c r="W108" i="2"/>
  <c r="W302" i="2"/>
  <c r="W238" i="2"/>
  <c r="W131" i="2"/>
  <c r="W505" i="2"/>
  <c r="W135" i="2"/>
  <c r="W398" i="2"/>
  <c r="W585" i="2"/>
  <c r="W604" i="2"/>
  <c r="W376" i="2"/>
  <c r="W414" i="2"/>
  <c r="W129" i="2"/>
  <c r="W633" i="2"/>
  <c r="W452" i="2"/>
  <c r="W425" i="2"/>
  <c r="W428" i="2"/>
  <c r="W526" i="2"/>
  <c r="W615" i="2"/>
  <c r="W509" i="2"/>
  <c r="W730" i="2"/>
  <c r="W558" i="2"/>
  <c r="W769" i="2"/>
  <c r="W660" i="2"/>
  <c r="W569" i="2"/>
  <c r="W724" i="2"/>
  <c r="W337" i="2"/>
  <c r="W266" i="2"/>
  <c r="W59" i="2"/>
  <c r="W279" i="2"/>
  <c r="W369" i="2"/>
  <c r="W204" i="2"/>
  <c r="W462" i="2"/>
  <c r="W166" i="2"/>
  <c r="W66" i="2"/>
  <c r="W323" i="2"/>
  <c r="W439" i="2"/>
  <c r="W678" i="2"/>
  <c r="W177" i="2"/>
  <c r="W460" i="2"/>
  <c r="W209" i="2"/>
  <c r="W291" i="2"/>
  <c r="W317" i="2"/>
  <c r="W274" i="2"/>
  <c r="W597" i="2"/>
  <c r="W236" i="2"/>
  <c r="W215" i="2"/>
  <c r="W124" i="2"/>
  <c r="W493" i="2"/>
  <c r="W271" i="2"/>
  <c r="W454" i="2"/>
  <c r="W203" i="2"/>
  <c r="W50" i="2"/>
  <c r="W619" i="2"/>
  <c r="W33" i="2"/>
  <c r="W535" i="2"/>
  <c r="W40" i="2"/>
  <c r="W603" i="2"/>
  <c r="W673" i="2"/>
  <c r="W607" i="2"/>
  <c r="W356" i="2"/>
  <c r="W653" i="2"/>
  <c r="W201" i="2"/>
  <c r="W353" i="2"/>
  <c r="W420" i="2"/>
  <c r="W199" i="2"/>
  <c r="W252" i="2"/>
  <c r="W125" i="2"/>
  <c r="W159" i="2"/>
  <c r="W701" i="2"/>
  <c r="W276" i="2"/>
  <c r="W760" i="2"/>
  <c r="W451" i="2"/>
  <c r="W532" i="2"/>
  <c r="W648" i="2"/>
  <c r="W140" i="2"/>
  <c r="W410" i="2"/>
  <c r="W438" i="2"/>
  <c r="W23" i="2"/>
  <c r="W79" i="2"/>
  <c r="W258" i="2"/>
  <c r="W351" i="2"/>
  <c r="W31" i="2"/>
  <c r="W180" i="2"/>
  <c r="W38" i="2"/>
  <c r="W14" i="2"/>
  <c r="W144" i="2"/>
  <c r="W404" i="2"/>
  <c r="W261" i="2"/>
  <c r="W668" i="2"/>
  <c r="W319" i="2"/>
  <c r="W49" i="2"/>
  <c r="W636" i="2"/>
  <c r="W168" i="2"/>
  <c r="W133" i="2"/>
  <c r="W408" i="2"/>
  <c r="W24" i="2"/>
  <c r="W617" i="2"/>
  <c r="W77" i="2"/>
  <c r="W429" i="2"/>
  <c r="W708" i="2"/>
  <c r="W392" i="2"/>
  <c r="W368" i="2"/>
  <c r="W470" i="2"/>
  <c r="W626" i="2"/>
  <c r="W613" i="2"/>
  <c r="W748" i="2"/>
  <c r="W663" i="2"/>
  <c r="W755" i="2"/>
  <c r="W60" i="2"/>
  <c r="W765" i="2"/>
  <c r="W76" i="2"/>
  <c r="W567" i="2"/>
  <c r="W736" i="2"/>
  <c r="W680" i="2"/>
  <c r="W490" i="2"/>
  <c r="W664" i="2"/>
  <c r="W516" i="2"/>
  <c r="W415" i="2"/>
  <c r="W121" i="2"/>
  <c r="W767" i="2"/>
  <c r="W759" i="2"/>
  <c r="W638" i="2"/>
  <c r="W711" i="2"/>
  <c r="W69" i="2"/>
  <c r="W341" i="2"/>
  <c r="W281" i="2"/>
  <c r="W367" i="2"/>
  <c r="W354" i="2"/>
  <c r="W396" i="2"/>
  <c r="W698" i="2"/>
  <c r="W138" i="2"/>
  <c r="W461" i="2"/>
  <c r="W321" i="2"/>
  <c r="W174" i="2"/>
  <c r="W221" i="2"/>
  <c r="W764" i="2"/>
  <c r="W136" i="2"/>
  <c r="W170" i="2"/>
  <c r="W301" i="2"/>
  <c r="W229" i="2"/>
  <c r="W750" i="2"/>
  <c r="W725" i="2"/>
  <c r="W254" i="2"/>
  <c r="W172" i="2"/>
  <c r="W250" i="2"/>
  <c r="W85" i="2"/>
  <c r="W296" i="2"/>
  <c r="W118" i="2"/>
  <c r="W93" i="2"/>
  <c r="W333" i="2"/>
  <c r="W409" i="2"/>
  <c r="W338" i="2"/>
  <c r="W127" i="2"/>
  <c r="W82" i="2"/>
  <c r="W706" i="2"/>
  <c r="W496" i="2"/>
  <c r="W571" i="2"/>
  <c r="W530" i="2"/>
  <c r="W564" i="2"/>
  <c r="W149" i="2"/>
  <c r="W766" i="2"/>
  <c r="W539" i="2"/>
  <c r="W515" i="2"/>
  <c r="W542" i="2"/>
  <c r="W488" i="2"/>
  <c r="W273" i="2"/>
  <c r="W482" i="2"/>
  <c r="W565" i="2"/>
  <c r="W588" i="2"/>
  <c r="W625" i="2"/>
  <c r="W421" i="2"/>
  <c r="W602" i="2"/>
  <c r="W479" i="2"/>
  <c r="W679" i="2"/>
  <c r="W449" i="2"/>
  <c r="W655" i="2"/>
  <c r="W631" i="2"/>
  <c r="W464" i="2"/>
  <c r="W662" i="2"/>
  <c r="W667" i="2"/>
  <c r="W256" i="2"/>
  <c r="W533" i="2"/>
  <c r="W446" i="2"/>
  <c r="W702" i="2"/>
  <c r="W719" i="2"/>
  <c r="W690" i="2"/>
  <c r="W652" i="2"/>
  <c r="W537" i="2"/>
  <c r="W382" i="2"/>
  <c r="W43" i="2"/>
  <c r="W188" i="2"/>
  <c r="W67" i="2"/>
  <c r="W163" i="2"/>
  <c r="W440" i="2"/>
  <c r="W112" i="2"/>
  <c r="W105" i="2"/>
  <c r="W315" i="2"/>
  <c r="W431" i="2"/>
  <c r="W175" i="2"/>
  <c r="W98" i="2"/>
  <c r="W363" i="2"/>
  <c r="W134" i="2"/>
  <c r="W255" i="2"/>
  <c r="W242" i="2"/>
  <c r="W263" i="2"/>
  <c r="W44" i="2"/>
  <c r="W336" i="2"/>
  <c r="W206" i="2"/>
  <c r="W283" i="2"/>
  <c r="W545" i="2"/>
  <c r="W110" i="2"/>
  <c r="W244" i="2"/>
  <c r="W370" i="2"/>
  <c r="W22" i="2"/>
  <c r="W300" i="2"/>
  <c r="W200" i="2"/>
  <c r="W257" i="2"/>
  <c r="W389" i="2"/>
  <c r="W92" i="2"/>
  <c r="W624" i="2"/>
  <c r="W591" i="2"/>
  <c r="W179" i="2"/>
  <c r="W88" i="2"/>
  <c r="W318" i="2"/>
  <c r="W103" i="2"/>
  <c r="W481" i="2"/>
  <c r="W128" i="2"/>
  <c r="W195" i="2"/>
  <c r="W576" i="2"/>
  <c r="W288" i="2"/>
  <c r="W331" i="2"/>
  <c r="W417" i="2"/>
  <c r="W534" i="2"/>
  <c r="W193" i="2"/>
  <c r="W35" i="2"/>
  <c r="W10" i="2"/>
  <c r="W218" i="2"/>
  <c r="W223" i="2"/>
  <c r="W285" i="2"/>
  <c r="W237" i="2"/>
  <c r="W310" i="2"/>
  <c r="W559" i="2"/>
  <c r="W600" i="2"/>
  <c r="W286" i="2"/>
  <c r="W75" i="2"/>
  <c r="W184" i="2"/>
  <c r="W486" i="2"/>
  <c r="W86" i="2"/>
  <c r="W142" i="2"/>
  <c r="W297" i="2"/>
  <c r="W130" i="2"/>
  <c r="W683" i="2"/>
  <c r="W151" i="2"/>
  <c r="W580" i="2"/>
  <c r="W243" i="2"/>
  <c r="W220" i="2"/>
  <c r="W614" i="2"/>
  <c r="W80" i="2"/>
  <c r="W772" i="2"/>
  <c r="W596" i="2"/>
  <c r="W554" i="2"/>
  <c r="W457" i="2"/>
  <c r="W527" i="2"/>
  <c r="W289" i="2"/>
  <c r="W749" i="2"/>
  <c r="W659" i="2"/>
  <c r="W284" i="2"/>
  <c r="W377" i="2"/>
  <c r="W525" i="2"/>
  <c r="W100" i="2"/>
  <c r="W621" i="2"/>
  <c r="W718" i="2"/>
  <c r="W230" i="2"/>
  <c r="W752" i="2"/>
  <c r="W599" i="2"/>
  <c r="W102" i="2"/>
  <c r="W478" i="2"/>
  <c r="W158" i="2"/>
  <c r="W278" i="2"/>
  <c r="W717" i="2"/>
  <c r="W771" i="2"/>
  <c r="W594" i="2"/>
  <c r="W264" i="2"/>
  <c r="W672" i="2"/>
  <c r="W251" i="2"/>
  <c r="W53" i="2"/>
  <c r="W137" i="2"/>
  <c r="W623" i="2"/>
  <c r="W728" i="2"/>
  <c r="W716" i="2"/>
  <c r="W207" i="2"/>
  <c r="W501" i="2"/>
  <c r="W303" i="2"/>
  <c r="W601" i="2"/>
  <c r="W232" i="2"/>
  <c r="W521" i="2"/>
  <c r="W295" i="2"/>
  <c r="W406" i="2"/>
  <c r="W147" i="2"/>
  <c r="W513" i="2"/>
  <c r="W731" i="2"/>
  <c r="W56" i="2"/>
  <c r="W198" i="2"/>
  <c r="W299" i="2"/>
  <c r="W349" i="2"/>
  <c r="W265" i="2"/>
  <c r="W609" i="2"/>
  <c r="W722" i="2"/>
  <c r="W723" i="2"/>
  <c r="W753" i="2"/>
  <c r="W687" i="2"/>
  <c r="W656" i="2"/>
  <c r="W579" i="2"/>
  <c r="W471" i="2"/>
  <c r="W754" i="2"/>
  <c r="W485" i="2"/>
  <c r="W637" i="2"/>
  <c r="W747" i="2"/>
  <c r="W751" i="2"/>
  <c r="W381" i="2"/>
  <c r="W547" i="2"/>
  <c r="W714" i="2"/>
  <c r="W671" i="2"/>
  <c r="W419" i="2"/>
  <c r="W335" i="2"/>
  <c r="W139" i="2"/>
  <c r="W234" i="2"/>
  <c r="W152" i="2"/>
  <c r="W492" i="2"/>
  <c r="W361" i="2"/>
  <c r="W214" i="2"/>
  <c r="W675" i="2"/>
  <c r="W740" i="2"/>
  <c r="W360" i="2"/>
  <c r="W340" i="2"/>
  <c r="W178" i="2"/>
  <c r="W650" i="2"/>
  <c r="W628" i="2"/>
  <c r="W365" i="2"/>
  <c r="W192" i="2"/>
  <c r="W191" i="2"/>
  <c r="W390" i="2"/>
  <c r="W339" i="2"/>
  <c r="W104" i="2"/>
  <c r="W39" i="2"/>
  <c r="W472" i="2"/>
  <c r="W506" i="2"/>
  <c r="W72" i="2"/>
  <c r="W52" i="2"/>
  <c r="W280" i="2"/>
  <c r="W348" i="2"/>
  <c r="W71" i="2"/>
  <c r="W574" i="2"/>
  <c r="W739" i="2"/>
  <c r="W768" i="2"/>
  <c r="W458" i="2"/>
  <c r="W327" i="2"/>
  <c r="W423" i="2"/>
  <c r="W640" i="2"/>
  <c r="W608" i="2"/>
  <c r="W459" i="2"/>
  <c r="W757" i="2"/>
  <c r="W248" i="2"/>
  <c r="W721" i="2"/>
  <c r="W635" i="2"/>
  <c r="W646" i="2"/>
  <c r="W433" i="2"/>
  <c r="W109" i="2"/>
  <c r="W432" i="2"/>
  <c r="W627" i="2"/>
  <c r="W411" i="2"/>
  <c r="W735" i="2"/>
  <c r="W373" i="2"/>
  <c r="W692" i="2"/>
  <c r="W489" i="2"/>
  <c r="W20" i="2"/>
  <c r="W74" i="2"/>
  <c r="W584" i="2"/>
  <c r="W306" i="2"/>
  <c r="W165" i="2"/>
  <c r="W141" i="2"/>
  <c r="W6" i="2"/>
  <c r="W383" i="2"/>
  <c r="W400" i="2"/>
  <c r="W58" i="2"/>
  <c r="W328" i="2"/>
  <c r="W61" i="2"/>
  <c r="W11" i="2"/>
  <c r="W87" i="2"/>
  <c r="W590" i="2"/>
  <c r="W47" i="2"/>
  <c r="W157" i="2"/>
  <c r="W13" i="2"/>
  <c r="W657" i="2"/>
  <c r="W111" i="2"/>
  <c r="W208" i="2"/>
  <c r="W412" i="2"/>
  <c r="W117" i="2"/>
  <c r="W17" i="2"/>
  <c r="W330" i="2"/>
  <c r="W224" i="2"/>
  <c r="W465" i="2"/>
  <c r="W272" i="2"/>
  <c r="W119" i="2"/>
  <c r="W447" i="2"/>
  <c r="W42" i="2"/>
  <c r="W388" i="2"/>
  <c r="W101" i="2"/>
  <c r="W277" i="2"/>
  <c r="W182" i="2"/>
  <c r="W249" i="2"/>
  <c r="W73" i="2"/>
  <c r="W89" i="2"/>
  <c r="W352" i="2"/>
  <c r="W511" i="2"/>
  <c r="W55" i="2"/>
  <c r="W64" i="2"/>
  <c r="W171" i="2"/>
  <c r="W213" i="2"/>
  <c r="W405" i="2"/>
  <c r="W416" i="2"/>
  <c r="W156" i="2"/>
  <c r="W540" i="2"/>
  <c r="W434" i="2"/>
  <c r="W325" i="2"/>
  <c r="W531" i="2"/>
  <c r="W741" i="2"/>
  <c r="W322" i="2"/>
  <c r="W528" i="2"/>
  <c r="W641" i="2"/>
  <c r="W212" i="2"/>
  <c r="W307" i="2"/>
  <c r="W7" i="2"/>
  <c r="W455" i="2"/>
  <c r="W270" i="2"/>
  <c r="W81" i="2"/>
  <c r="W126" i="2"/>
  <c r="W154" i="2"/>
  <c r="W78" i="2"/>
  <c r="W34" i="2"/>
  <c r="W57" i="2"/>
  <c r="W275" i="2"/>
  <c r="W710" i="2"/>
  <c r="W262" i="2"/>
  <c r="W466" i="2"/>
  <c r="W477" i="2"/>
  <c r="W437" i="2"/>
  <c r="W524" i="2"/>
  <c r="W54" i="2"/>
  <c r="W95" i="2"/>
  <c r="W222" i="2"/>
  <c r="W45" i="2"/>
  <c r="W427" i="2"/>
  <c r="W316" i="2"/>
  <c r="W146" i="2"/>
  <c r="W91" i="2"/>
  <c r="W474" i="2"/>
  <c r="W116" i="2"/>
  <c r="W267" i="2"/>
  <c r="W27" i="2"/>
  <c r="W268" i="2"/>
  <c r="W546" i="2"/>
  <c r="W90" i="2"/>
  <c r="W15" i="2"/>
  <c r="W41" i="2"/>
  <c r="W51" i="2"/>
  <c r="W347" i="2"/>
  <c r="W305" i="2"/>
  <c r="W670" i="2"/>
  <c r="W120" i="2"/>
  <c r="W654" i="2"/>
  <c r="W292" i="2"/>
  <c r="W153" i="2"/>
  <c r="W160" i="2"/>
  <c r="W239" i="2"/>
  <c r="W194" i="2"/>
  <c r="W107" i="2"/>
  <c r="W269" i="2"/>
  <c r="W106" i="2"/>
  <c r="W21" i="2"/>
  <c r="W484" i="2"/>
  <c r="W9" i="2"/>
  <c r="W334" i="2"/>
  <c r="W164" i="2"/>
  <c r="W293" i="2"/>
  <c r="W595" i="2"/>
  <c r="W210" i="2"/>
  <c r="W183" i="2"/>
  <c r="W70" i="2"/>
  <c r="W483" i="2"/>
  <c r="W190" i="2"/>
  <c r="W176" i="2"/>
  <c r="W394" i="2"/>
  <c r="W240" i="2"/>
  <c r="W512" i="2"/>
  <c r="W371" i="2"/>
  <c r="W26" i="2"/>
  <c r="W231" i="2"/>
  <c r="W510" i="2"/>
  <c r="W500" i="2"/>
  <c r="W401" i="2"/>
  <c r="W187" i="2"/>
  <c r="W233" i="2"/>
  <c r="W97" i="2"/>
  <c r="W253" i="2"/>
  <c r="W25" i="2"/>
  <c r="W713" i="2"/>
  <c r="W746" i="2"/>
  <c r="W378" i="2"/>
  <c r="W407" i="2"/>
  <c r="Y4" i="2"/>
  <c r="Y84" i="2"/>
  <c r="Y63" i="2"/>
  <c r="Y205" i="2"/>
  <c r="Y705" i="2"/>
  <c r="Y448" i="2"/>
  <c r="Y202" i="2"/>
  <c r="Y499" i="2"/>
  <c r="Y555" i="2"/>
  <c r="Y225" i="2"/>
  <c r="Y132" i="2"/>
  <c r="Y647" i="2"/>
  <c r="Y384" i="2"/>
  <c r="Y217" i="2"/>
  <c r="Y36" i="2"/>
  <c r="Y375" i="2"/>
  <c r="Y696" i="2"/>
  <c r="Y536" i="2"/>
  <c r="Y529" i="2"/>
  <c r="Y644" i="2"/>
  <c r="Y387" i="2"/>
  <c r="Y372" i="2"/>
  <c r="Y185" i="2"/>
  <c r="Y548" i="2"/>
  <c r="Y729" i="2"/>
  <c r="Y756" i="2"/>
  <c r="Y639" i="2"/>
  <c r="Y379" i="2"/>
  <c r="Y8" i="2"/>
  <c r="Y313" i="2"/>
  <c r="Y167" i="2"/>
  <c r="Y436" i="2"/>
  <c r="Y761" i="2"/>
  <c r="Y169" i="2"/>
  <c r="Y309" i="2"/>
  <c r="Y682" i="2"/>
  <c r="Y430" i="2"/>
  <c r="Y113" i="2"/>
  <c r="Y681" i="2"/>
  <c r="Y37" i="2"/>
  <c r="Y598" i="2"/>
  <c r="Y228" i="2"/>
  <c r="Y294" i="2"/>
  <c r="Y469" i="2"/>
  <c r="Y632" i="2"/>
  <c r="Y196" i="2"/>
  <c r="Y32" i="2"/>
  <c r="Y343" i="2"/>
  <c r="Y150" i="2"/>
  <c r="Y290" i="2"/>
  <c r="Y587" i="2"/>
  <c r="Y523" i="2"/>
  <c r="Y145" i="2"/>
  <c r="Y514" i="2"/>
  <c r="Y563" i="2"/>
  <c r="Y622" i="2"/>
  <c r="Y703" i="2"/>
  <c r="Y143" i="2"/>
  <c r="Y557" i="2"/>
  <c r="Y395" i="2"/>
  <c r="Y643" i="2"/>
  <c r="Y582" i="2"/>
  <c r="Y413" i="2"/>
  <c r="Y616" i="2"/>
  <c r="Y575" i="2"/>
  <c r="Y456" i="2"/>
  <c r="Y311" i="2"/>
  <c r="Y566" i="2"/>
  <c r="Y326" i="2"/>
  <c r="Y677" i="2"/>
  <c r="Y350" i="2"/>
  <c r="Y422" i="2"/>
  <c r="Y629" i="2"/>
  <c r="Y227" i="2"/>
  <c r="Y694" i="2"/>
  <c r="Y12" i="2"/>
  <c r="Y386" i="2"/>
  <c r="Y241" i="2"/>
  <c r="Y762" i="2"/>
  <c r="Y684" i="2"/>
  <c r="Y745" i="2"/>
  <c r="Y606" i="2"/>
  <c r="Y374" i="2"/>
  <c r="Y651" i="2"/>
  <c r="Y324" i="2"/>
  <c r="Y19" i="2"/>
  <c r="Y391" i="2"/>
  <c r="Y568" i="2"/>
  <c r="Y216" i="2"/>
  <c r="Y444" i="2"/>
  <c r="Y402" i="2"/>
  <c r="Y364" i="2"/>
  <c r="Y497" i="2"/>
  <c r="Y480" i="2"/>
  <c r="Y618" i="2"/>
  <c r="Y733" i="2"/>
  <c r="Y94" i="2"/>
  <c r="Y186" i="2"/>
  <c r="Y320" i="2"/>
  <c r="Y593" i="2"/>
  <c r="Y658" i="2"/>
  <c r="Y424" i="2"/>
  <c r="Y473" i="2"/>
  <c r="Y520" i="2"/>
  <c r="Y649" i="2"/>
  <c r="Y467" i="2"/>
  <c r="Y491" i="2"/>
  <c r="Y260" i="2"/>
  <c r="Y561" i="2"/>
  <c r="Y441" i="2"/>
  <c r="Y642" i="2"/>
  <c r="Y355" i="2"/>
  <c r="Y494" i="2"/>
  <c r="Y581" i="2"/>
  <c r="Y155" i="2"/>
  <c r="Y359" i="2"/>
  <c r="Y556" i="2"/>
  <c r="Y586" i="2"/>
  <c r="Y287" i="2"/>
  <c r="Y674" i="2"/>
  <c r="Y517" i="2"/>
  <c r="Y620" i="2"/>
  <c r="Y522" i="2"/>
  <c r="Y385" i="2"/>
  <c r="Y399" i="2"/>
  <c r="Y68" i="2"/>
  <c r="Y245" i="2"/>
  <c r="Y562" i="2"/>
  <c r="Y573" i="2"/>
  <c r="Y211" i="2"/>
  <c r="Y665" i="2"/>
  <c r="Y508" i="2"/>
  <c r="Y727" i="2"/>
  <c r="Y345" i="2"/>
  <c r="Y450" i="2"/>
  <c r="Y720" i="2"/>
  <c r="Y612" i="2"/>
  <c r="Y282" i="2"/>
  <c r="Y634" i="2"/>
  <c r="Y475" i="2"/>
  <c r="Y538" i="2"/>
  <c r="Y99" i="2"/>
  <c r="Y298" i="2"/>
  <c r="Y393" i="2"/>
  <c r="Y189" i="2"/>
  <c r="Y570" i="2"/>
  <c r="Y742" i="2"/>
  <c r="Y468" i="2"/>
  <c r="Y709" i="2"/>
  <c r="Y504" i="2"/>
  <c r="Y605" i="2"/>
  <c r="Y666" i="2"/>
  <c r="Y550" i="2"/>
  <c r="Y712" i="2"/>
  <c r="Y366" i="2"/>
  <c r="Y362" i="2"/>
  <c r="Y552" i="2"/>
  <c r="Y435" i="2"/>
  <c r="Y577" i="2"/>
  <c r="Y329" i="2"/>
  <c r="Y314" i="2"/>
  <c r="Y589" i="2"/>
  <c r="Y502" i="2"/>
  <c r="Y96" i="2"/>
  <c r="Y572" i="2"/>
  <c r="Y173" i="2"/>
  <c r="Y235" i="2"/>
  <c r="Y18" i="2"/>
  <c r="Y162" i="2"/>
  <c r="Y123" i="2"/>
  <c r="Y181" i="2"/>
  <c r="Y304" i="2"/>
  <c r="Y46" i="2"/>
  <c r="Y560" i="2"/>
  <c r="Y758" i="2"/>
  <c r="Y28" i="2"/>
  <c r="Y259" i="2"/>
  <c r="Y65" i="2"/>
  <c r="Y578" i="2"/>
  <c r="Y83" i="2"/>
  <c r="Y246" i="2"/>
  <c r="Y495" i="2"/>
  <c r="Y443" i="2"/>
  <c r="Y357" i="2"/>
  <c r="Y114" i="2"/>
  <c r="Y16" i="2"/>
  <c r="Y686" i="2"/>
  <c r="Y763" i="2"/>
  <c r="Y743" i="2"/>
  <c r="Y5" i="2"/>
  <c r="Y48" i="2"/>
  <c r="Y197" i="2"/>
  <c r="Y403" i="2"/>
  <c r="Y610" i="2"/>
  <c r="Y676" i="2"/>
  <c r="Y62" i="2"/>
  <c r="Y344" i="2"/>
  <c r="Y715" i="2"/>
  <c r="Y476" i="2"/>
  <c r="Y442" i="2"/>
  <c r="Y551" i="2"/>
  <c r="Y346" i="2"/>
  <c r="Y161" i="2"/>
  <c r="Y30" i="2"/>
  <c r="Y115" i="2"/>
  <c r="Y503" i="2"/>
  <c r="Y312" i="2"/>
  <c r="Y226" i="2"/>
  <c r="Y691" i="2"/>
  <c r="Y685" i="2"/>
  <c r="Y707" i="2"/>
  <c r="Y737" i="2"/>
  <c r="Y689" i="2"/>
  <c r="Y541" i="2"/>
  <c r="Y498" i="2"/>
  <c r="Y734" i="2"/>
  <c r="Y732" i="2"/>
  <c r="Y518" i="2"/>
  <c r="Y543" i="2"/>
  <c r="Y453" i="2"/>
  <c r="Y738" i="2"/>
  <c r="Y697" i="2"/>
  <c r="Y693" i="2"/>
  <c r="Y507" i="2"/>
  <c r="Y544" i="2"/>
  <c r="Y358" i="2"/>
  <c r="Y308" i="2"/>
  <c r="Y342" i="2"/>
  <c r="Y699" i="2"/>
  <c r="Y553" i="2"/>
  <c r="Y487" i="2"/>
  <c r="Y704" i="2"/>
  <c r="Y592" i="2"/>
  <c r="Y770" i="2"/>
  <c r="Y519" i="2"/>
  <c r="Y630" i="2"/>
  <c r="Y645" i="2"/>
  <c r="Y463" i="2"/>
  <c r="Y332" i="2"/>
  <c r="Y744" i="2"/>
  <c r="Y661" i="2"/>
  <c r="Y726" i="2"/>
  <c r="Y611" i="2"/>
  <c r="Y397" i="2"/>
  <c r="Y700" i="2"/>
  <c r="Y669" i="2"/>
  <c r="Y688" i="2"/>
  <c r="Y122" i="2"/>
  <c r="Y695" i="2"/>
  <c r="Y549" i="2"/>
  <c r="Y418" i="2"/>
  <c r="Y247" i="2"/>
  <c r="Y219" i="2"/>
  <c r="Y148" i="2"/>
  <c r="Y426" i="2"/>
  <c r="Y29" i="2"/>
  <c r="Y445" i="2"/>
  <c r="Y583" i="2"/>
  <c r="Y108" i="2"/>
  <c r="Y302" i="2"/>
  <c r="Y238" i="2"/>
  <c r="Y131" i="2"/>
  <c r="Y505" i="2"/>
  <c r="Y135" i="2"/>
  <c r="Y398" i="2"/>
  <c r="Y585" i="2"/>
  <c r="Y604" i="2"/>
  <c r="Y376" i="2"/>
  <c r="Y414" i="2"/>
  <c r="Y129" i="2"/>
  <c r="Y633" i="2"/>
  <c r="Y452" i="2"/>
  <c r="Y425" i="2"/>
  <c r="Y428" i="2"/>
  <c r="Y526" i="2"/>
  <c r="Y615" i="2"/>
  <c r="Y509" i="2"/>
  <c r="Y730" i="2"/>
  <c r="Y558" i="2"/>
  <c r="Y769" i="2"/>
  <c r="Y660" i="2"/>
  <c r="Y569" i="2"/>
  <c r="Y724" i="2"/>
  <c r="Y337" i="2"/>
  <c r="Y266" i="2"/>
  <c r="Y59" i="2"/>
  <c r="Y279" i="2"/>
  <c r="Y369" i="2"/>
  <c r="Y204" i="2"/>
  <c r="Y462" i="2"/>
  <c r="Y166" i="2"/>
  <c r="Y66" i="2"/>
  <c r="Y323" i="2"/>
  <c r="Y439" i="2"/>
  <c r="Y678" i="2"/>
  <c r="Y177" i="2"/>
  <c r="Y460" i="2"/>
  <c r="Y209" i="2"/>
  <c r="Y291" i="2"/>
  <c r="Y317" i="2"/>
  <c r="Y274" i="2"/>
  <c r="Y597" i="2"/>
  <c r="Y236" i="2"/>
  <c r="Y215" i="2"/>
  <c r="Y124" i="2"/>
  <c r="Y493" i="2"/>
  <c r="Y271" i="2"/>
  <c r="Y454" i="2"/>
  <c r="Y203" i="2"/>
  <c r="Y50" i="2"/>
  <c r="Y619" i="2"/>
  <c r="Y33" i="2"/>
  <c r="Y535" i="2"/>
  <c r="Y40" i="2"/>
  <c r="Y603" i="2"/>
  <c r="Y673" i="2"/>
  <c r="Y607" i="2"/>
  <c r="Y356" i="2"/>
  <c r="Y653" i="2"/>
  <c r="Y201" i="2"/>
  <c r="Y353" i="2"/>
  <c r="Y420" i="2"/>
  <c r="Y199" i="2"/>
  <c r="Y252" i="2"/>
  <c r="Y125" i="2"/>
  <c r="Y159" i="2"/>
  <c r="Y701" i="2"/>
  <c r="Y276" i="2"/>
  <c r="Y760" i="2"/>
  <c r="Y451" i="2"/>
  <c r="Y532" i="2"/>
  <c r="Y648" i="2"/>
  <c r="Y140" i="2"/>
  <c r="Y410" i="2"/>
  <c r="Y438" i="2"/>
  <c r="Y23" i="2"/>
  <c r="Y79" i="2"/>
  <c r="Y258" i="2"/>
  <c r="Y351" i="2"/>
  <c r="Y31" i="2"/>
  <c r="Y180" i="2"/>
  <c r="Y38" i="2"/>
  <c r="Y14" i="2"/>
  <c r="Y144" i="2"/>
  <c r="Y404" i="2"/>
  <c r="Y261" i="2"/>
  <c r="Y668" i="2"/>
  <c r="Y319" i="2"/>
  <c r="Y49" i="2"/>
  <c r="Y636" i="2"/>
  <c r="Y168" i="2"/>
  <c r="Y133" i="2"/>
  <c r="Y408" i="2"/>
  <c r="Y24" i="2"/>
  <c r="Y617" i="2"/>
  <c r="Y77" i="2"/>
  <c r="Y429" i="2"/>
  <c r="Y708" i="2"/>
  <c r="Y392" i="2"/>
  <c r="Y368" i="2"/>
  <c r="Y470" i="2"/>
  <c r="Y626" i="2"/>
  <c r="Y613" i="2"/>
  <c r="Y748" i="2"/>
  <c r="Y663" i="2"/>
  <c r="Y755" i="2"/>
  <c r="Y60" i="2"/>
  <c r="Y765" i="2"/>
  <c r="Y76" i="2"/>
  <c r="Y567" i="2"/>
  <c r="Y736" i="2"/>
  <c r="Y680" i="2"/>
  <c r="Y490" i="2"/>
  <c r="Y664" i="2"/>
  <c r="Y516" i="2"/>
  <c r="Y415" i="2"/>
  <c r="Y121" i="2"/>
  <c r="Y767" i="2"/>
  <c r="Y759" i="2"/>
  <c r="Y638" i="2"/>
  <c r="Y711" i="2"/>
  <c r="Y69" i="2"/>
  <c r="Y341" i="2"/>
  <c r="Y281" i="2"/>
  <c r="Y367" i="2"/>
  <c r="Y354" i="2"/>
  <c r="Y396" i="2"/>
  <c r="Y698" i="2"/>
  <c r="Y138" i="2"/>
  <c r="Y461" i="2"/>
  <c r="Y321" i="2"/>
  <c r="Y174" i="2"/>
  <c r="Y221" i="2"/>
  <c r="Y764" i="2"/>
  <c r="Y136" i="2"/>
  <c r="Y170" i="2"/>
  <c r="Y301" i="2"/>
  <c r="Y229" i="2"/>
  <c r="Y750" i="2"/>
  <c r="Y725" i="2"/>
  <c r="Y254" i="2"/>
  <c r="Y172" i="2"/>
  <c r="Y250" i="2"/>
  <c r="Y85" i="2"/>
  <c r="Y296" i="2"/>
  <c r="Y118" i="2"/>
  <c r="Y93" i="2"/>
  <c r="Y333" i="2"/>
  <c r="Y409" i="2"/>
  <c r="Y338" i="2"/>
  <c r="Y127" i="2"/>
  <c r="Y82" i="2"/>
  <c r="Y706" i="2"/>
  <c r="Y496" i="2"/>
  <c r="Y571" i="2"/>
  <c r="Y530" i="2"/>
  <c r="Y564" i="2"/>
  <c r="Y149" i="2"/>
  <c r="Y766" i="2"/>
  <c r="Y539" i="2"/>
  <c r="Y515" i="2"/>
  <c r="Y542" i="2"/>
  <c r="Y488" i="2"/>
  <c r="Y273" i="2"/>
  <c r="Y482" i="2"/>
  <c r="Y565" i="2"/>
  <c r="Y588" i="2"/>
  <c r="Y625" i="2"/>
  <c r="Y421" i="2"/>
  <c r="Y602" i="2"/>
  <c r="Y479" i="2"/>
  <c r="Y679" i="2"/>
  <c r="Y449" i="2"/>
  <c r="Y655" i="2"/>
  <c r="Y631" i="2"/>
  <c r="Y464" i="2"/>
  <c r="Y662" i="2"/>
  <c r="Y667" i="2"/>
  <c r="Y256" i="2"/>
  <c r="Y533" i="2"/>
  <c r="Y446" i="2"/>
  <c r="Y702" i="2"/>
  <c r="Y719" i="2"/>
  <c r="Y690" i="2"/>
  <c r="Y652" i="2"/>
  <c r="Y537" i="2"/>
  <c r="Y382" i="2"/>
  <c r="Y43" i="2"/>
  <c r="Y188" i="2"/>
  <c r="Y67" i="2"/>
  <c r="Y163" i="2"/>
  <c r="Y440" i="2"/>
  <c r="Y112" i="2"/>
  <c r="Y105" i="2"/>
  <c r="Y315" i="2"/>
  <c r="Y431" i="2"/>
  <c r="Y175" i="2"/>
  <c r="Y98" i="2"/>
  <c r="Y363" i="2"/>
  <c r="Y134" i="2"/>
  <c r="Y255" i="2"/>
  <c r="Y242" i="2"/>
  <c r="Y263" i="2"/>
  <c r="Y44" i="2"/>
  <c r="Y336" i="2"/>
  <c r="Y206" i="2"/>
  <c r="Y283" i="2"/>
  <c r="Y545" i="2"/>
  <c r="Y110" i="2"/>
  <c r="Y244" i="2"/>
  <c r="Y370" i="2"/>
  <c r="Y22" i="2"/>
  <c r="Y300" i="2"/>
  <c r="Y200" i="2"/>
  <c r="Y257" i="2"/>
  <c r="Y389" i="2"/>
  <c r="Y92" i="2"/>
  <c r="Y624" i="2"/>
  <c r="Y591" i="2"/>
  <c r="Y179" i="2"/>
  <c r="Y88" i="2"/>
  <c r="Y318" i="2"/>
  <c r="Y103" i="2"/>
  <c r="Y481" i="2"/>
  <c r="Y128" i="2"/>
  <c r="Y195" i="2"/>
  <c r="Y576" i="2"/>
  <c r="Y288" i="2"/>
  <c r="Y331" i="2"/>
  <c r="Y417" i="2"/>
  <c r="Y534" i="2"/>
  <c r="Y193" i="2"/>
  <c r="Y35" i="2"/>
  <c r="Y10" i="2"/>
  <c r="Y218" i="2"/>
  <c r="Y223" i="2"/>
  <c r="Y285" i="2"/>
  <c r="Y237" i="2"/>
  <c r="Y310" i="2"/>
  <c r="Y559" i="2"/>
  <c r="Y600" i="2"/>
  <c r="Y286" i="2"/>
  <c r="Y75" i="2"/>
  <c r="Y184" i="2"/>
  <c r="Y486" i="2"/>
  <c r="Y86" i="2"/>
  <c r="Y142" i="2"/>
  <c r="Y297" i="2"/>
  <c r="Y130" i="2"/>
  <c r="Y683" i="2"/>
  <c r="Y151" i="2"/>
  <c r="Y580" i="2"/>
  <c r="Y243" i="2"/>
  <c r="Y220" i="2"/>
  <c r="Y614" i="2"/>
  <c r="Y80" i="2"/>
  <c r="Y772" i="2"/>
  <c r="Y596" i="2"/>
  <c r="Y554" i="2"/>
  <c r="Y457" i="2"/>
  <c r="Y527" i="2"/>
  <c r="Y289" i="2"/>
  <c r="Y749" i="2"/>
  <c r="Y659" i="2"/>
  <c r="Y284" i="2"/>
  <c r="Y377" i="2"/>
  <c r="Y525" i="2"/>
  <c r="Y100" i="2"/>
  <c r="Y621" i="2"/>
  <c r="Y718" i="2"/>
  <c r="Y230" i="2"/>
  <c r="Y752" i="2"/>
  <c r="Y599" i="2"/>
  <c r="Y102" i="2"/>
  <c r="Y478" i="2"/>
  <c r="Y158" i="2"/>
  <c r="Y278" i="2"/>
  <c r="Y717" i="2"/>
  <c r="Y771" i="2"/>
  <c r="Y594" i="2"/>
  <c r="Y264" i="2"/>
  <c r="Y672" i="2"/>
  <c r="Y251" i="2"/>
  <c r="Y53" i="2"/>
  <c r="Y137" i="2"/>
  <c r="Y623" i="2"/>
  <c r="Y728" i="2"/>
  <c r="Y716" i="2"/>
  <c r="Y207" i="2"/>
  <c r="Y501" i="2"/>
  <c r="Y303" i="2"/>
  <c r="Y601" i="2"/>
  <c r="Y232" i="2"/>
  <c r="Y521" i="2"/>
  <c r="Y295" i="2"/>
  <c r="Y406" i="2"/>
  <c r="Y147" i="2"/>
  <c r="Y513" i="2"/>
  <c r="Y731" i="2"/>
  <c r="Y56" i="2"/>
  <c r="Y198" i="2"/>
  <c r="Y299" i="2"/>
  <c r="Y349" i="2"/>
  <c r="Y265" i="2"/>
  <c r="Y609" i="2"/>
  <c r="Y722" i="2"/>
  <c r="Y723" i="2"/>
  <c r="Y753" i="2"/>
  <c r="Y687" i="2"/>
  <c r="Y656" i="2"/>
  <c r="Y579" i="2"/>
  <c r="Y471" i="2"/>
  <c r="Y754" i="2"/>
  <c r="Y485" i="2"/>
  <c r="Y637" i="2"/>
  <c r="Y747" i="2"/>
  <c r="Y751" i="2"/>
  <c r="Y381" i="2"/>
  <c r="Y547" i="2"/>
  <c r="Y714" i="2"/>
  <c r="Y671" i="2"/>
  <c r="Y419" i="2"/>
  <c r="Y335" i="2"/>
  <c r="Y139" i="2"/>
  <c r="Y234" i="2"/>
  <c r="Y152" i="2"/>
  <c r="Y492" i="2"/>
  <c r="Y361" i="2"/>
  <c r="Y214" i="2"/>
  <c r="Y675" i="2"/>
  <c r="Y740" i="2"/>
  <c r="Y360" i="2"/>
  <c r="Y340" i="2"/>
  <c r="Y178" i="2"/>
  <c r="Y650" i="2"/>
  <c r="Y628" i="2"/>
  <c r="Y365" i="2"/>
  <c r="Y192" i="2"/>
  <c r="Y191" i="2"/>
  <c r="Y390" i="2"/>
  <c r="Y339" i="2"/>
  <c r="Y104" i="2"/>
  <c r="Y39" i="2"/>
  <c r="Y472" i="2"/>
  <c r="Y506" i="2"/>
  <c r="Y72" i="2"/>
  <c r="Y52" i="2"/>
  <c r="Y280" i="2"/>
  <c r="Y348" i="2"/>
  <c r="Y71" i="2"/>
  <c r="Y574" i="2"/>
  <c r="Y739" i="2"/>
  <c r="Y768" i="2"/>
  <c r="Y458" i="2"/>
  <c r="Y327" i="2"/>
  <c r="Y423" i="2"/>
  <c r="Y640" i="2"/>
  <c r="Y608" i="2"/>
  <c r="Y459" i="2"/>
  <c r="Y757" i="2"/>
  <c r="Y248" i="2"/>
  <c r="Y721" i="2"/>
  <c r="Y635" i="2"/>
  <c r="Y646" i="2"/>
  <c r="Y433" i="2"/>
  <c r="Y109" i="2"/>
  <c r="Y432" i="2"/>
  <c r="Y627" i="2"/>
  <c r="Y411" i="2"/>
  <c r="Y735" i="2"/>
  <c r="Y373" i="2"/>
  <c r="Y692" i="2"/>
  <c r="Y489" i="2"/>
  <c r="Y20" i="2"/>
  <c r="Y74" i="2"/>
  <c r="Y584" i="2"/>
  <c r="Y306" i="2"/>
  <c r="Y165" i="2"/>
  <c r="Y141" i="2"/>
  <c r="Y6" i="2"/>
  <c r="Y383" i="2"/>
  <c r="Y400" i="2"/>
  <c r="Y58" i="2"/>
  <c r="Y328" i="2"/>
  <c r="Y61" i="2"/>
  <c r="Y11" i="2"/>
  <c r="Y87" i="2"/>
  <c r="Y590" i="2"/>
  <c r="Y47" i="2"/>
  <c r="Y157" i="2"/>
  <c r="Y13" i="2"/>
  <c r="Y657" i="2"/>
  <c r="Y111" i="2"/>
  <c r="Y208" i="2"/>
  <c r="Y412" i="2"/>
  <c r="Y117" i="2"/>
  <c r="Y17" i="2"/>
  <c r="Y330" i="2"/>
  <c r="Y224" i="2"/>
  <c r="Y465" i="2"/>
  <c r="Y272" i="2"/>
  <c r="Y119" i="2"/>
  <c r="Y447" i="2"/>
  <c r="Y42" i="2"/>
  <c r="Y388" i="2"/>
  <c r="Y101" i="2"/>
  <c r="Y277" i="2"/>
  <c r="Y182" i="2"/>
  <c r="Y249" i="2"/>
  <c r="Y73" i="2"/>
  <c r="Y89" i="2"/>
  <c r="Y352" i="2"/>
  <c r="Y511" i="2"/>
  <c r="Y55" i="2"/>
  <c r="Y64" i="2"/>
  <c r="Y171" i="2"/>
  <c r="Y213" i="2"/>
  <c r="Y405" i="2"/>
  <c r="Y416" i="2"/>
  <c r="Y156" i="2"/>
  <c r="Y540" i="2"/>
  <c r="Y434" i="2"/>
  <c r="Y325" i="2"/>
  <c r="Y531" i="2"/>
  <c r="Y741" i="2"/>
  <c r="Y322" i="2"/>
  <c r="Y528" i="2"/>
  <c r="Y641" i="2"/>
  <c r="Y212" i="2"/>
  <c r="Y307" i="2"/>
  <c r="Y7" i="2"/>
  <c r="Y455" i="2"/>
  <c r="Y270" i="2"/>
  <c r="Y81" i="2"/>
  <c r="Y126" i="2"/>
  <c r="Y154" i="2"/>
  <c r="Y78" i="2"/>
  <c r="Y34" i="2"/>
  <c r="Y57" i="2"/>
  <c r="Y275" i="2"/>
  <c r="Y710" i="2"/>
  <c r="Y262" i="2"/>
  <c r="Y466" i="2"/>
  <c r="Y477" i="2"/>
  <c r="Y437" i="2"/>
  <c r="Y524" i="2"/>
  <c r="Y54" i="2"/>
  <c r="Y95" i="2"/>
  <c r="Y222" i="2"/>
  <c r="Y45" i="2"/>
  <c r="Y427" i="2"/>
  <c r="Y316" i="2"/>
  <c r="Y146" i="2"/>
  <c r="Y91" i="2"/>
  <c r="Y474" i="2"/>
  <c r="Y116" i="2"/>
  <c r="Y267" i="2"/>
  <c r="Y27" i="2"/>
  <c r="Y268" i="2"/>
  <c r="Y546" i="2"/>
  <c r="Y90" i="2"/>
  <c r="Y15" i="2"/>
  <c r="Y41" i="2"/>
  <c r="Y51" i="2"/>
  <c r="Y347" i="2"/>
  <c r="Y305" i="2"/>
  <c r="Y670" i="2"/>
  <c r="Y120" i="2"/>
  <c r="Y654" i="2"/>
  <c r="Y292" i="2"/>
  <c r="Y153" i="2"/>
  <c r="Y160" i="2"/>
  <c r="Y239" i="2"/>
  <c r="Y194" i="2"/>
  <c r="Y107" i="2"/>
  <c r="Y269" i="2"/>
  <c r="Y106" i="2"/>
  <c r="Y21" i="2"/>
  <c r="Y484" i="2"/>
  <c r="Y9" i="2"/>
  <c r="Y334" i="2"/>
  <c r="Y164" i="2"/>
  <c r="Y293" i="2"/>
  <c r="Y595" i="2"/>
  <c r="Y210" i="2"/>
  <c r="Y183" i="2"/>
  <c r="Y70" i="2"/>
  <c r="Y483" i="2"/>
  <c r="Y190" i="2"/>
  <c r="Y176" i="2"/>
  <c r="Y394" i="2"/>
  <c r="Y240" i="2"/>
  <c r="Y512" i="2"/>
  <c r="Y371" i="2"/>
  <c r="Y26" i="2"/>
  <c r="Y231" i="2"/>
  <c r="Y510" i="2"/>
  <c r="Y500" i="2"/>
  <c r="Y401" i="2"/>
  <c r="Y187" i="2"/>
  <c r="Y233" i="2"/>
  <c r="Y97" i="2"/>
  <c r="Y253" i="2"/>
  <c r="Y25" i="2"/>
  <c r="Y713" i="2"/>
  <c r="Y746" i="2"/>
  <c r="Y378" i="2"/>
  <c r="Y407" i="2"/>
  <c r="Y380" i="2"/>
  <c r="W84" i="2"/>
  <c r="W63" i="2"/>
  <c r="W205" i="2"/>
  <c r="W705" i="2"/>
  <c r="W448" i="2"/>
  <c r="W202" i="2"/>
  <c r="W499" i="2"/>
  <c r="W555" i="2"/>
  <c r="W225" i="2"/>
  <c r="W132" i="2"/>
  <c r="W380" i="2"/>
  <c r="U4" i="2"/>
  <c r="U84" i="2"/>
  <c r="U63" i="2"/>
  <c r="U205" i="2"/>
  <c r="U705" i="2"/>
  <c r="U448" i="2"/>
  <c r="U202" i="2"/>
  <c r="U499" i="2"/>
  <c r="U555" i="2"/>
  <c r="U225" i="2"/>
  <c r="U132" i="2"/>
  <c r="U647" i="2"/>
  <c r="U384" i="2"/>
  <c r="U217" i="2"/>
  <c r="U36" i="2"/>
  <c r="U375" i="2"/>
  <c r="U696" i="2"/>
  <c r="U536" i="2"/>
  <c r="U529" i="2"/>
  <c r="U644" i="2"/>
  <c r="U387" i="2"/>
  <c r="U372" i="2"/>
  <c r="U185" i="2"/>
  <c r="U548" i="2"/>
  <c r="U729" i="2"/>
  <c r="U756" i="2"/>
  <c r="U639" i="2"/>
  <c r="U379" i="2"/>
  <c r="U8" i="2"/>
  <c r="U313" i="2"/>
  <c r="U167" i="2"/>
  <c r="U436" i="2"/>
  <c r="U761" i="2"/>
  <c r="U169" i="2"/>
  <c r="U309" i="2"/>
  <c r="U682" i="2"/>
  <c r="U430" i="2"/>
  <c r="U113" i="2"/>
  <c r="U681" i="2"/>
  <c r="U37" i="2"/>
  <c r="U598" i="2"/>
  <c r="U228" i="2"/>
  <c r="U294" i="2"/>
  <c r="U469" i="2"/>
  <c r="U632" i="2"/>
  <c r="U196" i="2"/>
  <c r="U32" i="2"/>
  <c r="U343" i="2"/>
  <c r="U150" i="2"/>
  <c r="U290" i="2"/>
  <c r="U587" i="2"/>
  <c r="U523" i="2"/>
  <c r="U145" i="2"/>
  <c r="U514" i="2"/>
  <c r="U563" i="2"/>
  <c r="U622" i="2"/>
  <c r="U703" i="2"/>
  <c r="U143" i="2"/>
  <c r="U557" i="2"/>
  <c r="U395" i="2"/>
  <c r="U643" i="2"/>
  <c r="U582" i="2"/>
  <c r="U413" i="2"/>
  <c r="U616" i="2"/>
  <c r="U575" i="2"/>
  <c r="U456" i="2"/>
  <c r="U311" i="2"/>
  <c r="U566" i="2"/>
  <c r="U326" i="2"/>
  <c r="U677" i="2"/>
  <c r="U350" i="2"/>
  <c r="U422" i="2"/>
  <c r="U629" i="2"/>
  <c r="U227" i="2"/>
  <c r="U694" i="2"/>
  <c r="U12" i="2"/>
  <c r="U386" i="2"/>
  <c r="U241" i="2"/>
  <c r="U762" i="2"/>
  <c r="U684" i="2"/>
  <c r="U745" i="2"/>
  <c r="U606" i="2"/>
  <c r="U374" i="2"/>
  <c r="U651" i="2"/>
  <c r="U324" i="2"/>
  <c r="U19" i="2"/>
  <c r="U391" i="2"/>
  <c r="U568" i="2"/>
  <c r="U216" i="2"/>
  <c r="U444" i="2"/>
  <c r="U402" i="2"/>
  <c r="U364" i="2"/>
  <c r="U497" i="2"/>
  <c r="U480" i="2"/>
  <c r="U618" i="2"/>
  <c r="U733" i="2"/>
  <c r="U94" i="2"/>
  <c r="U186" i="2"/>
  <c r="U320" i="2"/>
  <c r="U593" i="2"/>
  <c r="U658" i="2"/>
  <c r="U424" i="2"/>
  <c r="U473" i="2"/>
  <c r="U520" i="2"/>
  <c r="U649" i="2"/>
  <c r="U467" i="2"/>
  <c r="U491" i="2"/>
  <c r="U260" i="2"/>
  <c r="U561" i="2"/>
  <c r="U441" i="2"/>
  <c r="U642" i="2"/>
  <c r="U355" i="2"/>
  <c r="U494" i="2"/>
  <c r="U581" i="2"/>
  <c r="U155" i="2"/>
  <c r="U359" i="2"/>
  <c r="U556" i="2"/>
  <c r="U586" i="2"/>
  <c r="U287" i="2"/>
  <c r="U674" i="2"/>
  <c r="U517" i="2"/>
  <c r="U620" i="2"/>
  <c r="U522" i="2"/>
  <c r="U385" i="2"/>
  <c r="U399" i="2"/>
  <c r="U68" i="2"/>
  <c r="U245" i="2"/>
  <c r="U562" i="2"/>
  <c r="U573" i="2"/>
  <c r="U211" i="2"/>
  <c r="U665" i="2"/>
  <c r="U508" i="2"/>
  <c r="U727" i="2"/>
  <c r="U345" i="2"/>
  <c r="U450" i="2"/>
  <c r="U720" i="2"/>
  <c r="U612" i="2"/>
  <c r="U282" i="2"/>
  <c r="U634" i="2"/>
  <c r="U475" i="2"/>
  <c r="U538" i="2"/>
  <c r="U99" i="2"/>
  <c r="U298" i="2"/>
  <c r="U393" i="2"/>
  <c r="U189" i="2"/>
  <c r="U570" i="2"/>
  <c r="U742" i="2"/>
  <c r="U468" i="2"/>
  <c r="U709" i="2"/>
  <c r="U504" i="2"/>
  <c r="U605" i="2"/>
  <c r="U666" i="2"/>
  <c r="U550" i="2"/>
  <c r="U712" i="2"/>
  <c r="U366" i="2"/>
  <c r="U362" i="2"/>
  <c r="U552" i="2"/>
  <c r="U435" i="2"/>
  <c r="U577" i="2"/>
  <c r="U329" i="2"/>
  <c r="U314" i="2"/>
  <c r="U589" i="2"/>
  <c r="U502" i="2"/>
  <c r="U96" i="2"/>
  <c r="U572" i="2"/>
  <c r="U173" i="2"/>
  <c r="U235" i="2"/>
  <c r="U18" i="2"/>
  <c r="U162" i="2"/>
  <c r="U123" i="2"/>
  <c r="U181" i="2"/>
  <c r="U304" i="2"/>
  <c r="U46" i="2"/>
  <c r="U560" i="2"/>
  <c r="U758" i="2"/>
  <c r="U28" i="2"/>
  <c r="U259" i="2"/>
  <c r="U65" i="2"/>
  <c r="U578" i="2"/>
  <c r="U83" i="2"/>
  <c r="U246" i="2"/>
  <c r="U495" i="2"/>
  <c r="U443" i="2"/>
  <c r="U357" i="2"/>
  <c r="U114" i="2"/>
  <c r="U16" i="2"/>
  <c r="U686" i="2"/>
  <c r="U763" i="2"/>
  <c r="U743" i="2"/>
  <c r="U5" i="2"/>
  <c r="U48" i="2"/>
  <c r="U197" i="2"/>
  <c r="U403" i="2"/>
  <c r="U610" i="2"/>
  <c r="U676" i="2"/>
  <c r="U62" i="2"/>
  <c r="U344" i="2"/>
  <c r="U715" i="2"/>
  <c r="U476" i="2"/>
  <c r="U442" i="2"/>
  <c r="U551" i="2"/>
  <c r="U346" i="2"/>
  <c r="U161" i="2"/>
  <c r="U30" i="2"/>
  <c r="U115" i="2"/>
  <c r="U503" i="2"/>
  <c r="U312" i="2"/>
  <c r="U226" i="2"/>
  <c r="U691" i="2"/>
  <c r="U685" i="2"/>
  <c r="U707" i="2"/>
  <c r="U737" i="2"/>
  <c r="U689" i="2"/>
  <c r="U541" i="2"/>
  <c r="U498" i="2"/>
  <c r="U734" i="2"/>
  <c r="U732" i="2"/>
  <c r="U518" i="2"/>
  <c r="U543" i="2"/>
  <c r="U453" i="2"/>
  <c r="U738" i="2"/>
  <c r="U697" i="2"/>
  <c r="U693" i="2"/>
  <c r="U507" i="2"/>
  <c r="U544" i="2"/>
  <c r="U358" i="2"/>
  <c r="U308" i="2"/>
  <c r="U342" i="2"/>
  <c r="U699" i="2"/>
  <c r="U553" i="2"/>
  <c r="U487" i="2"/>
  <c r="U704" i="2"/>
  <c r="U592" i="2"/>
  <c r="U770" i="2"/>
  <c r="U519" i="2"/>
  <c r="U630" i="2"/>
  <c r="U645" i="2"/>
  <c r="U463" i="2"/>
  <c r="U332" i="2"/>
  <c r="U744" i="2"/>
  <c r="U661" i="2"/>
  <c r="U726" i="2"/>
  <c r="U611" i="2"/>
  <c r="U397" i="2"/>
  <c r="U700" i="2"/>
  <c r="U669" i="2"/>
  <c r="U688" i="2"/>
  <c r="U122" i="2"/>
  <c r="U695" i="2"/>
  <c r="U549" i="2"/>
  <c r="U418" i="2"/>
  <c r="U247" i="2"/>
  <c r="U219" i="2"/>
  <c r="U148" i="2"/>
  <c r="U426" i="2"/>
  <c r="U29" i="2"/>
  <c r="U445" i="2"/>
  <c r="U583" i="2"/>
  <c r="U108" i="2"/>
  <c r="U302" i="2"/>
  <c r="U238" i="2"/>
  <c r="U131" i="2"/>
  <c r="U505" i="2"/>
  <c r="U135" i="2"/>
  <c r="U398" i="2"/>
  <c r="U585" i="2"/>
  <c r="U604" i="2"/>
  <c r="U376" i="2"/>
  <c r="U414" i="2"/>
  <c r="U129" i="2"/>
  <c r="U633" i="2"/>
  <c r="U452" i="2"/>
  <c r="U425" i="2"/>
  <c r="U428" i="2"/>
  <c r="U526" i="2"/>
  <c r="U615" i="2"/>
  <c r="U509" i="2"/>
  <c r="U730" i="2"/>
  <c r="U558" i="2"/>
  <c r="U769" i="2"/>
  <c r="U660" i="2"/>
  <c r="U569" i="2"/>
  <c r="U724" i="2"/>
  <c r="U337" i="2"/>
  <c r="U266" i="2"/>
  <c r="U59" i="2"/>
  <c r="U279" i="2"/>
  <c r="U369" i="2"/>
  <c r="U204" i="2"/>
  <c r="U462" i="2"/>
  <c r="U166" i="2"/>
  <c r="U66" i="2"/>
  <c r="U323" i="2"/>
  <c r="U439" i="2"/>
  <c r="U678" i="2"/>
  <c r="U177" i="2"/>
  <c r="U460" i="2"/>
  <c r="U209" i="2"/>
  <c r="U291" i="2"/>
  <c r="U317" i="2"/>
  <c r="U274" i="2"/>
  <c r="U597" i="2"/>
  <c r="U236" i="2"/>
  <c r="U215" i="2"/>
  <c r="U124" i="2"/>
  <c r="U493" i="2"/>
  <c r="U271" i="2"/>
  <c r="U454" i="2"/>
  <c r="U203" i="2"/>
  <c r="U50" i="2"/>
  <c r="U619" i="2"/>
  <c r="U33" i="2"/>
  <c r="U535" i="2"/>
  <c r="U40" i="2"/>
  <c r="U603" i="2"/>
  <c r="U673" i="2"/>
  <c r="U607" i="2"/>
  <c r="U356" i="2"/>
  <c r="U653" i="2"/>
  <c r="U201" i="2"/>
  <c r="U353" i="2"/>
  <c r="U420" i="2"/>
  <c r="U199" i="2"/>
  <c r="U252" i="2"/>
  <c r="U125" i="2"/>
  <c r="U159" i="2"/>
  <c r="U701" i="2"/>
  <c r="U276" i="2"/>
  <c r="U760" i="2"/>
  <c r="U451" i="2"/>
  <c r="U532" i="2"/>
  <c r="U648" i="2"/>
  <c r="U140" i="2"/>
  <c r="U410" i="2"/>
  <c r="U438" i="2"/>
  <c r="U23" i="2"/>
  <c r="U79" i="2"/>
  <c r="U258" i="2"/>
  <c r="U351" i="2"/>
  <c r="U31" i="2"/>
  <c r="U180" i="2"/>
  <c r="U38" i="2"/>
  <c r="U14" i="2"/>
  <c r="U144" i="2"/>
  <c r="U404" i="2"/>
  <c r="U261" i="2"/>
  <c r="U668" i="2"/>
  <c r="U319" i="2"/>
  <c r="U49" i="2"/>
  <c r="U636" i="2"/>
  <c r="U168" i="2"/>
  <c r="U133" i="2"/>
  <c r="U408" i="2"/>
  <c r="U24" i="2"/>
  <c r="U617" i="2"/>
  <c r="U77" i="2"/>
  <c r="U429" i="2"/>
  <c r="U708" i="2"/>
  <c r="U392" i="2"/>
  <c r="U368" i="2"/>
  <c r="U470" i="2"/>
  <c r="U626" i="2"/>
  <c r="U613" i="2"/>
  <c r="U748" i="2"/>
  <c r="U663" i="2"/>
  <c r="U755" i="2"/>
  <c r="U60" i="2"/>
  <c r="U765" i="2"/>
  <c r="U76" i="2"/>
  <c r="U567" i="2"/>
  <c r="U736" i="2"/>
  <c r="U680" i="2"/>
  <c r="U490" i="2"/>
  <c r="U664" i="2"/>
  <c r="U516" i="2"/>
  <c r="U415" i="2"/>
  <c r="U121" i="2"/>
  <c r="U767" i="2"/>
  <c r="U759" i="2"/>
  <c r="U638" i="2"/>
  <c r="U711" i="2"/>
  <c r="U69" i="2"/>
  <c r="U341" i="2"/>
  <c r="U281" i="2"/>
  <c r="U367" i="2"/>
  <c r="U354" i="2"/>
  <c r="U396" i="2"/>
  <c r="U698" i="2"/>
  <c r="U138" i="2"/>
  <c r="U461" i="2"/>
  <c r="U321" i="2"/>
  <c r="U174" i="2"/>
  <c r="U221" i="2"/>
  <c r="U764" i="2"/>
  <c r="U136" i="2"/>
  <c r="U170" i="2"/>
  <c r="U301" i="2"/>
  <c r="U229" i="2"/>
  <c r="U750" i="2"/>
  <c r="U725" i="2"/>
  <c r="U254" i="2"/>
  <c r="U172" i="2"/>
  <c r="U250" i="2"/>
  <c r="U85" i="2"/>
  <c r="U296" i="2"/>
  <c r="U118" i="2"/>
  <c r="U93" i="2"/>
  <c r="U333" i="2"/>
  <c r="U409" i="2"/>
  <c r="U338" i="2"/>
  <c r="U127" i="2"/>
  <c r="U82" i="2"/>
  <c r="U706" i="2"/>
  <c r="U496" i="2"/>
  <c r="U571" i="2"/>
  <c r="U530" i="2"/>
  <c r="U564" i="2"/>
  <c r="U149" i="2"/>
  <c r="U766" i="2"/>
  <c r="U539" i="2"/>
  <c r="U515" i="2"/>
  <c r="U542" i="2"/>
  <c r="U488" i="2"/>
  <c r="U273" i="2"/>
  <c r="U482" i="2"/>
  <c r="U565" i="2"/>
  <c r="U588" i="2"/>
  <c r="U625" i="2"/>
  <c r="U421" i="2"/>
  <c r="U602" i="2"/>
  <c r="U479" i="2"/>
  <c r="U679" i="2"/>
  <c r="U449" i="2"/>
  <c r="U655" i="2"/>
  <c r="U631" i="2"/>
  <c r="U464" i="2"/>
  <c r="U662" i="2"/>
  <c r="U667" i="2"/>
  <c r="U256" i="2"/>
  <c r="U533" i="2"/>
  <c r="U446" i="2"/>
  <c r="U702" i="2"/>
  <c r="U719" i="2"/>
  <c r="U690" i="2"/>
  <c r="U652" i="2"/>
  <c r="U537" i="2"/>
  <c r="U382" i="2"/>
  <c r="U43" i="2"/>
  <c r="U188" i="2"/>
  <c r="U67" i="2"/>
  <c r="U163" i="2"/>
  <c r="U440" i="2"/>
  <c r="U112" i="2"/>
  <c r="U105" i="2"/>
  <c r="U315" i="2"/>
  <c r="U431" i="2"/>
  <c r="U175" i="2"/>
  <c r="U98" i="2"/>
  <c r="U363" i="2"/>
  <c r="U134" i="2"/>
  <c r="U255" i="2"/>
  <c r="U242" i="2"/>
  <c r="U263" i="2"/>
  <c r="U44" i="2"/>
  <c r="U336" i="2"/>
  <c r="U206" i="2"/>
  <c r="U283" i="2"/>
  <c r="U545" i="2"/>
  <c r="U110" i="2"/>
  <c r="U244" i="2"/>
  <c r="U370" i="2"/>
  <c r="U22" i="2"/>
  <c r="U300" i="2"/>
  <c r="U200" i="2"/>
  <c r="U257" i="2"/>
  <c r="U389" i="2"/>
  <c r="U92" i="2"/>
  <c r="U624" i="2"/>
  <c r="U591" i="2"/>
  <c r="U179" i="2"/>
  <c r="U88" i="2"/>
  <c r="U318" i="2"/>
  <c r="U103" i="2"/>
  <c r="U481" i="2"/>
  <c r="U128" i="2"/>
  <c r="U195" i="2"/>
  <c r="U576" i="2"/>
  <c r="U288" i="2"/>
  <c r="U331" i="2"/>
  <c r="U417" i="2"/>
  <c r="U534" i="2"/>
  <c r="U193" i="2"/>
  <c r="U35" i="2"/>
  <c r="U10" i="2"/>
  <c r="U218" i="2"/>
  <c r="U223" i="2"/>
  <c r="U285" i="2"/>
  <c r="U237" i="2"/>
  <c r="U310" i="2"/>
  <c r="U559" i="2"/>
  <c r="U600" i="2"/>
  <c r="U286" i="2"/>
  <c r="U75" i="2"/>
  <c r="U184" i="2"/>
  <c r="U486" i="2"/>
  <c r="U86" i="2"/>
  <c r="U142" i="2"/>
  <c r="U297" i="2"/>
  <c r="U130" i="2"/>
  <c r="U683" i="2"/>
  <c r="U151" i="2"/>
  <c r="U580" i="2"/>
  <c r="U243" i="2"/>
  <c r="U220" i="2"/>
  <c r="U614" i="2"/>
  <c r="U80" i="2"/>
  <c r="U772" i="2"/>
  <c r="U596" i="2"/>
  <c r="U554" i="2"/>
  <c r="U457" i="2"/>
  <c r="U527" i="2"/>
  <c r="U289" i="2"/>
  <c r="U749" i="2"/>
  <c r="U659" i="2"/>
  <c r="U284" i="2"/>
  <c r="U377" i="2"/>
  <c r="U525" i="2"/>
  <c r="U100" i="2"/>
  <c r="U621" i="2"/>
  <c r="U718" i="2"/>
  <c r="U230" i="2"/>
  <c r="U752" i="2"/>
  <c r="U599" i="2"/>
  <c r="U102" i="2"/>
  <c r="U478" i="2"/>
  <c r="U158" i="2"/>
  <c r="U278" i="2"/>
  <c r="U717" i="2"/>
  <c r="U771" i="2"/>
  <c r="U594" i="2"/>
  <c r="U264" i="2"/>
  <c r="U672" i="2"/>
  <c r="U251" i="2"/>
  <c r="U53" i="2"/>
  <c r="U137" i="2"/>
  <c r="U623" i="2"/>
  <c r="U728" i="2"/>
  <c r="U716" i="2"/>
  <c r="U207" i="2"/>
  <c r="U501" i="2"/>
  <c r="U303" i="2"/>
  <c r="U601" i="2"/>
  <c r="U232" i="2"/>
  <c r="U521" i="2"/>
  <c r="U295" i="2"/>
  <c r="U406" i="2"/>
  <c r="U147" i="2"/>
  <c r="U513" i="2"/>
  <c r="U731" i="2"/>
  <c r="U56" i="2"/>
  <c r="U198" i="2"/>
  <c r="U299" i="2"/>
  <c r="U349" i="2"/>
  <c r="U265" i="2"/>
  <c r="U609" i="2"/>
  <c r="U722" i="2"/>
  <c r="U723" i="2"/>
  <c r="U753" i="2"/>
  <c r="U687" i="2"/>
  <c r="U656" i="2"/>
  <c r="U579" i="2"/>
  <c r="U471" i="2"/>
  <c r="U754" i="2"/>
  <c r="U485" i="2"/>
  <c r="U637" i="2"/>
  <c r="U747" i="2"/>
  <c r="U751" i="2"/>
  <c r="U381" i="2"/>
  <c r="U547" i="2"/>
  <c r="U714" i="2"/>
  <c r="U671" i="2"/>
  <c r="U419" i="2"/>
  <c r="U335" i="2"/>
  <c r="U139" i="2"/>
  <c r="U234" i="2"/>
  <c r="U152" i="2"/>
  <c r="U492" i="2"/>
  <c r="U361" i="2"/>
  <c r="U214" i="2"/>
  <c r="U675" i="2"/>
  <c r="U740" i="2"/>
  <c r="U360" i="2"/>
  <c r="U340" i="2"/>
  <c r="U178" i="2"/>
  <c r="U650" i="2"/>
  <c r="U628" i="2"/>
  <c r="U365" i="2"/>
  <c r="U192" i="2"/>
  <c r="U191" i="2"/>
  <c r="U390" i="2"/>
  <c r="U339" i="2"/>
  <c r="U104" i="2"/>
  <c r="U39" i="2"/>
  <c r="U472" i="2"/>
  <c r="U506" i="2"/>
  <c r="U72" i="2"/>
  <c r="U52" i="2"/>
  <c r="U280" i="2"/>
  <c r="U348" i="2"/>
  <c r="U71" i="2"/>
  <c r="U574" i="2"/>
  <c r="U739" i="2"/>
  <c r="U768" i="2"/>
  <c r="U458" i="2"/>
  <c r="U327" i="2"/>
  <c r="U423" i="2"/>
  <c r="U640" i="2"/>
  <c r="U608" i="2"/>
  <c r="U459" i="2"/>
  <c r="U757" i="2"/>
  <c r="U248" i="2"/>
  <c r="U721" i="2"/>
  <c r="U635" i="2"/>
  <c r="U646" i="2"/>
  <c r="U433" i="2"/>
  <c r="U109" i="2"/>
  <c r="U432" i="2"/>
  <c r="U627" i="2"/>
  <c r="U411" i="2"/>
  <c r="U735" i="2"/>
  <c r="U373" i="2"/>
  <c r="U692" i="2"/>
  <c r="U489" i="2"/>
  <c r="U20" i="2"/>
  <c r="U74" i="2"/>
  <c r="U584" i="2"/>
  <c r="U306" i="2"/>
  <c r="U165" i="2"/>
  <c r="U141" i="2"/>
  <c r="U6" i="2"/>
  <c r="U383" i="2"/>
  <c r="U400" i="2"/>
  <c r="U58" i="2"/>
  <c r="U328" i="2"/>
  <c r="U61" i="2"/>
  <c r="U11" i="2"/>
  <c r="U87" i="2"/>
  <c r="U590" i="2"/>
  <c r="U47" i="2"/>
  <c r="U157" i="2"/>
  <c r="U13" i="2"/>
  <c r="U657" i="2"/>
  <c r="U111" i="2"/>
  <c r="U208" i="2"/>
  <c r="U412" i="2"/>
  <c r="U117" i="2"/>
  <c r="U17" i="2"/>
  <c r="U330" i="2"/>
  <c r="U224" i="2"/>
  <c r="U465" i="2"/>
  <c r="U272" i="2"/>
  <c r="U119" i="2"/>
  <c r="U447" i="2"/>
  <c r="U42" i="2"/>
  <c r="U388" i="2"/>
  <c r="U101" i="2"/>
  <c r="U277" i="2"/>
  <c r="U182" i="2"/>
  <c r="U249" i="2"/>
  <c r="U73" i="2"/>
  <c r="U89" i="2"/>
  <c r="U352" i="2"/>
  <c r="U511" i="2"/>
  <c r="U55" i="2"/>
  <c r="U64" i="2"/>
  <c r="U171" i="2"/>
  <c r="U213" i="2"/>
  <c r="U405" i="2"/>
  <c r="U416" i="2"/>
  <c r="U156" i="2"/>
  <c r="U540" i="2"/>
  <c r="U434" i="2"/>
  <c r="U325" i="2"/>
  <c r="U531" i="2"/>
  <c r="U741" i="2"/>
  <c r="U322" i="2"/>
  <c r="U528" i="2"/>
  <c r="U641" i="2"/>
  <c r="U212" i="2"/>
  <c r="U307" i="2"/>
  <c r="U7" i="2"/>
  <c r="U455" i="2"/>
  <c r="U270" i="2"/>
  <c r="U81" i="2"/>
  <c r="U126" i="2"/>
  <c r="U154" i="2"/>
  <c r="U78" i="2"/>
  <c r="U34" i="2"/>
  <c r="U57" i="2"/>
  <c r="U275" i="2"/>
  <c r="U710" i="2"/>
  <c r="U262" i="2"/>
  <c r="U466" i="2"/>
  <c r="U477" i="2"/>
  <c r="U437" i="2"/>
  <c r="U524" i="2"/>
  <c r="U54" i="2"/>
  <c r="U95" i="2"/>
  <c r="U222" i="2"/>
  <c r="U45" i="2"/>
  <c r="U427" i="2"/>
  <c r="U316" i="2"/>
  <c r="U146" i="2"/>
  <c r="U91" i="2"/>
  <c r="U474" i="2"/>
  <c r="U116" i="2"/>
  <c r="U267" i="2"/>
  <c r="U27" i="2"/>
  <c r="U268" i="2"/>
  <c r="U546" i="2"/>
  <c r="U90" i="2"/>
  <c r="U15" i="2"/>
  <c r="U41" i="2"/>
  <c r="U51" i="2"/>
  <c r="U347" i="2"/>
  <c r="U305" i="2"/>
  <c r="U670" i="2"/>
  <c r="U120" i="2"/>
  <c r="U654" i="2"/>
  <c r="U292" i="2"/>
  <c r="U153" i="2"/>
  <c r="U160" i="2"/>
  <c r="U239" i="2"/>
  <c r="U194" i="2"/>
  <c r="U107" i="2"/>
  <c r="U269" i="2"/>
  <c r="U106" i="2"/>
  <c r="U21" i="2"/>
  <c r="U484" i="2"/>
  <c r="U9" i="2"/>
  <c r="U334" i="2"/>
  <c r="U164" i="2"/>
  <c r="U293" i="2"/>
  <c r="U595" i="2"/>
  <c r="U210" i="2"/>
  <c r="U183" i="2"/>
  <c r="U70" i="2"/>
  <c r="U483" i="2"/>
  <c r="U190" i="2"/>
  <c r="U176" i="2"/>
  <c r="U394" i="2"/>
  <c r="U240" i="2"/>
  <c r="U512" i="2"/>
  <c r="U371" i="2"/>
  <c r="U26" i="2"/>
  <c r="U231" i="2"/>
  <c r="U510" i="2"/>
  <c r="U500" i="2"/>
  <c r="U401" i="2"/>
  <c r="U187" i="2"/>
  <c r="U233" i="2"/>
  <c r="U97" i="2"/>
  <c r="U253" i="2"/>
  <c r="U25" i="2"/>
  <c r="U713" i="2"/>
  <c r="U746" i="2"/>
  <c r="U378" i="2"/>
  <c r="U407" i="2"/>
  <c r="U380" i="2"/>
  <c r="I4" i="2"/>
  <c r="I84" i="2"/>
  <c r="I63" i="2"/>
  <c r="I205" i="2"/>
  <c r="I705" i="2"/>
  <c r="I448" i="2"/>
  <c r="I202" i="2"/>
  <c r="I499" i="2"/>
  <c r="I555" i="2"/>
  <c r="I225" i="2"/>
  <c r="I132" i="2"/>
  <c r="I647" i="2"/>
  <c r="I384" i="2"/>
  <c r="I217" i="2"/>
  <c r="I36" i="2"/>
  <c r="I375" i="2"/>
  <c r="I696" i="2"/>
  <c r="I536" i="2"/>
  <c r="I529" i="2"/>
  <c r="I644" i="2"/>
  <c r="I387" i="2"/>
  <c r="I372" i="2"/>
  <c r="I185" i="2"/>
  <c r="I548" i="2"/>
  <c r="I729" i="2"/>
  <c r="I756" i="2"/>
  <c r="I639" i="2"/>
  <c r="I379" i="2"/>
  <c r="I8" i="2"/>
  <c r="I313" i="2"/>
  <c r="I167" i="2"/>
  <c r="I436" i="2"/>
  <c r="I761" i="2"/>
  <c r="I169" i="2"/>
  <c r="I309" i="2"/>
  <c r="I682" i="2"/>
  <c r="I430" i="2"/>
  <c r="I113" i="2"/>
  <c r="I681" i="2"/>
  <c r="I37" i="2"/>
  <c r="I598" i="2"/>
  <c r="I228" i="2"/>
  <c r="I294" i="2"/>
  <c r="I469" i="2"/>
  <c r="I632" i="2"/>
  <c r="I196" i="2"/>
  <c r="I32" i="2"/>
  <c r="I343" i="2"/>
  <c r="I150" i="2"/>
  <c r="I290" i="2"/>
  <c r="I587" i="2"/>
  <c r="I523" i="2"/>
  <c r="I145" i="2"/>
  <c r="I514" i="2"/>
  <c r="I563" i="2"/>
  <c r="I622" i="2"/>
  <c r="I703" i="2"/>
  <c r="I143" i="2"/>
  <c r="I557" i="2"/>
  <c r="I395" i="2"/>
  <c r="I643" i="2"/>
  <c r="I582" i="2"/>
  <c r="I413" i="2"/>
  <c r="I616" i="2"/>
  <c r="I575" i="2"/>
  <c r="I456" i="2"/>
  <c r="I311" i="2"/>
  <c r="I566" i="2"/>
  <c r="I326" i="2"/>
  <c r="I677" i="2"/>
  <c r="I350" i="2"/>
  <c r="I422" i="2"/>
  <c r="I629" i="2"/>
  <c r="I227" i="2"/>
  <c r="I694" i="2"/>
  <c r="I12" i="2"/>
  <c r="I386" i="2"/>
  <c r="I241" i="2"/>
  <c r="I762" i="2"/>
  <c r="I684" i="2"/>
  <c r="I745" i="2"/>
  <c r="I606" i="2"/>
  <c r="I374" i="2"/>
  <c r="I651" i="2"/>
  <c r="I324" i="2"/>
  <c r="I19" i="2"/>
  <c r="I391" i="2"/>
  <c r="I568" i="2"/>
  <c r="I216" i="2"/>
  <c r="I444" i="2"/>
  <c r="I402" i="2"/>
  <c r="I364" i="2"/>
  <c r="I497" i="2"/>
  <c r="I480" i="2"/>
  <c r="I618" i="2"/>
  <c r="I733" i="2"/>
  <c r="I94" i="2"/>
  <c r="I186" i="2"/>
  <c r="I320" i="2"/>
  <c r="I593" i="2"/>
  <c r="I658" i="2"/>
  <c r="I424" i="2"/>
  <c r="I473" i="2"/>
  <c r="I520" i="2"/>
  <c r="I649" i="2"/>
  <c r="I467" i="2"/>
  <c r="I491" i="2"/>
  <c r="I260" i="2"/>
  <c r="I561" i="2"/>
  <c r="I441" i="2"/>
  <c r="I642" i="2"/>
  <c r="I355" i="2"/>
  <c r="I494" i="2"/>
  <c r="I581" i="2"/>
  <c r="I155" i="2"/>
  <c r="I359" i="2"/>
  <c r="I556" i="2"/>
  <c r="I586" i="2"/>
  <c r="I287" i="2"/>
  <c r="I674" i="2"/>
  <c r="I517" i="2"/>
  <c r="I620" i="2"/>
  <c r="I522" i="2"/>
  <c r="I385" i="2"/>
  <c r="I399" i="2"/>
  <c r="I68" i="2"/>
  <c r="I245" i="2"/>
  <c r="I562" i="2"/>
  <c r="I573" i="2"/>
  <c r="I211" i="2"/>
  <c r="I665" i="2"/>
  <c r="I508" i="2"/>
  <c r="I727" i="2"/>
  <c r="I345" i="2"/>
  <c r="I450" i="2"/>
  <c r="I720" i="2"/>
  <c r="I612" i="2"/>
  <c r="I282" i="2"/>
  <c r="I634" i="2"/>
  <c r="I475" i="2"/>
  <c r="I538" i="2"/>
  <c r="I99" i="2"/>
  <c r="I298" i="2"/>
  <c r="I393" i="2"/>
  <c r="I189" i="2"/>
  <c r="I570" i="2"/>
  <c r="I742" i="2"/>
  <c r="I468" i="2"/>
  <c r="I709" i="2"/>
  <c r="I504" i="2"/>
  <c r="I605" i="2"/>
  <c r="I666" i="2"/>
  <c r="I550" i="2"/>
  <c r="I712" i="2"/>
  <c r="I366" i="2"/>
  <c r="I362" i="2"/>
  <c r="I552" i="2"/>
  <c r="I435" i="2"/>
  <c r="I577" i="2"/>
  <c r="I329" i="2"/>
  <c r="I314" i="2"/>
  <c r="I589" i="2"/>
  <c r="I502" i="2"/>
  <c r="I96" i="2"/>
  <c r="I572" i="2"/>
  <c r="I173" i="2"/>
  <c r="I235" i="2"/>
  <c r="I18" i="2"/>
  <c r="I162" i="2"/>
  <c r="I123" i="2"/>
  <c r="I181" i="2"/>
  <c r="I304" i="2"/>
  <c r="I46" i="2"/>
  <c r="I560" i="2"/>
  <c r="I758" i="2"/>
  <c r="I28" i="2"/>
  <c r="I259" i="2"/>
  <c r="I65" i="2"/>
  <c r="I578" i="2"/>
  <c r="I83" i="2"/>
  <c r="I246" i="2"/>
  <c r="I495" i="2"/>
  <c r="I443" i="2"/>
  <c r="I357" i="2"/>
  <c r="I114" i="2"/>
  <c r="I16" i="2"/>
  <c r="I686" i="2"/>
  <c r="I763" i="2"/>
  <c r="I743" i="2"/>
  <c r="I5" i="2"/>
  <c r="I48" i="2"/>
  <c r="I197" i="2"/>
  <c r="I403" i="2"/>
  <c r="I610" i="2"/>
  <c r="I676" i="2"/>
  <c r="I62" i="2"/>
  <c r="I344" i="2"/>
  <c r="I715" i="2"/>
  <c r="I476" i="2"/>
  <c r="I442" i="2"/>
  <c r="I551" i="2"/>
  <c r="I346" i="2"/>
  <c r="I161" i="2"/>
  <c r="I30" i="2"/>
  <c r="I115" i="2"/>
  <c r="I503" i="2"/>
  <c r="I312" i="2"/>
  <c r="I226" i="2"/>
  <c r="I691" i="2"/>
  <c r="I685" i="2"/>
  <c r="I707" i="2"/>
  <c r="I737" i="2"/>
  <c r="I689" i="2"/>
  <c r="I541" i="2"/>
  <c r="I498" i="2"/>
  <c r="I734" i="2"/>
  <c r="I732" i="2"/>
  <c r="I518" i="2"/>
  <c r="I543" i="2"/>
  <c r="I453" i="2"/>
  <c r="I738" i="2"/>
  <c r="I697" i="2"/>
  <c r="I693" i="2"/>
  <c r="I507" i="2"/>
  <c r="I544" i="2"/>
  <c r="I358" i="2"/>
  <c r="I308" i="2"/>
  <c r="I342" i="2"/>
  <c r="I699" i="2"/>
  <c r="I553" i="2"/>
  <c r="I487" i="2"/>
  <c r="I704" i="2"/>
  <c r="I592" i="2"/>
  <c r="I770" i="2"/>
  <c r="I519" i="2"/>
  <c r="I630" i="2"/>
  <c r="I645" i="2"/>
  <c r="I463" i="2"/>
  <c r="I332" i="2"/>
  <c r="I744" i="2"/>
  <c r="I661" i="2"/>
  <c r="I726" i="2"/>
  <c r="I611" i="2"/>
  <c r="I397" i="2"/>
  <c r="I700" i="2"/>
  <c r="I669" i="2"/>
  <c r="I688" i="2"/>
  <c r="I122" i="2"/>
  <c r="I695" i="2"/>
  <c r="I549" i="2"/>
  <c r="I418" i="2"/>
  <c r="I247" i="2"/>
  <c r="I219" i="2"/>
  <c r="I148" i="2"/>
  <c r="I426" i="2"/>
  <c r="I29" i="2"/>
  <c r="I445" i="2"/>
  <c r="I583" i="2"/>
  <c r="I108" i="2"/>
  <c r="I302" i="2"/>
  <c r="I238" i="2"/>
  <c r="I131" i="2"/>
  <c r="I505" i="2"/>
  <c r="I135" i="2"/>
  <c r="I398" i="2"/>
  <c r="I585" i="2"/>
  <c r="I604" i="2"/>
  <c r="I376" i="2"/>
  <c r="I414" i="2"/>
  <c r="I129" i="2"/>
  <c r="I633" i="2"/>
  <c r="I452" i="2"/>
  <c r="I425" i="2"/>
  <c r="I428" i="2"/>
  <c r="I526" i="2"/>
  <c r="I615" i="2"/>
  <c r="I509" i="2"/>
  <c r="I730" i="2"/>
  <c r="I558" i="2"/>
  <c r="I769" i="2"/>
  <c r="I660" i="2"/>
  <c r="I569" i="2"/>
  <c r="I724" i="2"/>
  <c r="I337" i="2"/>
  <c r="I266" i="2"/>
  <c r="I59" i="2"/>
  <c r="I279" i="2"/>
  <c r="I369" i="2"/>
  <c r="I204" i="2"/>
  <c r="I462" i="2"/>
  <c r="I166" i="2"/>
  <c r="I66" i="2"/>
  <c r="I323" i="2"/>
  <c r="I439" i="2"/>
  <c r="I678" i="2"/>
  <c r="I177" i="2"/>
  <c r="I460" i="2"/>
  <c r="I209" i="2"/>
  <c r="I291" i="2"/>
  <c r="I317" i="2"/>
  <c r="I274" i="2"/>
  <c r="I597" i="2"/>
  <c r="I236" i="2"/>
  <c r="I215" i="2"/>
  <c r="I124" i="2"/>
  <c r="I493" i="2"/>
  <c r="I271" i="2"/>
  <c r="I454" i="2"/>
  <c r="I203" i="2"/>
  <c r="I50" i="2"/>
  <c r="I619" i="2"/>
  <c r="I33" i="2"/>
  <c r="I535" i="2"/>
  <c r="I40" i="2"/>
  <c r="I603" i="2"/>
  <c r="I673" i="2"/>
  <c r="I607" i="2"/>
  <c r="I356" i="2"/>
  <c r="I653" i="2"/>
  <c r="I201" i="2"/>
  <c r="I353" i="2"/>
  <c r="I420" i="2"/>
  <c r="I199" i="2"/>
  <c r="I252" i="2"/>
  <c r="I125" i="2"/>
  <c r="I159" i="2"/>
  <c r="I701" i="2"/>
  <c r="I276" i="2"/>
  <c r="I760" i="2"/>
  <c r="I451" i="2"/>
  <c r="I532" i="2"/>
  <c r="I648" i="2"/>
  <c r="I140" i="2"/>
  <c r="I410" i="2"/>
  <c r="I438" i="2"/>
  <c r="I23" i="2"/>
  <c r="I79" i="2"/>
  <c r="I258" i="2"/>
  <c r="I351" i="2"/>
  <c r="I31" i="2"/>
  <c r="I180" i="2"/>
  <c r="I38" i="2"/>
  <c r="I14" i="2"/>
  <c r="I144" i="2"/>
  <c r="I404" i="2"/>
  <c r="I261" i="2"/>
  <c r="I668" i="2"/>
  <c r="I319" i="2"/>
  <c r="I49" i="2"/>
  <c r="I636" i="2"/>
  <c r="I168" i="2"/>
  <c r="I133" i="2"/>
  <c r="I408" i="2"/>
  <c r="I24" i="2"/>
  <c r="I617" i="2"/>
  <c r="I77" i="2"/>
  <c r="I429" i="2"/>
  <c r="I708" i="2"/>
  <c r="I392" i="2"/>
  <c r="I368" i="2"/>
  <c r="I470" i="2"/>
  <c r="I626" i="2"/>
  <c r="I613" i="2"/>
  <c r="I748" i="2"/>
  <c r="I663" i="2"/>
  <c r="I755" i="2"/>
  <c r="I60" i="2"/>
  <c r="I765" i="2"/>
  <c r="I76" i="2"/>
  <c r="I567" i="2"/>
  <c r="I736" i="2"/>
  <c r="I680" i="2"/>
  <c r="I490" i="2"/>
  <c r="I664" i="2"/>
  <c r="I516" i="2"/>
  <c r="I415" i="2"/>
  <c r="I121" i="2"/>
  <c r="I767" i="2"/>
  <c r="I759" i="2"/>
  <c r="I638" i="2"/>
  <c r="I711" i="2"/>
  <c r="I69" i="2"/>
  <c r="I341" i="2"/>
  <c r="I281" i="2"/>
  <c r="I367" i="2"/>
  <c r="I354" i="2"/>
  <c r="I396" i="2"/>
  <c r="I698" i="2"/>
  <c r="I138" i="2"/>
  <c r="I461" i="2"/>
  <c r="I321" i="2"/>
  <c r="I174" i="2"/>
  <c r="I221" i="2"/>
  <c r="I764" i="2"/>
  <c r="I136" i="2"/>
  <c r="I170" i="2"/>
  <c r="I301" i="2"/>
  <c r="I229" i="2"/>
  <c r="I750" i="2"/>
  <c r="I725" i="2"/>
  <c r="I254" i="2"/>
  <c r="I172" i="2"/>
  <c r="I250" i="2"/>
  <c r="I85" i="2"/>
  <c r="I296" i="2"/>
  <c r="I118" i="2"/>
  <c r="I93" i="2"/>
  <c r="I333" i="2"/>
  <c r="I409" i="2"/>
  <c r="I338" i="2"/>
  <c r="I127" i="2"/>
  <c r="I82" i="2"/>
  <c r="I706" i="2"/>
  <c r="I496" i="2"/>
  <c r="I571" i="2"/>
  <c r="I530" i="2"/>
  <c r="I564" i="2"/>
  <c r="I149" i="2"/>
  <c r="I766" i="2"/>
  <c r="I539" i="2"/>
  <c r="I515" i="2"/>
  <c r="I542" i="2"/>
  <c r="I488" i="2"/>
  <c r="I273" i="2"/>
  <c r="I482" i="2"/>
  <c r="I565" i="2"/>
  <c r="I588" i="2"/>
  <c r="I625" i="2"/>
  <c r="I421" i="2"/>
  <c r="I602" i="2"/>
  <c r="I479" i="2"/>
  <c r="I679" i="2"/>
  <c r="I449" i="2"/>
  <c r="I655" i="2"/>
  <c r="I631" i="2"/>
  <c r="I464" i="2"/>
  <c r="I662" i="2"/>
  <c r="I667" i="2"/>
  <c r="I256" i="2"/>
  <c r="I533" i="2"/>
  <c r="I446" i="2"/>
  <c r="I702" i="2"/>
  <c r="I719" i="2"/>
  <c r="I690" i="2"/>
  <c r="I652" i="2"/>
  <c r="I537" i="2"/>
  <c r="I382" i="2"/>
  <c r="I43" i="2"/>
  <c r="I188" i="2"/>
  <c r="I67" i="2"/>
  <c r="I163" i="2"/>
  <c r="I440" i="2"/>
  <c r="I112" i="2"/>
  <c r="I105" i="2"/>
  <c r="I315" i="2"/>
  <c r="I431" i="2"/>
  <c r="I175" i="2"/>
  <c r="I98" i="2"/>
  <c r="I363" i="2"/>
  <c r="I134" i="2"/>
  <c r="I255" i="2"/>
  <c r="I242" i="2"/>
  <c r="I263" i="2"/>
  <c r="I44" i="2"/>
  <c r="I336" i="2"/>
  <c r="I206" i="2"/>
  <c r="I283" i="2"/>
  <c r="I545" i="2"/>
  <c r="I110" i="2"/>
  <c r="I244" i="2"/>
  <c r="I370" i="2"/>
  <c r="I22" i="2"/>
  <c r="I300" i="2"/>
  <c r="I200" i="2"/>
  <c r="I257" i="2"/>
  <c r="I389" i="2"/>
  <c r="I92" i="2"/>
  <c r="I624" i="2"/>
  <c r="I591" i="2"/>
  <c r="I179" i="2"/>
  <c r="I88" i="2"/>
  <c r="I318" i="2"/>
  <c r="I103" i="2"/>
  <c r="I481" i="2"/>
  <c r="I128" i="2"/>
  <c r="I195" i="2"/>
  <c r="I576" i="2"/>
  <c r="I288" i="2"/>
  <c r="I331" i="2"/>
  <c r="I417" i="2"/>
  <c r="I534" i="2"/>
  <c r="I193" i="2"/>
  <c r="I35" i="2"/>
  <c r="I10" i="2"/>
  <c r="I218" i="2"/>
  <c r="I223" i="2"/>
  <c r="I285" i="2"/>
  <c r="I237" i="2"/>
  <c r="I310" i="2"/>
  <c r="I559" i="2"/>
  <c r="I600" i="2"/>
  <c r="I286" i="2"/>
  <c r="I75" i="2"/>
  <c r="I184" i="2"/>
  <c r="I486" i="2"/>
  <c r="I86" i="2"/>
  <c r="I142" i="2"/>
  <c r="I297" i="2"/>
  <c r="I130" i="2"/>
  <c r="I683" i="2"/>
  <c r="I151" i="2"/>
  <c r="I580" i="2"/>
  <c r="I243" i="2"/>
  <c r="I220" i="2"/>
  <c r="I614" i="2"/>
  <c r="I80" i="2"/>
  <c r="I772" i="2"/>
  <c r="I596" i="2"/>
  <c r="I554" i="2"/>
  <c r="I457" i="2"/>
  <c r="I527" i="2"/>
  <c r="I289" i="2"/>
  <c r="I749" i="2"/>
  <c r="I659" i="2"/>
  <c r="I284" i="2"/>
  <c r="I377" i="2"/>
  <c r="I525" i="2"/>
  <c r="I100" i="2"/>
  <c r="I621" i="2"/>
  <c r="I718" i="2"/>
  <c r="I230" i="2"/>
  <c r="I752" i="2"/>
  <c r="I599" i="2"/>
  <c r="I102" i="2"/>
  <c r="I478" i="2"/>
  <c r="I158" i="2"/>
  <c r="I278" i="2"/>
  <c r="I717" i="2"/>
  <c r="I771" i="2"/>
  <c r="I594" i="2"/>
  <c r="I264" i="2"/>
  <c r="I672" i="2"/>
  <c r="I251" i="2"/>
  <c r="I53" i="2"/>
  <c r="I137" i="2"/>
  <c r="I623" i="2"/>
  <c r="I728" i="2"/>
  <c r="I716" i="2"/>
  <c r="I207" i="2"/>
  <c r="I501" i="2"/>
  <c r="I303" i="2"/>
  <c r="I601" i="2"/>
  <c r="I232" i="2"/>
  <c r="I521" i="2"/>
  <c r="I295" i="2"/>
  <c r="I406" i="2"/>
  <c r="I147" i="2"/>
  <c r="I513" i="2"/>
  <c r="I731" i="2"/>
  <c r="I56" i="2"/>
  <c r="I198" i="2"/>
  <c r="I299" i="2"/>
  <c r="I349" i="2"/>
  <c r="I265" i="2"/>
  <c r="I609" i="2"/>
  <c r="I722" i="2"/>
  <c r="I723" i="2"/>
  <c r="I753" i="2"/>
  <c r="I687" i="2"/>
  <c r="I656" i="2"/>
  <c r="I579" i="2"/>
  <c r="I471" i="2"/>
  <c r="I754" i="2"/>
  <c r="I485" i="2"/>
  <c r="I637" i="2"/>
  <c r="I747" i="2"/>
  <c r="I751" i="2"/>
  <c r="I381" i="2"/>
  <c r="I547" i="2"/>
  <c r="I714" i="2"/>
  <c r="I671" i="2"/>
  <c r="I419" i="2"/>
  <c r="I335" i="2"/>
  <c r="I139" i="2"/>
  <c r="I234" i="2"/>
  <c r="I152" i="2"/>
  <c r="I492" i="2"/>
  <c r="I361" i="2"/>
  <c r="I214" i="2"/>
  <c r="I675" i="2"/>
  <c r="I740" i="2"/>
  <c r="I360" i="2"/>
  <c r="I340" i="2"/>
  <c r="I178" i="2"/>
  <c r="I650" i="2"/>
  <c r="I628" i="2"/>
  <c r="I365" i="2"/>
  <c r="I192" i="2"/>
  <c r="I191" i="2"/>
  <c r="I390" i="2"/>
  <c r="I339" i="2"/>
  <c r="I104" i="2"/>
  <c r="I39" i="2"/>
  <c r="I472" i="2"/>
  <c r="I506" i="2"/>
  <c r="I72" i="2"/>
  <c r="I52" i="2"/>
  <c r="I280" i="2"/>
  <c r="I348" i="2"/>
  <c r="I71" i="2"/>
  <c r="I574" i="2"/>
  <c r="I739" i="2"/>
  <c r="I768" i="2"/>
  <c r="I458" i="2"/>
  <c r="I327" i="2"/>
  <c r="I423" i="2"/>
  <c r="I640" i="2"/>
  <c r="I608" i="2"/>
  <c r="I459" i="2"/>
  <c r="I757" i="2"/>
  <c r="I248" i="2"/>
  <c r="I721" i="2"/>
  <c r="I635" i="2"/>
  <c r="I646" i="2"/>
  <c r="I433" i="2"/>
  <c r="I109" i="2"/>
  <c r="I432" i="2"/>
  <c r="I627" i="2"/>
  <c r="I411" i="2"/>
  <c r="I735" i="2"/>
  <c r="I373" i="2"/>
  <c r="I692" i="2"/>
  <c r="I489" i="2"/>
  <c r="I20" i="2"/>
  <c r="I74" i="2"/>
  <c r="I584" i="2"/>
  <c r="I306" i="2"/>
  <c r="I165" i="2"/>
  <c r="I141" i="2"/>
  <c r="I6" i="2"/>
  <c r="I383" i="2"/>
  <c r="I400" i="2"/>
  <c r="I58" i="2"/>
  <c r="I328" i="2"/>
  <c r="I61" i="2"/>
  <c r="I11" i="2"/>
  <c r="I87" i="2"/>
  <c r="I590" i="2"/>
  <c r="I47" i="2"/>
  <c r="I157" i="2"/>
  <c r="I13" i="2"/>
  <c r="I657" i="2"/>
  <c r="I111" i="2"/>
  <c r="I208" i="2"/>
  <c r="I412" i="2"/>
  <c r="I117" i="2"/>
  <c r="I17" i="2"/>
  <c r="I330" i="2"/>
  <c r="I224" i="2"/>
  <c r="I465" i="2"/>
  <c r="I272" i="2"/>
  <c r="I119" i="2"/>
  <c r="I447" i="2"/>
  <c r="I42" i="2"/>
  <c r="I388" i="2"/>
  <c r="I101" i="2"/>
  <c r="I277" i="2"/>
  <c r="I182" i="2"/>
  <c r="I249" i="2"/>
  <c r="I73" i="2"/>
  <c r="I89" i="2"/>
  <c r="I352" i="2"/>
  <c r="I511" i="2"/>
  <c r="I55" i="2"/>
  <c r="I64" i="2"/>
  <c r="I171" i="2"/>
  <c r="I213" i="2"/>
  <c r="I405" i="2"/>
  <c r="I416" i="2"/>
  <c r="I156" i="2"/>
  <c r="I540" i="2"/>
  <c r="I434" i="2"/>
  <c r="I325" i="2"/>
  <c r="I531" i="2"/>
  <c r="I741" i="2"/>
  <c r="I322" i="2"/>
  <c r="I528" i="2"/>
  <c r="I641" i="2"/>
  <c r="I212" i="2"/>
  <c r="I307" i="2"/>
  <c r="I7" i="2"/>
  <c r="I455" i="2"/>
  <c r="I270" i="2"/>
  <c r="I81" i="2"/>
  <c r="I126" i="2"/>
  <c r="I154" i="2"/>
  <c r="I78" i="2"/>
  <c r="I34" i="2"/>
  <c r="I57" i="2"/>
  <c r="I275" i="2"/>
  <c r="I710" i="2"/>
  <c r="I262" i="2"/>
  <c r="I466" i="2"/>
  <c r="I477" i="2"/>
  <c r="I437" i="2"/>
  <c r="I524" i="2"/>
  <c r="I54" i="2"/>
  <c r="I95" i="2"/>
  <c r="I222" i="2"/>
  <c r="I45" i="2"/>
  <c r="I427" i="2"/>
  <c r="I316" i="2"/>
  <c r="I146" i="2"/>
  <c r="I91" i="2"/>
  <c r="I474" i="2"/>
  <c r="I116" i="2"/>
  <c r="I267" i="2"/>
  <c r="I27" i="2"/>
  <c r="I268" i="2"/>
  <c r="I546" i="2"/>
  <c r="I90" i="2"/>
  <c r="I15" i="2"/>
  <c r="I41" i="2"/>
  <c r="I51" i="2"/>
  <c r="I347" i="2"/>
  <c r="I305" i="2"/>
  <c r="I670" i="2"/>
  <c r="I120" i="2"/>
  <c r="I654" i="2"/>
  <c r="I292" i="2"/>
  <c r="I153" i="2"/>
  <c r="I160" i="2"/>
  <c r="I239" i="2"/>
  <c r="I194" i="2"/>
  <c r="I107" i="2"/>
  <c r="I269" i="2"/>
  <c r="I106" i="2"/>
  <c r="I21" i="2"/>
  <c r="I484" i="2"/>
  <c r="I9" i="2"/>
  <c r="I334" i="2"/>
  <c r="I164" i="2"/>
  <c r="I293" i="2"/>
  <c r="I595" i="2"/>
  <c r="I210" i="2"/>
  <c r="I183" i="2"/>
  <c r="I70" i="2"/>
  <c r="I483" i="2"/>
  <c r="I190" i="2"/>
  <c r="I176" i="2"/>
  <c r="I394" i="2"/>
  <c r="I240" i="2"/>
  <c r="I512" i="2"/>
  <c r="I371" i="2"/>
  <c r="I26" i="2"/>
  <c r="I231" i="2"/>
  <c r="I510" i="2"/>
  <c r="I500" i="2"/>
  <c r="I401" i="2"/>
  <c r="I187" i="2"/>
  <c r="I233" i="2"/>
  <c r="I97" i="2"/>
  <c r="I253" i="2"/>
  <c r="I25" i="2"/>
  <c r="I713" i="2"/>
  <c r="I746" i="2"/>
  <c r="I378" i="2"/>
  <c r="I407" i="2"/>
  <c r="I380" i="2"/>
  <c r="E4" i="2"/>
  <c r="D4" i="2"/>
  <c r="E84" i="2"/>
  <c r="E63" i="2"/>
  <c r="E205" i="2"/>
  <c r="E705" i="2"/>
  <c r="E448" i="2"/>
  <c r="E202" i="2"/>
  <c r="E499" i="2"/>
  <c r="E555" i="2"/>
  <c r="E225" i="2"/>
  <c r="E132" i="2"/>
  <c r="E647" i="2"/>
  <c r="E384" i="2"/>
  <c r="E217" i="2"/>
  <c r="E36" i="2"/>
  <c r="E375" i="2"/>
  <c r="E696" i="2"/>
  <c r="E536" i="2"/>
  <c r="E529" i="2"/>
  <c r="E644" i="2"/>
  <c r="E387" i="2"/>
  <c r="E372" i="2"/>
  <c r="E185" i="2"/>
  <c r="E548" i="2"/>
  <c r="E729" i="2"/>
  <c r="E756" i="2"/>
  <c r="E639" i="2"/>
  <c r="E379" i="2"/>
  <c r="E313" i="2"/>
  <c r="E167" i="2"/>
  <c r="E436" i="2"/>
  <c r="E761" i="2"/>
  <c r="E169" i="2"/>
  <c r="E309" i="2"/>
  <c r="E682" i="2"/>
  <c r="E430" i="2"/>
  <c r="E113" i="2"/>
  <c r="E681" i="2"/>
  <c r="E37" i="2"/>
  <c r="E598" i="2"/>
  <c r="E228" i="2"/>
  <c r="E294" i="2"/>
  <c r="E469" i="2"/>
  <c r="E632" i="2"/>
  <c r="E196" i="2"/>
  <c r="E32" i="2"/>
  <c r="E343" i="2"/>
  <c r="E150" i="2"/>
  <c r="E290" i="2"/>
  <c r="E587" i="2"/>
  <c r="E523" i="2"/>
  <c r="E145" i="2"/>
  <c r="E514" i="2"/>
  <c r="E563" i="2"/>
  <c r="E622" i="2"/>
  <c r="E703" i="2"/>
  <c r="E143" i="2"/>
  <c r="E557" i="2"/>
  <c r="E395" i="2"/>
  <c r="E643" i="2"/>
  <c r="E582" i="2"/>
  <c r="E413" i="2"/>
  <c r="E616" i="2"/>
  <c r="E575" i="2"/>
  <c r="E456" i="2"/>
  <c r="E311" i="2"/>
  <c r="E566" i="2"/>
  <c r="E326" i="2"/>
  <c r="E677" i="2"/>
  <c r="E350" i="2"/>
  <c r="E422" i="2"/>
  <c r="E629" i="2"/>
  <c r="E227" i="2"/>
  <c r="E694" i="2"/>
  <c r="E12" i="2"/>
  <c r="E386" i="2"/>
  <c r="E241" i="2"/>
  <c r="E762" i="2"/>
  <c r="E684" i="2"/>
  <c r="E745" i="2"/>
  <c r="E606" i="2"/>
  <c r="E374" i="2"/>
  <c r="E651" i="2"/>
  <c r="E324" i="2"/>
  <c r="E19" i="2"/>
  <c r="E391" i="2"/>
  <c r="E568" i="2"/>
  <c r="E216" i="2"/>
  <c r="E444" i="2"/>
  <c r="E402" i="2"/>
  <c r="E364" i="2"/>
  <c r="E497" i="2"/>
  <c r="E480" i="2"/>
  <c r="E618" i="2"/>
  <c r="E733" i="2"/>
  <c r="E94" i="2"/>
  <c r="E186" i="2"/>
  <c r="E320" i="2"/>
  <c r="E593" i="2"/>
  <c r="E658" i="2"/>
  <c r="E424" i="2"/>
  <c r="E473" i="2"/>
  <c r="E520" i="2"/>
  <c r="E649" i="2"/>
  <c r="E467" i="2"/>
  <c r="E491" i="2"/>
  <c r="E260" i="2"/>
  <c r="E561" i="2"/>
  <c r="E441" i="2"/>
  <c r="E642" i="2"/>
  <c r="E355" i="2"/>
  <c r="E494" i="2"/>
  <c r="E581" i="2"/>
  <c r="E155" i="2"/>
  <c r="E359" i="2"/>
  <c r="E556" i="2"/>
  <c r="E586" i="2"/>
  <c r="E287" i="2"/>
  <c r="E674" i="2"/>
  <c r="E517" i="2"/>
  <c r="E620" i="2"/>
  <c r="E522" i="2"/>
  <c r="E385" i="2"/>
  <c r="E399" i="2"/>
  <c r="E68" i="2"/>
  <c r="E245" i="2"/>
  <c r="E562" i="2"/>
  <c r="E573" i="2"/>
  <c r="E211" i="2"/>
  <c r="E665" i="2"/>
  <c r="E508" i="2"/>
  <c r="E727" i="2"/>
  <c r="E345" i="2"/>
  <c r="E450" i="2"/>
  <c r="E720" i="2"/>
  <c r="E612" i="2"/>
  <c r="E282" i="2"/>
  <c r="E634" i="2"/>
  <c r="E475" i="2"/>
  <c r="E538" i="2"/>
  <c r="E99" i="2"/>
  <c r="E298" i="2"/>
  <c r="E393" i="2"/>
  <c r="E189" i="2"/>
  <c r="E570" i="2"/>
  <c r="E742" i="2"/>
  <c r="E468" i="2"/>
  <c r="E709" i="2"/>
  <c r="E504" i="2"/>
  <c r="E605" i="2"/>
  <c r="E666" i="2"/>
  <c r="E550" i="2"/>
  <c r="E712" i="2"/>
  <c r="E366" i="2"/>
  <c r="E362" i="2"/>
  <c r="E552" i="2"/>
  <c r="E435" i="2"/>
  <c r="E577" i="2"/>
  <c r="E329" i="2"/>
  <c r="E314" i="2"/>
  <c r="E589" i="2"/>
  <c r="E502" i="2"/>
  <c r="E96" i="2"/>
  <c r="E572" i="2"/>
  <c r="E173" i="2"/>
  <c r="E235" i="2"/>
  <c r="E18" i="2"/>
  <c r="E162" i="2"/>
  <c r="E123" i="2"/>
  <c r="E181" i="2"/>
  <c r="E304" i="2"/>
  <c r="E46" i="2"/>
  <c r="E560" i="2"/>
  <c r="E758" i="2"/>
  <c r="E28" i="2"/>
  <c r="E259" i="2"/>
  <c r="E65" i="2"/>
  <c r="E578" i="2"/>
  <c r="E83" i="2"/>
  <c r="E246" i="2"/>
  <c r="E495" i="2"/>
  <c r="E443" i="2"/>
  <c r="E357" i="2"/>
  <c r="E114" i="2"/>
  <c r="E16" i="2"/>
  <c r="E686" i="2"/>
  <c r="E763" i="2"/>
  <c r="E743" i="2"/>
  <c r="E5" i="2"/>
  <c r="E48" i="2"/>
  <c r="E197" i="2"/>
  <c r="E403" i="2"/>
  <c r="E610" i="2"/>
  <c r="E676" i="2"/>
  <c r="E62" i="2"/>
  <c r="E344" i="2"/>
  <c r="E715" i="2"/>
  <c r="E476" i="2"/>
  <c r="E442" i="2"/>
  <c r="E551" i="2"/>
  <c r="E346" i="2"/>
  <c r="E161" i="2"/>
  <c r="E30" i="2"/>
  <c r="E115" i="2"/>
  <c r="E503" i="2"/>
  <c r="E312" i="2"/>
  <c r="E226" i="2"/>
  <c r="E691" i="2"/>
  <c r="E685" i="2"/>
  <c r="E707" i="2"/>
  <c r="E737" i="2"/>
  <c r="E689" i="2"/>
  <c r="E541" i="2"/>
  <c r="E498" i="2"/>
  <c r="E734" i="2"/>
  <c r="E732" i="2"/>
  <c r="E518" i="2"/>
  <c r="E543" i="2"/>
  <c r="E453" i="2"/>
  <c r="E738" i="2"/>
  <c r="E697" i="2"/>
  <c r="E693" i="2"/>
  <c r="E507" i="2"/>
  <c r="E544" i="2"/>
  <c r="E358" i="2"/>
  <c r="E308" i="2"/>
  <c r="E342" i="2"/>
  <c r="E699" i="2"/>
  <c r="E553" i="2"/>
  <c r="E487" i="2"/>
  <c r="E704" i="2"/>
  <c r="E592" i="2"/>
  <c r="E770" i="2"/>
  <c r="E519" i="2"/>
  <c r="E630" i="2"/>
  <c r="E645" i="2"/>
  <c r="E463" i="2"/>
  <c r="E332" i="2"/>
  <c r="E744" i="2"/>
  <c r="E661" i="2"/>
  <c r="E726" i="2"/>
  <c r="E611" i="2"/>
  <c r="E397" i="2"/>
  <c r="E700" i="2"/>
  <c r="E669" i="2"/>
  <c r="E688" i="2"/>
  <c r="E122" i="2"/>
  <c r="E695" i="2"/>
  <c r="E549" i="2"/>
  <c r="E418" i="2"/>
  <c r="E247" i="2"/>
  <c r="E219" i="2"/>
  <c r="E148" i="2"/>
  <c r="E426" i="2"/>
  <c r="E29" i="2"/>
  <c r="E445" i="2"/>
  <c r="E583" i="2"/>
  <c r="E108" i="2"/>
  <c r="E302" i="2"/>
  <c r="E238" i="2"/>
  <c r="E131" i="2"/>
  <c r="E505" i="2"/>
  <c r="E135" i="2"/>
  <c r="E398" i="2"/>
  <c r="E585" i="2"/>
  <c r="E604" i="2"/>
  <c r="E376" i="2"/>
  <c r="E414" i="2"/>
  <c r="E129" i="2"/>
  <c r="E633" i="2"/>
  <c r="E452" i="2"/>
  <c r="E425" i="2"/>
  <c r="E428" i="2"/>
  <c r="E526" i="2"/>
  <c r="E615" i="2"/>
  <c r="E509" i="2"/>
  <c r="E730" i="2"/>
  <c r="E558" i="2"/>
  <c r="E769" i="2"/>
  <c r="E660" i="2"/>
  <c r="E569" i="2"/>
  <c r="E724" i="2"/>
  <c r="E337" i="2"/>
  <c r="E266" i="2"/>
  <c r="E59" i="2"/>
  <c r="E279" i="2"/>
  <c r="E369" i="2"/>
  <c r="E204" i="2"/>
  <c r="E462" i="2"/>
  <c r="E166" i="2"/>
  <c r="E66" i="2"/>
  <c r="E323" i="2"/>
  <c r="E439" i="2"/>
  <c r="E678" i="2"/>
  <c r="E177" i="2"/>
  <c r="E460" i="2"/>
  <c r="E209" i="2"/>
  <c r="E291" i="2"/>
  <c r="E317" i="2"/>
  <c r="E274" i="2"/>
  <c r="E597" i="2"/>
  <c r="E236" i="2"/>
  <c r="E215" i="2"/>
  <c r="E124" i="2"/>
  <c r="E493" i="2"/>
  <c r="E271" i="2"/>
  <c r="E454" i="2"/>
  <c r="E203" i="2"/>
  <c r="E50" i="2"/>
  <c r="E619" i="2"/>
  <c r="E33" i="2"/>
  <c r="E535" i="2"/>
  <c r="E40" i="2"/>
  <c r="E603" i="2"/>
  <c r="E673" i="2"/>
  <c r="E607" i="2"/>
  <c r="E356" i="2"/>
  <c r="E653" i="2"/>
  <c r="E201" i="2"/>
  <c r="E353" i="2"/>
  <c r="E420" i="2"/>
  <c r="E199" i="2"/>
  <c r="E252" i="2"/>
  <c r="E125" i="2"/>
  <c r="E159" i="2"/>
  <c r="E701" i="2"/>
  <c r="E276" i="2"/>
  <c r="E760" i="2"/>
  <c r="E451" i="2"/>
  <c r="E532" i="2"/>
  <c r="E648" i="2"/>
  <c r="E140" i="2"/>
  <c r="E410" i="2"/>
  <c r="E438" i="2"/>
  <c r="E23" i="2"/>
  <c r="E79" i="2"/>
  <c r="E258" i="2"/>
  <c r="E351" i="2"/>
  <c r="E31" i="2"/>
  <c r="E180" i="2"/>
  <c r="E38" i="2"/>
  <c r="E14" i="2"/>
  <c r="E144" i="2"/>
  <c r="E404" i="2"/>
  <c r="E261" i="2"/>
  <c r="E668" i="2"/>
  <c r="E319" i="2"/>
  <c r="E49" i="2"/>
  <c r="E636" i="2"/>
  <c r="E168" i="2"/>
  <c r="E133" i="2"/>
  <c r="E408" i="2"/>
  <c r="E24" i="2"/>
  <c r="E617" i="2"/>
  <c r="E77" i="2"/>
  <c r="E429" i="2"/>
  <c r="E708" i="2"/>
  <c r="E392" i="2"/>
  <c r="E368" i="2"/>
  <c r="E470" i="2"/>
  <c r="E626" i="2"/>
  <c r="E613" i="2"/>
  <c r="E748" i="2"/>
  <c r="E663" i="2"/>
  <c r="E755" i="2"/>
  <c r="E60" i="2"/>
  <c r="E765" i="2"/>
  <c r="E76" i="2"/>
  <c r="E567" i="2"/>
  <c r="E736" i="2"/>
  <c r="E680" i="2"/>
  <c r="E490" i="2"/>
  <c r="E664" i="2"/>
  <c r="E516" i="2"/>
  <c r="E415" i="2"/>
  <c r="E121" i="2"/>
  <c r="E767" i="2"/>
  <c r="E759" i="2"/>
  <c r="E638" i="2"/>
  <c r="E711" i="2"/>
  <c r="E69" i="2"/>
  <c r="E341" i="2"/>
  <c r="E281" i="2"/>
  <c r="E367" i="2"/>
  <c r="E354" i="2"/>
  <c r="E396" i="2"/>
  <c r="E698" i="2"/>
  <c r="E138" i="2"/>
  <c r="E461" i="2"/>
  <c r="E321" i="2"/>
  <c r="E174" i="2"/>
  <c r="E221" i="2"/>
  <c r="E764" i="2"/>
  <c r="E136" i="2"/>
  <c r="E170" i="2"/>
  <c r="E301" i="2"/>
  <c r="E229" i="2"/>
  <c r="E750" i="2"/>
  <c r="E725" i="2"/>
  <c r="E254" i="2"/>
  <c r="E172" i="2"/>
  <c r="E250" i="2"/>
  <c r="E85" i="2"/>
  <c r="E296" i="2"/>
  <c r="E118" i="2"/>
  <c r="E93" i="2"/>
  <c r="E333" i="2"/>
  <c r="E409" i="2"/>
  <c r="E338" i="2"/>
  <c r="E127" i="2"/>
  <c r="E82" i="2"/>
  <c r="E706" i="2"/>
  <c r="E496" i="2"/>
  <c r="E571" i="2"/>
  <c r="E530" i="2"/>
  <c r="E564" i="2"/>
  <c r="E149" i="2"/>
  <c r="E766" i="2"/>
  <c r="E539" i="2"/>
  <c r="E515" i="2"/>
  <c r="E542" i="2"/>
  <c r="E488" i="2"/>
  <c r="E273" i="2"/>
  <c r="E482" i="2"/>
  <c r="E565" i="2"/>
  <c r="E588" i="2"/>
  <c r="E625" i="2"/>
  <c r="E421" i="2"/>
  <c r="E602" i="2"/>
  <c r="E479" i="2"/>
  <c r="E679" i="2"/>
  <c r="E449" i="2"/>
  <c r="E655" i="2"/>
  <c r="E631" i="2"/>
  <c r="E464" i="2"/>
  <c r="E662" i="2"/>
  <c r="E667" i="2"/>
  <c r="E256" i="2"/>
  <c r="E533" i="2"/>
  <c r="E446" i="2"/>
  <c r="E702" i="2"/>
  <c r="E719" i="2"/>
  <c r="E690" i="2"/>
  <c r="E652" i="2"/>
  <c r="E537" i="2"/>
  <c r="E382" i="2"/>
  <c r="E43" i="2"/>
  <c r="E188" i="2"/>
  <c r="E67" i="2"/>
  <c r="E163" i="2"/>
  <c r="E440" i="2"/>
  <c r="E112" i="2"/>
  <c r="E105" i="2"/>
  <c r="E315" i="2"/>
  <c r="E431" i="2"/>
  <c r="E175" i="2"/>
  <c r="E98" i="2"/>
  <c r="E363" i="2"/>
  <c r="E134" i="2"/>
  <c r="E255" i="2"/>
  <c r="E242" i="2"/>
  <c r="E263" i="2"/>
  <c r="E44" i="2"/>
  <c r="E336" i="2"/>
  <c r="E206" i="2"/>
  <c r="E283" i="2"/>
  <c r="E545" i="2"/>
  <c r="E110" i="2"/>
  <c r="E244" i="2"/>
  <c r="E370" i="2"/>
  <c r="E22" i="2"/>
  <c r="E300" i="2"/>
  <c r="E200" i="2"/>
  <c r="E257" i="2"/>
  <c r="E389" i="2"/>
  <c r="E92" i="2"/>
  <c r="E624" i="2"/>
  <c r="E591" i="2"/>
  <c r="E179" i="2"/>
  <c r="E88" i="2"/>
  <c r="E318" i="2"/>
  <c r="E103" i="2"/>
  <c r="E481" i="2"/>
  <c r="E128" i="2"/>
  <c r="E195" i="2"/>
  <c r="E576" i="2"/>
  <c r="E288" i="2"/>
  <c r="E331" i="2"/>
  <c r="E417" i="2"/>
  <c r="E534" i="2"/>
  <c r="E193" i="2"/>
  <c r="E35" i="2"/>
  <c r="E218" i="2"/>
  <c r="E223" i="2"/>
  <c r="E285" i="2"/>
  <c r="E237" i="2"/>
  <c r="E310" i="2"/>
  <c r="E559" i="2"/>
  <c r="E600" i="2"/>
  <c r="E286" i="2"/>
  <c r="E75" i="2"/>
  <c r="E184" i="2"/>
  <c r="E486" i="2"/>
  <c r="E86" i="2"/>
  <c r="E142" i="2"/>
  <c r="E297" i="2"/>
  <c r="E130" i="2"/>
  <c r="E683" i="2"/>
  <c r="E151" i="2"/>
  <c r="E580" i="2"/>
  <c r="E243" i="2"/>
  <c r="E220" i="2"/>
  <c r="E614" i="2"/>
  <c r="E80" i="2"/>
  <c r="E772" i="2"/>
  <c r="E596" i="2"/>
  <c r="E554" i="2"/>
  <c r="E457" i="2"/>
  <c r="E527" i="2"/>
  <c r="E289" i="2"/>
  <c r="E749" i="2"/>
  <c r="E659" i="2"/>
  <c r="E284" i="2"/>
  <c r="E377" i="2"/>
  <c r="E525" i="2"/>
  <c r="E100" i="2"/>
  <c r="E621" i="2"/>
  <c r="E718" i="2"/>
  <c r="E230" i="2"/>
  <c r="E752" i="2"/>
  <c r="E599" i="2"/>
  <c r="E102" i="2"/>
  <c r="E478" i="2"/>
  <c r="E158" i="2"/>
  <c r="E278" i="2"/>
  <c r="E717" i="2"/>
  <c r="E771" i="2"/>
  <c r="E594" i="2"/>
  <c r="E264" i="2"/>
  <c r="E672" i="2"/>
  <c r="E251" i="2"/>
  <c r="E53" i="2"/>
  <c r="E137" i="2"/>
  <c r="E623" i="2"/>
  <c r="E728" i="2"/>
  <c r="E716" i="2"/>
  <c r="E207" i="2"/>
  <c r="E501" i="2"/>
  <c r="E303" i="2"/>
  <c r="E601" i="2"/>
  <c r="E232" i="2"/>
  <c r="E521" i="2"/>
  <c r="E295" i="2"/>
  <c r="E406" i="2"/>
  <c r="E147" i="2"/>
  <c r="E513" i="2"/>
  <c r="E731" i="2"/>
  <c r="E56" i="2"/>
  <c r="E198" i="2"/>
  <c r="E299" i="2"/>
  <c r="E349" i="2"/>
  <c r="E265" i="2"/>
  <c r="E609" i="2"/>
  <c r="E722" i="2"/>
  <c r="E723" i="2"/>
  <c r="E753" i="2"/>
  <c r="E687" i="2"/>
  <c r="E656" i="2"/>
  <c r="E579" i="2"/>
  <c r="E471" i="2"/>
  <c r="E754" i="2"/>
  <c r="E485" i="2"/>
  <c r="E637" i="2"/>
  <c r="E747" i="2"/>
  <c r="E751" i="2"/>
  <c r="E381" i="2"/>
  <c r="E547" i="2"/>
  <c r="E714" i="2"/>
  <c r="E671" i="2"/>
  <c r="E419" i="2"/>
  <c r="E335" i="2"/>
  <c r="E139" i="2"/>
  <c r="E234" i="2"/>
  <c r="E152" i="2"/>
  <c r="E492" i="2"/>
  <c r="E361" i="2"/>
  <c r="E214" i="2"/>
  <c r="E675" i="2"/>
  <c r="E740" i="2"/>
  <c r="E360" i="2"/>
  <c r="E340" i="2"/>
  <c r="E178" i="2"/>
  <c r="E650" i="2"/>
  <c r="E628" i="2"/>
  <c r="E365" i="2"/>
  <c r="E192" i="2"/>
  <c r="E191" i="2"/>
  <c r="E390" i="2"/>
  <c r="E339" i="2"/>
  <c r="E104" i="2"/>
  <c r="E39" i="2"/>
  <c r="E472" i="2"/>
  <c r="E506" i="2"/>
  <c r="E72" i="2"/>
  <c r="E52" i="2"/>
  <c r="E280" i="2"/>
  <c r="E348" i="2"/>
  <c r="E71" i="2"/>
  <c r="E574" i="2"/>
  <c r="E739" i="2"/>
  <c r="E768" i="2"/>
  <c r="E458" i="2"/>
  <c r="E327" i="2"/>
  <c r="E423" i="2"/>
  <c r="E640" i="2"/>
  <c r="E608" i="2"/>
  <c r="E459" i="2"/>
  <c r="E757" i="2"/>
  <c r="E248" i="2"/>
  <c r="E721" i="2"/>
  <c r="E635" i="2"/>
  <c r="E646" i="2"/>
  <c r="E433" i="2"/>
  <c r="E109" i="2"/>
  <c r="E432" i="2"/>
  <c r="E627" i="2"/>
  <c r="E411" i="2"/>
  <c r="E735" i="2"/>
  <c r="E373" i="2"/>
  <c r="E692" i="2"/>
  <c r="E489" i="2"/>
  <c r="E20" i="2"/>
  <c r="E74" i="2"/>
  <c r="E584" i="2"/>
  <c r="E306" i="2"/>
  <c r="E165" i="2"/>
  <c r="E141" i="2"/>
  <c r="E6" i="2"/>
  <c r="E383" i="2"/>
  <c r="E400" i="2"/>
  <c r="E58" i="2"/>
  <c r="E328" i="2"/>
  <c r="E61" i="2"/>
  <c r="E87" i="2"/>
  <c r="E590" i="2"/>
  <c r="E47" i="2"/>
  <c r="E157" i="2"/>
  <c r="E13" i="2"/>
  <c r="E657" i="2"/>
  <c r="E111" i="2"/>
  <c r="E208" i="2"/>
  <c r="E412" i="2"/>
  <c r="E117" i="2"/>
  <c r="E17" i="2"/>
  <c r="E330" i="2"/>
  <c r="E224" i="2"/>
  <c r="E465" i="2"/>
  <c r="E272" i="2"/>
  <c r="E119" i="2"/>
  <c r="E447" i="2"/>
  <c r="E42" i="2"/>
  <c r="E388" i="2"/>
  <c r="E101" i="2"/>
  <c r="E277" i="2"/>
  <c r="E182" i="2"/>
  <c r="E249" i="2"/>
  <c r="E73" i="2"/>
  <c r="E89" i="2"/>
  <c r="E352" i="2"/>
  <c r="E511" i="2"/>
  <c r="E55" i="2"/>
  <c r="E64" i="2"/>
  <c r="E171" i="2"/>
  <c r="E213" i="2"/>
  <c r="E405" i="2"/>
  <c r="E416" i="2"/>
  <c r="E156" i="2"/>
  <c r="E540" i="2"/>
  <c r="E434" i="2"/>
  <c r="E325" i="2"/>
  <c r="E531" i="2"/>
  <c r="E741" i="2"/>
  <c r="E322" i="2"/>
  <c r="E528" i="2"/>
  <c r="E641" i="2"/>
  <c r="E212" i="2"/>
  <c r="E307" i="2"/>
  <c r="E7" i="2"/>
  <c r="E455" i="2"/>
  <c r="E270" i="2"/>
  <c r="E81" i="2"/>
  <c r="E126" i="2"/>
  <c r="E154" i="2"/>
  <c r="E78" i="2"/>
  <c r="E34" i="2"/>
  <c r="E57" i="2"/>
  <c r="E275" i="2"/>
  <c r="E710" i="2"/>
  <c r="E262" i="2"/>
  <c r="E466" i="2"/>
  <c r="E477" i="2"/>
  <c r="E437" i="2"/>
  <c r="E524" i="2"/>
  <c r="E54" i="2"/>
  <c r="E95" i="2"/>
  <c r="E222" i="2"/>
  <c r="E45" i="2"/>
  <c r="E427" i="2"/>
  <c r="E316" i="2"/>
  <c r="E146" i="2"/>
  <c r="E91" i="2"/>
  <c r="E474" i="2"/>
  <c r="E116" i="2"/>
  <c r="E267" i="2"/>
  <c r="E27" i="2"/>
  <c r="E268" i="2"/>
  <c r="E546" i="2"/>
  <c r="E90" i="2"/>
  <c r="E15" i="2"/>
  <c r="E41" i="2"/>
  <c r="E51" i="2"/>
  <c r="E347" i="2"/>
  <c r="E305" i="2"/>
  <c r="E670" i="2"/>
  <c r="E120" i="2"/>
  <c r="E654" i="2"/>
  <c r="E292" i="2"/>
  <c r="E153" i="2"/>
  <c r="E160" i="2"/>
  <c r="E239" i="2"/>
  <c r="E194" i="2"/>
  <c r="E107" i="2"/>
  <c r="E269" i="2"/>
  <c r="E106" i="2"/>
  <c r="E21" i="2"/>
  <c r="E484" i="2"/>
  <c r="E334" i="2"/>
  <c r="E164" i="2"/>
  <c r="E293" i="2"/>
  <c r="E595" i="2"/>
  <c r="E210" i="2"/>
  <c r="E183" i="2"/>
  <c r="E70" i="2"/>
  <c r="E483" i="2"/>
  <c r="E190" i="2"/>
  <c r="E176" i="2"/>
  <c r="E394" i="2"/>
  <c r="E240" i="2"/>
  <c r="E512" i="2"/>
  <c r="E371" i="2"/>
  <c r="E26" i="2"/>
  <c r="E231" i="2"/>
  <c r="E510" i="2"/>
  <c r="E500" i="2"/>
  <c r="E401" i="2"/>
  <c r="E187" i="2"/>
  <c r="E233" i="2"/>
  <c r="E97" i="2"/>
  <c r="E253" i="2"/>
  <c r="E25" i="2"/>
  <c r="E713" i="2"/>
  <c r="E746" i="2"/>
  <c r="E378" i="2"/>
  <c r="E407" i="2"/>
  <c r="E380" i="2"/>
  <c r="G4" i="2"/>
  <c r="G84" i="2"/>
  <c r="G63" i="2"/>
  <c r="G205" i="2"/>
  <c r="G705" i="2"/>
  <c r="G448" i="2"/>
  <c r="G202" i="2"/>
  <c r="G499" i="2"/>
  <c r="G555" i="2"/>
  <c r="G225" i="2"/>
  <c r="G132" i="2"/>
  <c r="G647" i="2"/>
  <c r="G384" i="2"/>
  <c r="G217" i="2"/>
  <c r="G36" i="2"/>
  <c r="G375" i="2"/>
  <c r="G696" i="2"/>
  <c r="G536" i="2"/>
  <c r="G529" i="2"/>
  <c r="G644" i="2"/>
  <c r="G387" i="2"/>
  <c r="G372" i="2"/>
  <c r="G185" i="2"/>
  <c r="G548" i="2"/>
  <c r="G729" i="2"/>
  <c r="G756" i="2"/>
  <c r="G639" i="2"/>
  <c r="G379" i="2"/>
  <c r="G8" i="2"/>
  <c r="G313" i="2"/>
  <c r="G167" i="2"/>
  <c r="G436" i="2"/>
  <c r="G761" i="2"/>
  <c r="G169" i="2"/>
  <c r="G309" i="2"/>
  <c r="G682" i="2"/>
  <c r="G430" i="2"/>
  <c r="G113" i="2"/>
  <c r="G681" i="2"/>
  <c r="G37" i="2"/>
  <c r="G598" i="2"/>
  <c r="G228" i="2"/>
  <c r="G294" i="2"/>
  <c r="G469" i="2"/>
  <c r="G632" i="2"/>
  <c r="G196" i="2"/>
  <c r="G32" i="2"/>
  <c r="G343" i="2"/>
  <c r="G150" i="2"/>
  <c r="G290" i="2"/>
  <c r="G587" i="2"/>
  <c r="G523" i="2"/>
  <c r="G145" i="2"/>
  <c r="G514" i="2"/>
  <c r="G563" i="2"/>
  <c r="G622" i="2"/>
  <c r="G703" i="2"/>
  <c r="G143" i="2"/>
  <c r="G557" i="2"/>
  <c r="G395" i="2"/>
  <c r="G643" i="2"/>
  <c r="G582" i="2"/>
  <c r="G413" i="2"/>
  <c r="G616" i="2"/>
  <c r="G575" i="2"/>
  <c r="G456" i="2"/>
  <c r="G311" i="2"/>
  <c r="G566" i="2"/>
  <c r="G326" i="2"/>
  <c r="G677" i="2"/>
  <c r="G350" i="2"/>
  <c r="G422" i="2"/>
  <c r="G629" i="2"/>
  <c r="G227" i="2"/>
  <c r="G694" i="2"/>
  <c r="G12" i="2"/>
  <c r="G386" i="2"/>
  <c r="G241" i="2"/>
  <c r="G762" i="2"/>
  <c r="G684" i="2"/>
  <c r="G745" i="2"/>
  <c r="G606" i="2"/>
  <c r="G374" i="2"/>
  <c r="G651" i="2"/>
  <c r="G324" i="2"/>
  <c r="G19" i="2"/>
  <c r="G391" i="2"/>
  <c r="G568" i="2"/>
  <c r="G216" i="2"/>
  <c r="G444" i="2"/>
  <c r="G402" i="2"/>
  <c r="G364" i="2"/>
  <c r="G497" i="2"/>
  <c r="G480" i="2"/>
  <c r="G618" i="2"/>
  <c r="G733" i="2"/>
  <c r="G94" i="2"/>
  <c r="G186" i="2"/>
  <c r="G320" i="2"/>
  <c r="G593" i="2"/>
  <c r="G658" i="2"/>
  <c r="G424" i="2"/>
  <c r="G473" i="2"/>
  <c r="G520" i="2"/>
  <c r="G649" i="2"/>
  <c r="G467" i="2"/>
  <c r="G491" i="2"/>
  <c r="G260" i="2"/>
  <c r="G561" i="2"/>
  <c r="G441" i="2"/>
  <c r="G642" i="2"/>
  <c r="G355" i="2"/>
  <c r="G494" i="2"/>
  <c r="G581" i="2"/>
  <c r="G155" i="2"/>
  <c r="G359" i="2"/>
  <c r="G556" i="2"/>
  <c r="G586" i="2"/>
  <c r="G287" i="2"/>
  <c r="G674" i="2"/>
  <c r="G517" i="2"/>
  <c r="G620" i="2"/>
  <c r="G522" i="2"/>
  <c r="G385" i="2"/>
  <c r="G399" i="2"/>
  <c r="G68" i="2"/>
  <c r="G245" i="2"/>
  <c r="G562" i="2"/>
  <c r="G573" i="2"/>
  <c r="G211" i="2"/>
  <c r="G665" i="2"/>
  <c r="G508" i="2"/>
  <c r="G727" i="2"/>
  <c r="G345" i="2"/>
  <c r="G450" i="2"/>
  <c r="G720" i="2"/>
  <c r="G612" i="2"/>
  <c r="G282" i="2"/>
  <c r="G634" i="2"/>
  <c r="G475" i="2"/>
  <c r="G538" i="2"/>
  <c r="G99" i="2"/>
  <c r="G298" i="2"/>
  <c r="G393" i="2"/>
  <c r="G189" i="2"/>
  <c r="G570" i="2"/>
  <c r="G742" i="2"/>
  <c r="G468" i="2"/>
  <c r="G709" i="2"/>
  <c r="G504" i="2"/>
  <c r="G605" i="2"/>
  <c r="G666" i="2"/>
  <c r="G550" i="2"/>
  <c r="G712" i="2"/>
  <c r="G366" i="2"/>
  <c r="G362" i="2"/>
  <c r="G552" i="2"/>
  <c r="G435" i="2"/>
  <c r="G577" i="2"/>
  <c r="G329" i="2"/>
  <c r="G314" i="2"/>
  <c r="G589" i="2"/>
  <c r="G502" i="2"/>
  <c r="G96" i="2"/>
  <c r="G572" i="2"/>
  <c r="G173" i="2"/>
  <c r="G235" i="2"/>
  <c r="G18" i="2"/>
  <c r="G162" i="2"/>
  <c r="G123" i="2"/>
  <c r="G181" i="2"/>
  <c r="G304" i="2"/>
  <c r="G46" i="2"/>
  <c r="G560" i="2"/>
  <c r="G758" i="2"/>
  <c r="G28" i="2"/>
  <c r="G259" i="2"/>
  <c r="G65" i="2"/>
  <c r="G578" i="2"/>
  <c r="G83" i="2"/>
  <c r="G246" i="2"/>
  <c r="G495" i="2"/>
  <c r="G443" i="2"/>
  <c r="G357" i="2"/>
  <c r="G114" i="2"/>
  <c r="G16" i="2"/>
  <c r="G686" i="2"/>
  <c r="G763" i="2"/>
  <c r="G743" i="2"/>
  <c r="G5" i="2"/>
  <c r="G48" i="2"/>
  <c r="G197" i="2"/>
  <c r="G403" i="2"/>
  <c r="G610" i="2"/>
  <c r="G676" i="2"/>
  <c r="G62" i="2"/>
  <c r="G344" i="2"/>
  <c r="G715" i="2"/>
  <c r="G476" i="2"/>
  <c r="G442" i="2"/>
  <c r="G551" i="2"/>
  <c r="G346" i="2"/>
  <c r="G161" i="2"/>
  <c r="G30" i="2"/>
  <c r="G115" i="2"/>
  <c r="G503" i="2"/>
  <c r="G312" i="2"/>
  <c r="G226" i="2"/>
  <c r="G691" i="2"/>
  <c r="G685" i="2"/>
  <c r="G707" i="2"/>
  <c r="G737" i="2"/>
  <c r="G689" i="2"/>
  <c r="G541" i="2"/>
  <c r="G498" i="2"/>
  <c r="G734" i="2"/>
  <c r="G732" i="2"/>
  <c r="G518" i="2"/>
  <c r="G543" i="2"/>
  <c r="G453" i="2"/>
  <c r="G738" i="2"/>
  <c r="G697" i="2"/>
  <c r="G693" i="2"/>
  <c r="G507" i="2"/>
  <c r="G544" i="2"/>
  <c r="G358" i="2"/>
  <c r="G308" i="2"/>
  <c r="G342" i="2"/>
  <c r="G699" i="2"/>
  <c r="G553" i="2"/>
  <c r="G487" i="2"/>
  <c r="G704" i="2"/>
  <c r="G592" i="2"/>
  <c r="G770" i="2"/>
  <c r="G519" i="2"/>
  <c r="G630" i="2"/>
  <c r="G645" i="2"/>
  <c r="G463" i="2"/>
  <c r="G332" i="2"/>
  <c r="G744" i="2"/>
  <c r="G661" i="2"/>
  <c r="G726" i="2"/>
  <c r="G611" i="2"/>
  <c r="G397" i="2"/>
  <c r="G700" i="2"/>
  <c r="G669" i="2"/>
  <c r="G688" i="2"/>
  <c r="G122" i="2"/>
  <c r="G695" i="2"/>
  <c r="G549" i="2"/>
  <c r="G418" i="2"/>
  <c r="G247" i="2"/>
  <c r="G219" i="2"/>
  <c r="G148" i="2"/>
  <c r="G426" i="2"/>
  <c r="G29" i="2"/>
  <c r="G445" i="2"/>
  <c r="G583" i="2"/>
  <c r="G108" i="2"/>
  <c r="G302" i="2"/>
  <c r="G238" i="2"/>
  <c r="G131" i="2"/>
  <c r="G505" i="2"/>
  <c r="G135" i="2"/>
  <c r="G398" i="2"/>
  <c r="G585" i="2"/>
  <c r="G604" i="2"/>
  <c r="G376" i="2"/>
  <c r="G414" i="2"/>
  <c r="G129" i="2"/>
  <c r="G633" i="2"/>
  <c r="G452" i="2"/>
  <c r="G425" i="2"/>
  <c r="G428" i="2"/>
  <c r="G526" i="2"/>
  <c r="G615" i="2"/>
  <c r="G509" i="2"/>
  <c r="G730" i="2"/>
  <c r="G558" i="2"/>
  <c r="G769" i="2"/>
  <c r="G660" i="2"/>
  <c r="G569" i="2"/>
  <c r="G724" i="2"/>
  <c r="G337" i="2"/>
  <c r="G266" i="2"/>
  <c r="G59" i="2"/>
  <c r="G279" i="2"/>
  <c r="G369" i="2"/>
  <c r="G204" i="2"/>
  <c r="G462" i="2"/>
  <c r="G166" i="2"/>
  <c r="G66" i="2"/>
  <c r="G323" i="2"/>
  <c r="G439" i="2"/>
  <c r="G678" i="2"/>
  <c r="G177" i="2"/>
  <c r="G460" i="2"/>
  <c r="G209" i="2"/>
  <c r="G291" i="2"/>
  <c r="G317" i="2"/>
  <c r="G274" i="2"/>
  <c r="G597" i="2"/>
  <c r="G236" i="2"/>
  <c r="G215" i="2"/>
  <c r="G124" i="2"/>
  <c r="G493" i="2"/>
  <c r="G271" i="2"/>
  <c r="G454" i="2"/>
  <c r="G203" i="2"/>
  <c r="G50" i="2"/>
  <c r="G619" i="2"/>
  <c r="G33" i="2"/>
  <c r="G535" i="2"/>
  <c r="G40" i="2"/>
  <c r="G603" i="2"/>
  <c r="G673" i="2"/>
  <c r="G607" i="2"/>
  <c r="G356" i="2"/>
  <c r="G653" i="2"/>
  <c r="G201" i="2"/>
  <c r="G353" i="2"/>
  <c r="G420" i="2"/>
  <c r="G199" i="2"/>
  <c r="G252" i="2"/>
  <c r="G125" i="2"/>
  <c r="G159" i="2"/>
  <c r="G701" i="2"/>
  <c r="G276" i="2"/>
  <c r="G760" i="2"/>
  <c r="G451" i="2"/>
  <c r="G532" i="2"/>
  <c r="G648" i="2"/>
  <c r="G140" i="2"/>
  <c r="G410" i="2"/>
  <c r="G438" i="2"/>
  <c r="G23" i="2"/>
  <c r="G79" i="2"/>
  <c r="G258" i="2"/>
  <c r="G351" i="2"/>
  <c r="G31" i="2"/>
  <c r="G180" i="2"/>
  <c r="G38" i="2"/>
  <c r="G14" i="2"/>
  <c r="G144" i="2"/>
  <c r="G404" i="2"/>
  <c r="G261" i="2"/>
  <c r="G668" i="2"/>
  <c r="G319" i="2"/>
  <c r="G49" i="2"/>
  <c r="G636" i="2"/>
  <c r="G168" i="2"/>
  <c r="G133" i="2"/>
  <c r="G408" i="2"/>
  <c r="G24" i="2"/>
  <c r="G617" i="2"/>
  <c r="G77" i="2"/>
  <c r="G429" i="2"/>
  <c r="G708" i="2"/>
  <c r="G392" i="2"/>
  <c r="G368" i="2"/>
  <c r="G470" i="2"/>
  <c r="G626" i="2"/>
  <c r="G613" i="2"/>
  <c r="G748" i="2"/>
  <c r="G663" i="2"/>
  <c r="G755" i="2"/>
  <c r="G60" i="2"/>
  <c r="G765" i="2"/>
  <c r="G76" i="2"/>
  <c r="G567" i="2"/>
  <c r="G736" i="2"/>
  <c r="G680" i="2"/>
  <c r="G490" i="2"/>
  <c r="G664" i="2"/>
  <c r="G516" i="2"/>
  <c r="G415" i="2"/>
  <c r="G121" i="2"/>
  <c r="G767" i="2"/>
  <c r="G759" i="2"/>
  <c r="G638" i="2"/>
  <c r="G711" i="2"/>
  <c r="G69" i="2"/>
  <c r="G341" i="2"/>
  <c r="G281" i="2"/>
  <c r="G367" i="2"/>
  <c r="G354" i="2"/>
  <c r="G396" i="2"/>
  <c r="G698" i="2"/>
  <c r="G138" i="2"/>
  <c r="G461" i="2"/>
  <c r="G321" i="2"/>
  <c r="G174" i="2"/>
  <c r="G221" i="2"/>
  <c r="G764" i="2"/>
  <c r="G136" i="2"/>
  <c r="G170" i="2"/>
  <c r="G301" i="2"/>
  <c r="G229" i="2"/>
  <c r="G750" i="2"/>
  <c r="G725" i="2"/>
  <c r="G254" i="2"/>
  <c r="G172" i="2"/>
  <c r="G250" i="2"/>
  <c r="G85" i="2"/>
  <c r="G296" i="2"/>
  <c r="G118" i="2"/>
  <c r="G93" i="2"/>
  <c r="G333" i="2"/>
  <c r="G409" i="2"/>
  <c r="G338" i="2"/>
  <c r="G127" i="2"/>
  <c r="G82" i="2"/>
  <c r="G706" i="2"/>
  <c r="G496" i="2"/>
  <c r="G571" i="2"/>
  <c r="G530" i="2"/>
  <c r="G564" i="2"/>
  <c r="G149" i="2"/>
  <c r="G766" i="2"/>
  <c r="G539" i="2"/>
  <c r="G515" i="2"/>
  <c r="G542" i="2"/>
  <c r="G488" i="2"/>
  <c r="G273" i="2"/>
  <c r="G482" i="2"/>
  <c r="G565" i="2"/>
  <c r="G588" i="2"/>
  <c r="G625" i="2"/>
  <c r="G421" i="2"/>
  <c r="G602" i="2"/>
  <c r="G479" i="2"/>
  <c r="G679" i="2"/>
  <c r="G449" i="2"/>
  <c r="G655" i="2"/>
  <c r="G631" i="2"/>
  <c r="G464" i="2"/>
  <c r="G662" i="2"/>
  <c r="G667" i="2"/>
  <c r="G256" i="2"/>
  <c r="G533" i="2"/>
  <c r="G446" i="2"/>
  <c r="G702" i="2"/>
  <c r="G719" i="2"/>
  <c r="G690" i="2"/>
  <c r="G652" i="2"/>
  <c r="G537" i="2"/>
  <c r="G382" i="2"/>
  <c r="G43" i="2"/>
  <c r="G188" i="2"/>
  <c r="G67" i="2"/>
  <c r="G163" i="2"/>
  <c r="G440" i="2"/>
  <c r="G112" i="2"/>
  <c r="G105" i="2"/>
  <c r="G315" i="2"/>
  <c r="G431" i="2"/>
  <c r="G175" i="2"/>
  <c r="G98" i="2"/>
  <c r="G363" i="2"/>
  <c r="G134" i="2"/>
  <c r="G255" i="2"/>
  <c r="G242" i="2"/>
  <c r="G263" i="2"/>
  <c r="G44" i="2"/>
  <c r="G336" i="2"/>
  <c r="G206" i="2"/>
  <c r="G283" i="2"/>
  <c r="G545" i="2"/>
  <c r="G110" i="2"/>
  <c r="G244" i="2"/>
  <c r="G370" i="2"/>
  <c r="G22" i="2"/>
  <c r="G300" i="2"/>
  <c r="G200" i="2"/>
  <c r="G257" i="2"/>
  <c r="G389" i="2"/>
  <c r="G92" i="2"/>
  <c r="G624" i="2"/>
  <c r="G591" i="2"/>
  <c r="G179" i="2"/>
  <c r="G88" i="2"/>
  <c r="G318" i="2"/>
  <c r="G103" i="2"/>
  <c r="G481" i="2"/>
  <c r="G128" i="2"/>
  <c r="G195" i="2"/>
  <c r="G576" i="2"/>
  <c r="G288" i="2"/>
  <c r="G331" i="2"/>
  <c r="G417" i="2"/>
  <c r="G534" i="2"/>
  <c r="G193" i="2"/>
  <c r="G35" i="2"/>
  <c r="G10" i="2"/>
  <c r="G218" i="2"/>
  <c r="G223" i="2"/>
  <c r="G285" i="2"/>
  <c r="G237" i="2"/>
  <c r="G310" i="2"/>
  <c r="G559" i="2"/>
  <c r="G600" i="2"/>
  <c r="G286" i="2"/>
  <c r="G75" i="2"/>
  <c r="G184" i="2"/>
  <c r="G486" i="2"/>
  <c r="G86" i="2"/>
  <c r="G142" i="2"/>
  <c r="G297" i="2"/>
  <c r="G130" i="2"/>
  <c r="G683" i="2"/>
  <c r="G151" i="2"/>
  <c r="G580" i="2"/>
  <c r="G243" i="2"/>
  <c r="G220" i="2"/>
  <c r="G614" i="2"/>
  <c r="G80" i="2"/>
  <c r="G772" i="2"/>
  <c r="G596" i="2"/>
  <c r="G554" i="2"/>
  <c r="G457" i="2"/>
  <c r="G527" i="2"/>
  <c r="G289" i="2"/>
  <c r="G749" i="2"/>
  <c r="G659" i="2"/>
  <c r="G284" i="2"/>
  <c r="G377" i="2"/>
  <c r="G525" i="2"/>
  <c r="G100" i="2"/>
  <c r="G621" i="2"/>
  <c r="G718" i="2"/>
  <c r="G230" i="2"/>
  <c r="G752" i="2"/>
  <c r="G599" i="2"/>
  <c r="G102" i="2"/>
  <c r="G478" i="2"/>
  <c r="G158" i="2"/>
  <c r="G278" i="2"/>
  <c r="G717" i="2"/>
  <c r="G771" i="2"/>
  <c r="G594" i="2"/>
  <c r="G264" i="2"/>
  <c r="G672" i="2"/>
  <c r="G251" i="2"/>
  <c r="G53" i="2"/>
  <c r="G137" i="2"/>
  <c r="G623" i="2"/>
  <c r="G728" i="2"/>
  <c r="G716" i="2"/>
  <c r="G207" i="2"/>
  <c r="G501" i="2"/>
  <c r="G303" i="2"/>
  <c r="G601" i="2"/>
  <c r="G232" i="2"/>
  <c r="G521" i="2"/>
  <c r="G295" i="2"/>
  <c r="G406" i="2"/>
  <c r="G147" i="2"/>
  <c r="G513" i="2"/>
  <c r="G731" i="2"/>
  <c r="G56" i="2"/>
  <c r="G198" i="2"/>
  <c r="G299" i="2"/>
  <c r="G349" i="2"/>
  <c r="G265" i="2"/>
  <c r="G609" i="2"/>
  <c r="G722" i="2"/>
  <c r="G723" i="2"/>
  <c r="G753" i="2"/>
  <c r="G687" i="2"/>
  <c r="G656" i="2"/>
  <c r="G579" i="2"/>
  <c r="G471" i="2"/>
  <c r="G754" i="2"/>
  <c r="G485" i="2"/>
  <c r="G637" i="2"/>
  <c r="G747" i="2"/>
  <c r="G751" i="2"/>
  <c r="G381" i="2"/>
  <c r="G547" i="2"/>
  <c r="G714" i="2"/>
  <c r="G671" i="2"/>
  <c r="G419" i="2"/>
  <c r="G335" i="2"/>
  <c r="G139" i="2"/>
  <c r="G234" i="2"/>
  <c r="G152" i="2"/>
  <c r="G492" i="2"/>
  <c r="G361" i="2"/>
  <c r="G214" i="2"/>
  <c r="G675" i="2"/>
  <c r="G740" i="2"/>
  <c r="G360" i="2"/>
  <c r="G340" i="2"/>
  <c r="G178" i="2"/>
  <c r="G650" i="2"/>
  <c r="G628" i="2"/>
  <c r="G365" i="2"/>
  <c r="G192" i="2"/>
  <c r="G191" i="2"/>
  <c r="G390" i="2"/>
  <c r="G339" i="2"/>
  <c r="G104" i="2"/>
  <c r="G39" i="2"/>
  <c r="G472" i="2"/>
  <c r="G506" i="2"/>
  <c r="G72" i="2"/>
  <c r="G52" i="2"/>
  <c r="G280" i="2"/>
  <c r="G348" i="2"/>
  <c r="G71" i="2"/>
  <c r="G574" i="2"/>
  <c r="G739" i="2"/>
  <c r="G768" i="2"/>
  <c r="G458" i="2"/>
  <c r="G327" i="2"/>
  <c r="G423" i="2"/>
  <c r="G640" i="2"/>
  <c r="G608" i="2"/>
  <c r="G459" i="2"/>
  <c r="G757" i="2"/>
  <c r="G248" i="2"/>
  <c r="G721" i="2"/>
  <c r="G635" i="2"/>
  <c r="G646" i="2"/>
  <c r="G433" i="2"/>
  <c r="G109" i="2"/>
  <c r="G432" i="2"/>
  <c r="G627" i="2"/>
  <c r="G411" i="2"/>
  <c r="G735" i="2"/>
  <c r="G373" i="2"/>
  <c r="G692" i="2"/>
  <c r="G489" i="2"/>
  <c r="G20" i="2"/>
  <c r="G74" i="2"/>
  <c r="G584" i="2"/>
  <c r="G306" i="2"/>
  <c r="G165" i="2"/>
  <c r="G141" i="2"/>
  <c r="G6" i="2"/>
  <c r="G383" i="2"/>
  <c r="G400" i="2"/>
  <c r="G58" i="2"/>
  <c r="G328" i="2"/>
  <c r="G61" i="2"/>
  <c r="G11" i="2"/>
  <c r="G87" i="2"/>
  <c r="G590" i="2"/>
  <c r="G47" i="2"/>
  <c r="G157" i="2"/>
  <c r="G13" i="2"/>
  <c r="G657" i="2"/>
  <c r="G111" i="2"/>
  <c r="G208" i="2"/>
  <c r="G412" i="2"/>
  <c r="G117" i="2"/>
  <c r="G17" i="2"/>
  <c r="G330" i="2"/>
  <c r="G224" i="2"/>
  <c r="G465" i="2"/>
  <c r="G272" i="2"/>
  <c r="G119" i="2"/>
  <c r="G447" i="2"/>
  <c r="G42" i="2"/>
  <c r="G388" i="2"/>
  <c r="G101" i="2"/>
  <c r="G277" i="2"/>
  <c r="G182" i="2"/>
  <c r="G249" i="2"/>
  <c r="G73" i="2"/>
  <c r="G89" i="2"/>
  <c r="G352" i="2"/>
  <c r="G511" i="2"/>
  <c r="G55" i="2"/>
  <c r="G64" i="2"/>
  <c r="G171" i="2"/>
  <c r="G213" i="2"/>
  <c r="G405" i="2"/>
  <c r="G416" i="2"/>
  <c r="G156" i="2"/>
  <c r="G540" i="2"/>
  <c r="G434" i="2"/>
  <c r="G325" i="2"/>
  <c r="G531" i="2"/>
  <c r="G741" i="2"/>
  <c r="G322" i="2"/>
  <c r="G528" i="2"/>
  <c r="G641" i="2"/>
  <c r="G212" i="2"/>
  <c r="G307" i="2"/>
  <c r="G7" i="2"/>
  <c r="G455" i="2"/>
  <c r="G270" i="2"/>
  <c r="G81" i="2"/>
  <c r="G126" i="2"/>
  <c r="G154" i="2"/>
  <c r="G78" i="2"/>
  <c r="G34" i="2"/>
  <c r="G57" i="2"/>
  <c r="G275" i="2"/>
  <c r="G710" i="2"/>
  <c r="G262" i="2"/>
  <c r="G466" i="2"/>
  <c r="G477" i="2"/>
  <c r="G437" i="2"/>
  <c r="G524" i="2"/>
  <c r="G54" i="2"/>
  <c r="G95" i="2"/>
  <c r="G222" i="2"/>
  <c r="G45" i="2"/>
  <c r="G427" i="2"/>
  <c r="G316" i="2"/>
  <c r="G146" i="2"/>
  <c r="G91" i="2"/>
  <c r="G474" i="2"/>
  <c r="G116" i="2"/>
  <c r="G267" i="2"/>
  <c r="G27" i="2"/>
  <c r="G268" i="2"/>
  <c r="G546" i="2"/>
  <c r="G90" i="2"/>
  <c r="G15" i="2"/>
  <c r="G41" i="2"/>
  <c r="G51" i="2"/>
  <c r="G347" i="2"/>
  <c r="G305" i="2"/>
  <c r="G670" i="2"/>
  <c r="G120" i="2"/>
  <c r="G654" i="2"/>
  <c r="G292" i="2"/>
  <c r="G153" i="2"/>
  <c r="G160" i="2"/>
  <c r="G239" i="2"/>
  <c r="G194" i="2"/>
  <c r="G107" i="2"/>
  <c r="G269" i="2"/>
  <c r="G106" i="2"/>
  <c r="G21" i="2"/>
  <c r="G484" i="2"/>
  <c r="G9" i="2"/>
  <c r="G334" i="2"/>
  <c r="G164" i="2"/>
  <c r="G293" i="2"/>
  <c r="G595" i="2"/>
  <c r="G210" i="2"/>
  <c r="G183" i="2"/>
  <c r="G70" i="2"/>
  <c r="G483" i="2"/>
  <c r="G190" i="2"/>
  <c r="G176" i="2"/>
  <c r="G394" i="2"/>
  <c r="G240" i="2"/>
  <c r="G512" i="2"/>
  <c r="G371" i="2"/>
  <c r="G26" i="2"/>
  <c r="G231" i="2"/>
  <c r="G510" i="2"/>
  <c r="G500" i="2"/>
  <c r="G401" i="2"/>
  <c r="G187" i="2"/>
  <c r="G233" i="2"/>
  <c r="G97" i="2"/>
  <c r="G253" i="2"/>
  <c r="G25" i="2"/>
  <c r="G713" i="2"/>
  <c r="G746" i="2"/>
  <c r="G378" i="2"/>
  <c r="G407" i="2"/>
  <c r="G380" i="2"/>
  <c r="O4" i="2"/>
  <c r="O84" i="2"/>
  <c r="O63" i="2"/>
  <c r="O205" i="2"/>
  <c r="O705" i="2"/>
  <c r="O448" i="2"/>
  <c r="O202" i="2"/>
  <c r="O499" i="2"/>
  <c r="O555" i="2"/>
  <c r="O225" i="2"/>
  <c r="O132" i="2"/>
  <c r="O647" i="2"/>
  <c r="O384" i="2"/>
  <c r="O217" i="2"/>
  <c r="O36" i="2"/>
  <c r="O375" i="2"/>
  <c r="O696" i="2"/>
  <c r="O536" i="2"/>
  <c r="O529" i="2"/>
  <c r="O644" i="2"/>
  <c r="O387" i="2"/>
  <c r="O372" i="2"/>
  <c r="O185" i="2"/>
  <c r="O548" i="2"/>
  <c r="O729" i="2"/>
  <c r="O756" i="2"/>
  <c r="O639" i="2"/>
  <c r="O379" i="2"/>
  <c r="O8" i="2"/>
  <c r="O313" i="2"/>
  <c r="O167" i="2"/>
  <c r="O436" i="2"/>
  <c r="O761" i="2"/>
  <c r="O169" i="2"/>
  <c r="O309" i="2"/>
  <c r="O682" i="2"/>
  <c r="O430" i="2"/>
  <c r="O113" i="2"/>
  <c r="O681" i="2"/>
  <c r="O37" i="2"/>
  <c r="O598" i="2"/>
  <c r="O228" i="2"/>
  <c r="O294" i="2"/>
  <c r="O469" i="2"/>
  <c r="O632" i="2"/>
  <c r="O196" i="2"/>
  <c r="O32" i="2"/>
  <c r="O343" i="2"/>
  <c r="O150" i="2"/>
  <c r="O290" i="2"/>
  <c r="O587" i="2"/>
  <c r="O523" i="2"/>
  <c r="O145" i="2"/>
  <c r="O514" i="2"/>
  <c r="O563" i="2"/>
  <c r="O622" i="2"/>
  <c r="O703" i="2"/>
  <c r="O143" i="2"/>
  <c r="O557" i="2"/>
  <c r="O395" i="2"/>
  <c r="O643" i="2"/>
  <c r="O582" i="2"/>
  <c r="O413" i="2"/>
  <c r="O616" i="2"/>
  <c r="O575" i="2"/>
  <c r="O456" i="2"/>
  <c r="O311" i="2"/>
  <c r="O566" i="2"/>
  <c r="O326" i="2"/>
  <c r="O677" i="2"/>
  <c r="O350" i="2"/>
  <c r="O422" i="2"/>
  <c r="O629" i="2"/>
  <c r="O227" i="2"/>
  <c r="O694" i="2"/>
  <c r="O12" i="2"/>
  <c r="O386" i="2"/>
  <c r="O241" i="2"/>
  <c r="O762" i="2"/>
  <c r="O684" i="2"/>
  <c r="O745" i="2"/>
  <c r="O606" i="2"/>
  <c r="O374" i="2"/>
  <c r="O651" i="2"/>
  <c r="O324" i="2"/>
  <c r="O19" i="2"/>
  <c r="O391" i="2"/>
  <c r="O568" i="2"/>
  <c r="O216" i="2"/>
  <c r="O444" i="2"/>
  <c r="O402" i="2"/>
  <c r="O364" i="2"/>
  <c r="O497" i="2"/>
  <c r="O480" i="2"/>
  <c r="O618" i="2"/>
  <c r="O733" i="2"/>
  <c r="O94" i="2"/>
  <c r="O186" i="2"/>
  <c r="O320" i="2"/>
  <c r="O593" i="2"/>
  <c r="O658" i="2"/>
  <c r="O424" i="2"/>
  <c r="O473" i="2"/>
  <c r="O520" i="2"/>
  <c r="O649" i="2"/>
  <c r="O467" i="2"/>
  <c r="O491" i="2"/>
  <c r="O260" i="2"/>
  <c r="O561" i="2"/>
  <c r="O441" i="2"/>
  <c r="O642" i="2"/>
  <c r="O355" i="2"/>
  <c r="O494" i="2"/>
  <c r="O581" i="2"/>
  <c r="O155" i="2"/>
  <c r="O359" i="2"/>
  <c r="O556" i="2"/>
  <c r="O586" i="2"/>
  <c r="O287" i="2"/>
  <c r="O674" i="2"/>
  <c r="O517" i="2"/>
  <c r="O620" i="2"/>
  <c r="O522" i="2"/>
  <c r="O385" i="2"/>
  <c r="O399" i="2"/>
  <c r="O68" i="2"/>
  <c r="O245" i="2"/>
  <c r="O562" i="2"/>
  <c r="O573" i="2"/>
  <c r="O211" i="2"/>
  <c r="O665" i="2"/>
  <c r="O508" i="2"/>
  <c r="O727" i="2"/>
  <c r="O345" i="2"/>
  <c r="O450" i="2"/>
  <c r="O720" i="2"/>
  <c r="O612" i="2"/>
  <c r="O282" i="2"/>
  <c r="O634" i="2"/>
  <c r="O475" i="2"/>
  <c r="O538" i="2"/>
  <c r="O99" i="2"/>
  <c r="O298" i="2"/>
  <c r="O393" i="2"/>
  <c r="O189" i="2"/>
  <c r="O570" i="2"/>
  <c r="O742" i="2"/>
  <c r="O468" i="2"/>
  <c r="O709" i="2"/>
  <c r="O504" i="2"/>
  <c r="O605" i="2"/>
  <c r="O666" i="2"/>
  <c r="O550" i="2"/>
  <c r="O712" i="2"/>
  <c r="O366" i="2"/>
  <c r="O362" i="2"/>
  <c r="O552" i="2"/>
  <c r="O435" i="2"/>
  <c r="O577" i="2"/>
  <c r="O329" i="2"/>
  <c r="O314" i="2"/>
  <c r="O589" i="2"/>
  <c r="O502" i="2"/>
  <c r="O96" i="2"/>
  <c r="O572" i="2"/>
  <c r="O173" i="2"/>
  <c r="O235" i="2"/>
  <c r="O18" i="2"/>
  <c r="O162" i="2"/>
  <c r="O123" i="2"/>
  <c r="O181" i="2"/>
  <c r="O304" i="2"/>
  <c r="O46" i="2"/>
  <c r="O560" i="2"/>
  <c r="O758" i="2"/>
  <c r="O28" i="2"/>
  <c r="O259" i="2"/>
  <c r="O65" i="2"/>
  <c r="O578" i="2"/>
  <c r="O83" i="2"/>
  <c r="O246" i="2"/>
  <c r="O495" i="2"/>
  <c r="O443" i="2"/>
  <c r="O357" i="2"/>
  <c r="O114" i="2"/>
  <c r="O16" i="2"/>
  <c r="O686" i="2"/>
  <c r="O763" i="2"/>
  <c r="O743" i="2"/>
  <c r="O5" i="2"/>
  <c r="O48" i="2"/>
  <c r="O197" i="2"/>
  <c r="O403" i="2"/>
  <c r="O610" i="2"/>
  <c r="O676" i="2"/>
  <c r="O62" i="2"/>
  <c r="O344" i="2"/>
  <c r="O715" i="2"/>
  <c r="O476" i="2"/>
  <c r="O442" i="2"/>
  <c r="O551" i="2"/>
  <c r="O346" i="2"/>
  <c r="O161" i="2"/>
  <c r="O30" i="2"/>
  <c r="O115" i="2"/>
  <c r="O503" i="2"/>
  <c r="O312" i="2"/>
  <c r="O226" i="2"/>
  <c r="O691" i="2"/>
  <c r="O685" i="2"/>
  <c r="O707" i="2"/>
  <c r="O737" i="2"/>
  <c r="O689" i="2"/>
  <c r="O541" i="2"/>
  <c r="O498" i="2"/>
  <c r="O734" i="2"/>
  <c r="O732" i="2"/>
  <c r="O518" i="2"/>
  <c r="O543" i="2"/>
  <c r="O453" i="2"/>
  <c r="O738" i="2"/>
  <c r="O697" i="2"/>
  <c r="O693" i="2"/>
  <c r="O507" i="2"/>
  <c r="O544" i="2"/>
  <c r="O358" i="2"/>
  <c r="O308" i="2"/>
  <c r="O342" i="2"/>
  <c r="O699" i="2"/>
  <c r="O553" i="2"/>
  <c r="O487" i="2"/>
  <c r="O704" i="2"/>
  <c r="O592" i="2"/>
  <c r="O770" i="2"/>
  <c r="O519" i="2"/>
  <c r="O630" i="2"/>
  <c r="O645" i="2"/>
  <c r="O463" i="2"/>
  <c r="O332" i="2"/>
  <c r="O744" i="2"/>
  <c r="O661" i="2"/>
  <c r="O726" i="2"/>
  <c r="O611" i="2"/>
  <c r="O397" i="2"/>
  <c r="O700" i="2"/>
  <c r="O669" i="2"/>
  <c r="O688" i="2"/>
  <c r="O122" i="2"/>
  <c r="O695" i="2"/>
  <c r="O549" i="2"/>
  <c r="O418" i="2"/>
  <c r="O247" i="2"/>
  <c r="O219" i="2"/>
  <c r="O148" i="2"/>
  <c r="O426" i="2"/>
  <c r="O29" i="2"/>
  <c r="O445" i="2"/>
  <c r="O583" i="2"/>
  <c r="O108" i="2"/>
  <c r="O302" i="2"/>
  <c r="O238" i="2"/>
  <c r="O131" i="2"/>
  <c r="O505" i="2"/>
  <c r="O135" i="2"/>
  <c r="O398" i="2"/>
  <c r="O585" i="2"/>
  <c r="O604" i="2"/>
  <c r="O376" i="2"/>
  <c r="O414" i="2"/>
  <c r="O129" i="2"/>
  <c r="O633" i="2"/>
  <c r="O452" i="2"/>
  <c r="O425" i="2"/>
  <c r="O428" i="2"/>
  <c r="O526" i="2"/>
  <c r="O615" i="2"/>
  <c r="O509" i="2"/>
  <c r="O730" i="2"/>
  <c r="O558" i="2"/>
  <c r="O769" i="2"/>
  <c r="O660" i="2"/>
  <c r="O569" i="2"/>
  <c r="O724" i="2"/>
  <c r="O337" i="2"/>
  <c r="O266" i="2"/>
  <c r="O59" i="2"/>
  <c r="O279" i="2"/>
  <c r="O369" i="2"/>
  <c r="O204" i="2"/>
  <c r="O462" i="2"/>
  <c r="O166" i="2"/>
  <c r="O66" i="2"/>
  <c r="O323" i="2"/>
  <c r="O439" i="2"/>
  <c r="O678" i="2"/>
  <c r="O177" i="2"/>
  <c r="O460" i="2"/>
  <c r="O209" i="2"/>
  <c r="O291" i="2"/>
  <c r="O317" i="2"/>
  <c r="O274" i="2"/>
  <c r="O597" i="2"/>
  <c r="O236" i="2"/>
  <c r="O215" i="2"/>
  <c r="O124" i="2"/>
  <c r="O493" i="2"/>
  <c r="O271" i="2"/>
  <c r="O454" i="2"/>
  <c r="O203" i="2"/>
  <c r="O50" i="2"/>
  <c r="O619" i="2"/>
  <c r="O33" i="2"/>
  <c r="O535" i="2"/>
  <c r="O40" i="2"/>
  <c r="O603" i="2"/>
  <c r="O673" i="2"/>
  <c r="O607" i="2"/>
  <c r="O356" i="2"/>
  <c r="O653" i="2"/>
  <c r="O201" i="2"/>
  <c r="O353" i="2"/>
  <c r="O420" i="2"/>
  <c r="O199" i="2"/>
  <c r="O252" i="2"/>
  <c r="O125" i="2"/>
  <c r="O159" i="2"/>
  <c r="O701" i="2"/>
  <c r="O276" i="2"/>
  <c r="O760" i="2"/>
  <c r="O451" i="2"/>
  <c r="O532" i="2"/>
  <c r="O648" i="2"/>
  <c r="O140" i="2"/>
  <c r="O410" i="2"/>
  <c r="O438" i="2"/>
  <c r="O23" i="2"/>
  <c r="O79" i="2"/>
  <c r="O258" i="2"/>
  <c r="O351" i="2"/>
  <c r="O31" i="2"/>
  <c r="O180" i="2"/>
  <c r="O38" i="2"/>
  <c r="O14" i="2"/>
  <c r="O144" i="2"/>
  <c r="O404" i="2"/>
  <c r="O261" i="2"/>
  <c r="O668" i="2"/>
  <c r="O319" i="2"/>
  <c r="O49" i="2"/>
  <c r="O636" i="2"/>
  <c r="O168" i="2"/>
  <c r="O133" i="2"/>
  <c r="O408" i="2"/>
  <c r="O24" i="2"/>
  <c r="O617" i="2"/>
  <c r="O77" i="2"/>
  <c r="O429" i="2"/>
  <c r="O708" i="2"/>
  <c r="O392" i="2"/>
  <c r="O368" i="2"/>
  <c r="O470" i="2"/>
  <c r="O626" i="2"/>
  <c r="O613" i="2"/>
  <c r="O748" i="2"/>
  <c r="O663" i="2"/>
  <c r="O755" i="2"/>
  <c r="O60" i="2"/>
  <c r="O765" i="2"/>
  <c r="O76" i="2"/>
  <c r="O567" i="2"/>
  <c r="O736" i="2"/>
  <c r="O680" i="2"/>
  <c r="O490" i="2"/>
  <c r="O664" i="2"/>
  <c r="O516" i="2"/>
  <c r="O415" i="2"/>
  <c r="O121" i="2"/>
  <c r="O767" i="2"/>
  <c r="O759" i="2"/>
  <c r="O638" i="2"/>
  <c r="O711" i="2"/>
  <c r="O69" i="2"/>
  <c r="O341" i="2"/>
  <c r="O281" i="2"/>
  <c r="O367" i="2"/>
  <c r="O354" i="2"/>
  <c r="O396" i="2"/>
  <c r="O698" i="2"/>
  <c r="O138" i="2"/>
  <c r="O461" i="2"/>
  <c r="O321" i="2"/>
  <c r="O174" i="2"/>
  <c r="O221" i="2"/>
  <c r="O764" i="2"/>
  <c r="O136" i="2"/>
  <c r="O170" i="2"/>
  <c r="O301" i="2"/>
  <c r="O229" i="2"/>
  <c r="O750" i="2"/>
  <c r="O725" i="2"/>
  <c r="O254" i="2"/>
  <c r="O172" i="2"/>
  <c r="O250" i="2"/>
  <c r="O85" i="2"/>
  <c r="O296" i="2"/>
  <c r="O118" i="2"/>
  <c r="O93" i="2"/>
  <c r="O333" i="2"/>
  <c r="O409" i="2"/>
  <c r="O338" i="2"/>
  <c r="O127" i="2"/>
  <c r="O82" i="2"/>
  <c r="O706" i="2"/>
  <c r="O496" i="2"/>
  <c r="O571" i="2"/>
  <c r="O530" i="2"/>
  <c r="O564" i="2"/>
  <c r="O149" i="2"/>
  <c r="O766" i="2"/>
  <c r="O539" i="2"/>
  <c r="O515" i="2"/>
  <c r="O542" i="2"/>
  <c r="O488" i="2"/>
  <c r="O273" i="2"/>
  <c r="O482" i="2"/>
  <c r="O565" i="2"/>
  <c r="O588" i="2"/>
  <c r="O625" i="2"/>
  <c r="O421" i="2"/>
  <c r="O602" i="2"/>
  <c r="O479" i="2"/>
  <c r="O679" i="2"/>
  <c r="O449" i="2"/>
  <c r="O655" i="2"/>
  <c r="O631" i="2"/>
  <c r="O464" i="2"/>
  <c r="O662" i="2"/>
  <c r="O667" i="2"/>
  <c r="O256" i="2"/>
  <c r="O533" i="2"/>
  <c r="O446" i="2"/>
  <c r="O702" i="2"/>
  <c r="O719" i="2"/>
  <c r="O690" i="2"/>
  <c r="O652" i="2"/>
  <c r="O537" i="2"/>
  <c r="O382" i="2"/>
  <c r="O43" i="2"/>
  <c r="O188" i="2"/>
  <c r="O67" i="2"/>
  <c r="O163" i="2"/>
  <c r="O440" i="2"/>
  <c r="O112" i="2"/>
  <c r="O105" i="2"/>
  <c r="O315" i="2"/>
  <c r="O431" i="2"/>
  <c r="O175" i="2"/>
  <c r="O98" i="2"/>
  <c r="O363" i="2"/>
  <c r="O134" i="2"/>
  <c r="O255" i="2"/>
  <c r="O242" i="2"/>
  <c r="O263" i="2"/>
  <c r="O44" i="2"/>
  <c r="O336" i="2"/>
  <c r="O206" i="2"/>
  <c r="O283" i="2"/>
  <c r="O545" i="2"/>
  <c r="O110" i="2"/>
  <c r="O244" i="2"/>
  <c r="O370" i="2"/>
  <c r="O22" i="2"/>
  <c r="O300" i="2"/>
  <c r="O200" i="2"/>
  <c r="O257" i="2"/>
  <c r="O389" i="2"/>
  <c r="O92" i="2"/>
  <c r="O624" i="2"/>
  <c r="O591" i="2"/>
  <c r="O179" i="2"/>
  <c r="O88" i="2"/>
  <c r="O318" i="2"/>
  <c r="O103" i="2"/>
  <c r="O481" i="2"/>
  <c r="O128" i="2"/>
  <c r="O195" i="2"/>
  <c r="O576" i="2"/>
  <c r="O288" i="2"/>
  <c r="O331" i="2"/>
  <c r="O417" i="2"/>
  <c r="O534" i="2"/>
  <c r="O193" i="2"/>
  <c r="O35" i="2"/>
  <c r="O10" i="2"/>
  <c r="O218" i="2"/>
  <c r="O223" i="2"/>
  <c r="O285" i="2"/>
  <c r="O237" i="2"/>
  <c r="O310" i="2"/>
  <c r="O559" i="2"/>
  <c r="O600" i="2"/>
  <c r="O286" i="2"/>
  <c r="O75" i="2"/>
  <c r="O184" i="2"/>
  <c r="O486" i="2"/>
  <c r="O86" i="2"/>
  <c r="O142" i="2"/>
  <c r="O297" i="2"/>
  <c r="O130" i="2"/>
  <c r="O683" i="2"/>
  <c r="O151" i="2"/>
  <c r="O580" i="2"/>
  <c r="O243" i="2"/>
  <c r="O220" i="2"/>
  <c r="O614" i="2"/>
  <c r="O80" i="2"/>
  <c r="O772" i="2"/>
  <c r="O596" i="2"/>
  <c r="O554" i="2"/>
  <c r="O457" i="2"/>
  <c r="O527" i="2"/>
  <c r="O289" i="2"/>
  <c r="O749" i="2"/>
  <c r="O659" i="2"/>
  <c r="O284" i="2"/>
  <c r="O377" i="2"/>
  <c r="O525" i="2"/>
  <c r="O100" i="2"/>
  <c r="O621" i="2"/>
  <c r="O718" i="2"/>
  <c r="O230" i="2"/>
  <c r="O752" i="2"/>
  <c r="O599" i="2"/>
  <c r="O102" i="2"/>
  <c r="O478" i="2"/>
  <c r="O158" i="2"/>
  <c r="O278" i="2"/>
  <c r="O717" i="2"/>
  <c r="O771" i="2"/>
  <c r="O594" i="2"/>
  <c r="O264" i="2"/>
  <c r="O672" i="2"/>
  <c r="O251" i="2"/>
  <c r="O53" i="2"/>
  <c r="O137" i="2"/>
  <c r="O623" i="2"/>
  <c r="O728" i="2"/>
  <c r="O716" i="2"/>
  <c r="O207" i="2"/>
  <c r="O501" i="2"/>
  <c r="O303" i="2"/>
  <c r="O601" i="2"/>
  <c r="O232" i="2"/>
  <c r="O521" i="2"/>
  <c r="O295" i="2"/>
  <c r="O406" i="2"/>
  <c r="O147" i="2"/>
  <c r="O513" i="2"/>
  <c r="O731" i="2"/>
  <c r="O56" i="2"/>
  <c r="O198" i="2"/>
  <c r="O299" i="2"/>
  <c r="O349" i="2"/>
  <c r="O265" i="2"/>
  <c r="O609" i="2"/>
  <c r="O722" i="2"/>
  <c r="O723" i="2"/>
  <c r="O753" i="2"/>
  <c r="O687" i="2"/>
  <c r="O656" i="2"/>
  <c r="O579" i="2"/>
  <c r="O471" i="2"/>
  <c r="O754" i="2"/>
  <c r="O485" i="2"/>
  <c r="O637" i="2"/>
  <c r="O747" i="2"/>
  <c r="O751" i="2"/>
  <c r="O381" i="2"/>
  <c r="O547" i="2"/>
  <c r="O714" i="2"/>
  <c r="O671" i="2"/>
  <c r="O419" i="2"/>
  <c r="O335" i="2"/>
  <c r="O139" i="2"/>
  <c r="O234" i="2"/>
  <c r="O152" i="2"/>
  <c r="O492" i="2"/>
  <c r="O361" i="2"/>
  <c r="O214" i="2"/>
  <c r="O675" i="2"/>
  <c r="O740" i="2"/>
  <c r="O360" i="2"/>
  <c r="O340" i="2"/>
  <c r="O178" i="2"/>
  <c r="O650" i="2"/>
  <c r="O628" i="2"/>
  <c r="O365" i="2"/>
  <c r="O192" i="2"/>
  <c r="O191" i="2"/>
  <c r="O390" i="2"/>
  <c r="O339" i="2"/>
  <c r="O104" i="2"/>
  <c r="O39" i="2"/>
  <c r="O472" i="2"/>
  <c r="O506" i="2"/>
  <c r="O72" i="2"/>
  <c r="O52" i="2"/>
  <c r="O280" i="2"/>
  <c r="O348" i="2"/>
  <c r="O71" i="2"/>
  <c r="O574" i="2"/>
  <c r="O739" i="2"/>
  <c r="O768" i="2"/>
  <c r="O458" i="2"/>
  <c r="O327" i="2"/>
  <c r="O423" i="2"/>
  <c r="O640" i="2"/>
  <c r="O608" i="2"/>
  <c r="O459" i="2"/>
  <c r="O757" i="2"/>
  <c r="O248" i="2"/>
  <c r="O721" i="2"/>
  <c r="O635" i="2"/>
  <c r="O646" i="2"/>
  <c r="O433" i="2"/>
  <c r="O109" i="2"/>
  <c r="O432" i="2"/>
  <c r="O627" i="2"/>
  <c r="O411" i="2"/>
  <c r="O735" i="2"/>
  <c r="O373" i="2"/>
  <c r="O692" i="2"/>
  <c r="O489" i="2"/>
  <c r="O20" i="2"/>
  <c r="O74" i="2"/>
  <c r="O584" i="2"/>
  <c r="O306" i="2"/>
  <c r="O165" i="2"/>
  <c r="O141" i="2"/>
  <c r="O6" i="2"/>
  <c r="O383" i="2"/>
  <c r="O400" i="2"/>
  <c r="O58" i="2"/>
  <c r="O328" i="2"/>
  <c r="O61" i="2"/>
  <c r="O11" i="2"/>
  <c r="O87" i="2"/>
  <c r="O590" i="2"/>
  <c r="O47" i="2"/>
  <c r="O157" i="2"/>
  <c r="O13" i="2"/>
  <c r="O657" i="2"/>
  <c r="O111" i="2"/>
  <c r="O208" i="2"/>
  <c r="O412" i="2"/>
  <c r="O117" i="2"/>
  <c r="O17" i="2"/>
  <c r="O330" i="2"/>
  <c r="O224" i="2"/>
  <c r="O465" i="2"/>
  <c r="O272" i="2"/>
  <c r="O119" i="2"/>
  <c r="O447" i="2"/>
  <c r="O42" i="2"/>
  <c r="O388" i="2"/>
  <c r="O101" i="2"/>
  <c r="O277" i="2"/>
  <c r="O182" i="2"/>
  <c r="O249" i="2"/>
  <c r="O73" i="2"/>
  <c r="O89" i="2"/>
  <c r="O352" i="2"/>
  <c r="O511" i="2"/>
  <c r="O55" i="2"/>
  <c r="O64" i="2"/>
  <c r="O171" i="2"/>
  <c r="O213" i="2"/>
  <c r="O405" i="2"/>
  <c r="O416" i="2"/>
  <c r="O156" i="2"/>
  <c r="O540" i="2"/>
  <c r="O434" i="2"/>
  <c r="O325" i="2"/>
  <c r="O531" i="2"/>
  <c r="O741" i="2"/>
  <c r="O322" i="2"/>
  <c r="O528" i="2"/>
  <c r="O641" i="2"/>
  <c r="O212" i="2"/>
  <c r="O307" i="2"/>
  <c r="O7" i="2"/>
  <c r="O455" i="2"/>
  <c r="O270" i="2"/>
  <c r="O81" i="2"/>
  <c r="O126" i="2"/>
  <c r="O154" i="2"/>
  <c r="O78" i="2"/>
  <c r="O34" i="2"/>
  <c r="O57" i="2"/>
  <c r="O275" i="2"/>
  <c r="O710" i="2"/>
  <c r="O262" i="2"/>
  <c r="O466" i="2"/>
  <c r="O477" i="2"/>
  <c r="O437" i="2"/>
  <c r="O524" i="2"/>
  <c r="O54" i="2"/>
  <c r="O95" i="2"/>
  <c r="O222" i="2"/>
  <c r="O45" i="2"/>
  <c r="O427" i="2"/>
  <c r="O316" i="2"/>
  <c r="O146" i="2"/>
  <c r="O91" i="2"/>
  <c r="O474" i="2"/>
  <c r="O116" i="2"/>
  <c r="O267" i="2"/>
  <c r="O27" i="2"/>
  <c r="O268" i="2"/>
  <c r="O546" i="2"/>
  <c r="O90" i="2"/>
  <c r="O15" i="2"/>
  <c r="O41" i="2"/>
  <c r="O51" i="2"/>
  <c r="O347" i="2"/>
  <c r="O305" i="2"/>
  <c r="O670" i="2"/>
  <c r="O120" i="2"/>
  <c r="O654" i="2"/>
  <c r="O292" i="2"/>
  <c r="O153" i="2"/>
  <c r="O160" i="2"/>
  <c r="O239" i="2"/>
  <c r="O194" i="2"/>
  <c r="O107" i="2"/>
  <c r="O269" i="2"/>
  <c r="O106" i="2"/>
  <c r="O21" i="2"/>
  <c r="O484" i="2"/>
  <c r="O9" i="2"/>
  <c r="O334" i="2"/>
  <c r="O164" i="2"/>
  <c r="O293" i="2"/>
  <c r="O595" i="2"/>
  <c r="O210" i="2"/>
  <c r="O183" i="2"/>
  <c r="O70" i="2"/>
  <c r="O483" i="2"/>
  <c r="O190" i="2"/>
  <c r="O176" i="2"/>
  <c r="O394" i="2"/>
  <c r="O240" i="2"/>
  <c r="O512" i="2"/>
  <c r="O371" i="2"/>
  <c r="O26" i="2"/>
  <c r="O231" i="2"/>
  <c r="O510" i="2"/>
  <c r="O500" i="2"/>
  <c r="O401" i="2"/>
  <c r="O187" i="2"/>
  <c r="O233" i="2"/>
  <c r="O97" i="2"/>
  <c r="O253" i="2"/>
  <c r="O25" i="2"/>
  <c r="O713" i="2"/>
  <c r="O746" i="2"/>
  <c r="O378" i="2"/>
  <c r="O407" i="2"/>
  <c r="O380" i="2"/>
  <c r="S380" i="2" l="1"/>
  <c r="S84" i="2"/>
  <c r="S63" i="2"/>
  <c r="S205" i="2"/>
  <c r="S705" i="2"/>
  <c r="S448" i="2"/>
  <c r="S202" i="2"/>
  <c r="S499" i="2"/>
  <c r="S555" i="2"/>
  <c r="S225" i="2"/>
  <c r="S132" i="2"/>
  <c r="S647" i="2"/>
  <c r="S384" i="2"/>
  <c r="S217" i="2"/>
  <c r="S36" i="2"/>
  <c r="S375" i="2"/>
  <c r="S696" i="2"/>
  <c r="S536" i="2"/>
  <c r="S529" i="2"/>
  <c r="S644" i="2"/>
  <c r="S387" i="2"/>
  <c r="S372" i="2"/>
  <c r="S185" i="2"/>
  <c r="S548" i="2"/>
  <c r="S729" i="2"/>
  <c r="S756" i="2"/>
  <c r="S639" i="2"/>
  <c r="S379" i="2"/>
  <c r="S8" i="2"/>
  <c r="S313" i="2"/>
  <c r="S167" i="2"/>
  <c r="S436" i="2"/>
  <c r="S761" i="2"/>
  <c r="S169" i="2"/>
  <c r="S309" i="2"/>
  <c r="S682" i="2"/>
  <c r="S430" i="2"/>
  <c r="S113" i="2"/>
  <c r="S681" i="2"/>
  <c r="S37" i="2"/>
  <c r="S598" i="2"/>
  <c r="S228" i="2"/>
  <c r="S294" i="2"/>
  <c r="S469" i="2"/>
  <c r="S632" i="2"/>
  <c r="S196" i="2"/>
  <c r="S32" i="2"/>
  <c r="S343" i="2"/>
  <c r="S150" i="2"/>
  <c r="S290" i="2"/>
  <c r="S587" i="2"/>
  <c r="S523" i="2"/>
  <c r="S145" i="2"/>
  <c r="S514" i="2"/>
  <c r="S563" i="2"/>
  <c r="S622" i="2"/>
  <c r="S703" i="2"/>
  <c r="S143" i="2"/>
  <c r="S557" i="2"/>
  <c r="S395" i="2"/>
  <c r="S643" i="2"/>
  <c r="S582" i="2"/>
  <c r="S413" i="2"/>
  <c r="S616" i="2"/>
  <c r="S575" i="2"/>
  <c r="S456" i="2"/>
  <c r="S311" i="2"/>
  <c r="S566" i="2"/>
  <c r="S326" i="2"/>
  <c r="S677" i="2"/>
  <c r="S350" i="2"/>
  <c r="S422" i="2"/>
  <c r="S629" i="2"/>
  <c r="S227" i="2"/>
  <c r="S694" i="2"/>
  <c r="S12" i="2"/>
  <c r="S386" i="2"/>
  <c r="S241" i="2"/>
  <c r="S762" i="2"/>
  <c r="S684" i="2"/>
  <c r="S745" i="2"/>
  <c r="S606" i="2"/>
  <c r="S374" i="2"/>
  <c r="S651" i="2"/>
  <c r="S324" i="2"/>
  <c r="S19" i="2"/>
  <c r="S391" i="2"/>
  <c r="S568" i="2"/>
  <c r="S216" i="2"/>
  <c r="S444" i="2"/>
  <c r="S402" i="2"/>
  <c r="S364" i="2"/>
  <c r="S497" i="2"/>
  <c r="S480" i="2"/>
  <c r="S618" i="2"/>
  <c r="S733" i="2"/>
  <c r="S94" i="2"/>
  <c r="S186" i="2"/>
  <c r="S320" i="2"/>
  <c r="S593" i="2"/>
  <c r="S658" i="2"/>
  <c r="S424" i="2"/>
  <c r="S473" i="2"/>
  <c r="S520" i="2"/>
  <c r="S649" i="2"/>
  <c r="S467" i="2"/>
  <c r="S491" i="2"/>
  <c r="S260" i="2"/>
  <c r="S561" i="2"/>
  <c r="S441" i="2"/>
  <c r="S642" i="2"/>
  <c r="S355" i="2"/>
  <c r="S494" i="2"/>
  <c r="S581" i="2"/>
  <c r="S155" i="2"/>
  <c r="S359" i="2"/>
  <c r="S556" i="2"/>
  <c r="S586" i="2"/>
  <c r="S287" i="2"/>
  <c r="S674" i="2"/>
  <c r="S517" i="2"/>
  <c r="S620" i="2"/>
  <c r="S522" i="2"/>
  <c r="S385" i="2"/>
  <c r="S399" i="2"/>
  <c r="S68" i="2"/>
  <c r="S245" i="2"/>
  <c r="S562" i="2"/>
  <c r="S573" i="2"/>
  <c r="S211" i="2"/>
  <c r="S665" i="2"/>
  <c r="S508" i="2"/>
  <c r="S727" i="2"/>
  <c r="S345" i="2"/>
  <c r="S450" i="2"/>
  <c r="S720" i="2"/>
  <c r="S612" i="2"/>
  <c r="S282" i="2"/>
  <c r="S634" i="2"/>
  <c r="S475" i="2"/>
  <c r="S538" i="2"/>
  <c r="S99" i="2"/>
  <c r="S298" i="2"/>
  <c r="S393" i="2"/>
  <c r="S189" i="2"/>
  <c r="S570" i="2"/>
  <c r="S742" i="2"/>
  <c r="S468" i="2"/>
  <c r="S709" i="2"/>
  <c r="S504" i="2"/>
  <c r="S605" i="2"/>
  <c r="S666" i="2"/>
  <c r="S550" i="2"/>
  <c r="S712" i="2"/>
  <c r="S366" i="2"/>
  <c r="S362" i="2"/>
  <c r="S552" i="2"/>
  <c r="S435" i="2"/>
  <c r="S577" i="2"/>
  <c r="S329" i="2"/>
  <c r="S314" i="2"/>
  <c r="S589" i="2"/>
  <c r="S502" i="2"/>
  <c r="S96" i="2"/>
  <c r="S572" i="2"/>
  <c r="S173" i="2"/>
  <c r="S235" i="2"/>
  <c r="S18" i="2"/>
  <c r="S162" i="2"/>
  <c r="S123" i="2"/>
  <c r="S181" i="2"/>
  <c r="S304" i="2"/>
  <c r="S46" i="2"/>
  <c r="S560" i="2"/>
  <c r="S758" i="2"/>
  <c r="S28" i="2"/>
  <c r="S259" i="2"/>
  <c r="S65" i="2"/>
  <c r="S578" i="2"/>
  <c r="S83" i="2"/>
  <c r="S246" i="2"/>
  <c r="S495" i="2"/>
  <c r="S443" i="2"/>
  <c r="S357" i="2"/>
  <c r="S114" i="2"/>
  <c r="S16" i="2"/>
  <c r="S686" i="2"/>
  <c r="S763" i="2"/>
  <c r="S743" i="2"/>
  <c r="S5" i="2"/>
  <c r="S48" i="2"/>
  <c r="S197" i="2"/>
  <c r="S403" i="2"/>
  <c r="S610" i="2"/>
  <c r="S676" i="2"/>
  <c r="S62" i="2"/>
  <c r="S344" i="2"/>
  <c r="S715" i="2"/>
  <c r="S476" i="2"/>
  <c r="S442" i="2"/>
  <c r="S551" i="2"/>
  <c r="S346" i="2"/>
  <c r="S161" i="2"/>
  <c r="S30" i="2"/>
  <c r="S115" i="2"/>
  <c r="S503" i="2"/>
  <c r="S312" i="2"/>
  <c r="S226" i="2"/>
  <c r="S691" i="2"/>
  <c r="S685" i="2"/>
  <c r="S707" i="2"/>
  <c r="S737" i="2"/>
  <c r="S689" i="2"/>
  <c r="S541" i="2"/>
  <c r="S498" i="2"/>
  <c r="S734" i="2"/>
  <c r="S732" i="2"/>
  <c r="S518" i="2"/>
  <c r="S543" i="2"/>
  <c r="S453" i="2"/>
  <c r="S738" i="2"/>
  <c r="S697" i="2"/>
  <c r="S693" i="2"/>
  <c r="S507" i="2"/>
  <c r="S544" i="2"/>
  <c r="S358" i="2"/>
  <c r="S308" i="2"/>
  <c r="S342" i="2"/>
  <c r="S699" i="2"/>
  <c r="S553" i="2"/>
  <c r="S487" i="2"/>
  <c r="S704" i="2"/>
  <c r="S592" i="2"/>
  <c r="S770" i="2"/>
  <c r="S519" i="2"/>
  <c r="S630" i="2"/>
  <c r="S645" i="2"/>
  <c r="S463" i="2"/>
  <c r="S332" i="2"/>
  <c r="S744" i="2"/>
  <c r="S661" i="2"/>
  <c r="S726" i="2"/>
  <c r="S611" i="2"/>
  <c r="S397" i="2"/>
  <c r="S700" i="2"/>
  <c r="S669" i="2"/>
  <c r="S688" i="2"/>
  <c r="S122" i="2"/>
  <c r="S695" i="2"/>
  <c r="S549" i="2"/>
  <c r="S418" i="2"/>
  <c r="S247" i="2"/>
  <c r="S219" i="2"/>
  <c r="S148" i="2"/>
  <c r="S426" i="2"/>
  <c r="S29" i="2"/>
  <c r="S445" i="2"/>
  <c r="S583" i="2"/>
  <c r="S108" i="2"/>
  <c r="S302" i="2"/>
  <c r="S238" i="2"/>
  <c r="S131" i="2"/>
  <c r="S505" i="2"/>
  <c r="S135" i="2"/>
  <c r="S398" i="2"/>
  <c r="S585" i="2"/>
  <c r="S604" i="2"/>
  <c r="S376" i="2"/>
  <c r="S414" i="2"/>
  <c r="S129" i="2"/>
  <c r="S633" i="2"/>
  <c r="S452" i="2"/>
  <c r="S425" i="2"/>
  <c r="S428" i="2"/>
  <c r="S526" i="2"/>
  <c r="S615" i="2"/>
  <c r="S509" i="2"/>
  <c r="S730" i="2"/>
  <c r="S558" i="2"/>
  <c r="S769" i="2"/>
  <c r="S660" i="2"/>
  <c r="S569" i="2"/>
  <c r="S724" i="2"/>
  <c r="S337" i="2"/>
  <c r="S266" i="2"/>
  <c r="S59" i="2"/>
  <c r="S279" i="2"/>
  <c r="S369" i="2"/>
  <c r="S204" i="2"/>
  <c r="S462" i="2"/>
  <c r="S166" i="2"/>
  <c r="S66" i="2"/>
  <c r="S323" i="2"/>
  <c r="S439" i="2"/>
  <c r="S678" i="2"/>
  <c r="S177" i="2"/>
  <c r="S460" i="2"/>
  <c r="S209" i="2"/>
  <c r="S291" i="2"/>
  <c r="S317" i="2"/>
  <c r="S274" i="2"/>
  <c r="S597" i="2"/>
  <c r="S236" i="2"/>
  <c r="S215" i="2"/>
  <c r="S124" i="2"/>
  <c r="S493" i="2"/>
  <c r="S271" i="2"/>
  <c r="S454" i="2"/>
  <c r="S203" i="2"/>
  <c r="S50" i="2"/>
  <c r="S619" i="2"/>
  <c r="S33" i="2"/>
  <c r="S535" i="2"/>
  <c r="S40" i="2"/>
  <c r="S603" i="2"/>
  <c r="S673" i="2"/>
  <c r="S607" i="2"/>
  <c r="S356" i="2"/>
  <c r="S653" i="2"/>
  <c r="S201" i="2"/>
  <c r="S353" i="2"/>
  <c r="S420" i="2"/>
  <c r="S199" i="2"/>
  <c r="S252" i="2"/>
  <c r="S125" i="2"/>
  <c r="S159" i="2"/>
  <c r="S701" i="2"/>
  <c r="S276" i="2"/>
  <c r="S760" i="2"/>
  <c r="S451" i="2"/>
  <c r="S532" i="2"/>
  <c r="S648" i="2"/>
  <c r="S140" i="2"/>
  <c r="S410" i="2"/>
  <c r="S438" i="2"/>
  <c r="S23" i="2"/>
  <c r="S79" i="2"/>
  <c r="S258" i="2"/>
  <c r="S351" i="2"/>
  <c r="S31" i="2"/>
  <c r="S180" i="2"/>
  <c r="S38" i="2"/>
  <c r="S14" i="2"/>
  <c r="S144" i="2"/>
  <c r="S404" i="2"/>
  <c r="S261" i="2"/>
  <c r="S668" i="2"/>
  <c r="S319" i="2"/>
  <c r="S49" i="2"/>
  <c r="S636" i="2"/>
  <c r="S168" i="2"/>
  <c r="S133" i="2"/>
  <c r="S408" i="2"/>
  <c r="S24" i="2"/>
  <c r="S617" i="2"/>
  <c r="S77" i="2"/>
  <c r="S429" i="2"/>
  <c r="S708" i="2"/>
  <c r="S392" i="2"/>
  <c r="S368" i="2"/>
  <c r="S470" i="2"/>
  <c r="S626" i="2"/>
  <c r="S613" i="2"/>
  <c r="S748" i="2"/>
  <c r="S663" i="2"/>
  <c r="S755" i="2"/>
  <c r="S60" i="2"/>
  <c r="S765" i="2"/>
  <c r="S76" i="2"/>
  <c r="S567" i="2"/>
  <c r="S736" i="2"/>
  <c r="S680" i="2"/>
  <c r="S490" i="2"/>
  <c r="S664" i="2"/>
  <c r="S516" i="2"/>
  <c r="S415" i="2"/>
  <c r="S121" i="2"/>
  <c r="S767" i="2"/>
  <c r="S759" i="2"/>
  <c r="S638" i="2"/>
  <c r="S711" i="2"/>
  <c r="S69" i="2"/>
  <c r="S341" i="2"/>
  <c r="S281" i="2"/>
  <c r="S367" i="2"/>
  <c r="S354" i="2"/>
  <c r="S396" i="2"/>
  <c r="S698" i="2"/>
  <c r="S138" i="2"/>
  <c r="S461" i="2"/>
  <c r="S321" i="2"/>
  <c r="S174" i="2"/>
  <c r="S221" i="2"/>
  <c r="S764" i="2"/>
  <c r="S136" i="2"/>
  <c r="S170" i="2"/>
  <c r="S301" i="2"/>
  <c r="S229" i="2"/>
  <c r="S750" i="2"/>
  <c r="S725" i="2"/>
  <c r="S254" i="2"/>
  <c r="S172" i="2"/>
  <c r="S250" i="2"/>
  <c r="S85" i="2"/>
  <c r="S296" i="2"/>
  <c r="S118" i="2"/>
  <c r="S93" i="2"/>
  <c r="S333" i="2"/>
  <c r="S409" i="2"/>
  <c r="S338" i="2"/>
  <c r="S127" i="2"/>
  <c r="S82" i="2"/>
  <c r="S706" i="2"/>
  <c r="S496" i="2"/>
  <c r="S571" i="2"/>
  <c r="S530" i="2"/>
  <c r="S564" i="2"/>
  <c r="S149" i="2"/>
  <c r="S766" i="2"/>
  <c r="S539" i="2"/>
  <c r="S515" i="2"/>
  <c r="S542" i="2"/>
  <c r="S488" i="2"/>
  <c r="S273" i="2"/>
  <c r="S482" i="2"/>
  <c r="S565" i="2"/>
  <c r="S588" i="2"/>
  <c r="S625" i="2"/>
  <c r="S421" i="2"/>
  <c r="S602" i="2"/>
  <c r="S479" i="2"/>
  <c r="S679" i="2"/>
  <c r="S449" i="2"/>
  <c r="S655" i="2"/>
  <c r="S631" i="2"/>
  <c r="S464" i="2"/>
  <c r="S662" i="2"/>
  <c r="S667" i="2"/>
  <c r="S256" i="2"/>
  <c r="S533" i="2"/>
  <c r="S446" i="2"/>
  <c r="S702" i="2"/>
  <c r="S719" i="2"/>
  <c r="S690" i="2"/>
  <c r="S652" i="2"/>
  <c r="S537" i="2"/>
  <c r="S382" i="2"/>
  <c r="S43" i="2"/>
  <c r="S188" i="2"/>
  <c r="S67" i="2"/>
  <c r="S163" i="2"/>
  <c r="S440" i="2"/>
  <c r="S112" i="2"/>
  <c r="S105" i="2"/>
  <c r="S315" i="2"/>
  <c r="S431" i="2"/>
  <c r="S175" i="2"/>
  <c r="S98" i="2"/>
  <c r="S363" i="2"/>
  <c r="S134" i="2"/>
  <c r="S255" i="2"/>
  <c r="S242" i="2"/>
  <c r="S263" i="2"/>
  <c r="S44" i="2"/>
  <c r="S336" i="2"/>
  <c r="S206" i="2"/>
  <c r="S283" i="2"/>
  <c r="S545" i="2"/>
  <c r="S110" i="2"/>
  <c r="S244" i="2"/>
  <c r="S370" i="2"/>
  <c r="S22" i="2"/>
  <c r="S300" i="2"/>
  <c r="S200" i="2"/>
  <c r="S257" i="2"/>
  <c r="S389" i="2"/>
  <c r="S92" i="2"/>
  <c r="S624" i="2"/>
  <c r="S591" i="2"/>
  <c r="S179" i="2"/>
  <c r="S88" i="2"/>
  <c r="S318" i="2"/>
  <c r="S103" i="2"/>
  <c r="S481" i="2"/>
  <c r="S128" i="2"/>
  <c r="S195" i="2"/>
  <c r="S576" i="2"/>
  <c r="S288" i="2"/>
  <c r="S331" i="2"/>
  <c r="S417" i="2"/>
  <c r="S534" i="2"/>
  <c r="S193" i="2"/>
  <c r="S35" i="2"/>
  <c r="S10" i="2"/>
  <c r="S218" i="2"/>
  <c r="S223" i="2"/>
  <c r="S285" i="2"/>
  <c r="S237" i="2"/>
  <c r="S310" i="2"/>
  <c r="S559" i="2"/>
  <c r="S600" i="2"/>
  <c r="S286" i="2"/>
  <c r="S75" i="2"/>
  <c r="S184" i="2"/>
  <c r="S486" i="2"/>
  <c r="S86" i="2"/>
  <c r="S142" i="2"/>
  <c r="S297" i="2"/>
  <c r="S130" i="2"/>
  <c r="S683" i="2"/>
  <c r="S151" i="2"/>
  <c r="S580" i="2"/>
  <c r="S243" i="2"/>
  <c r="S220" i="2"/>
  <c r="S614" i="2"/>
  <c r="S80" i="2"/>
  <c r="S772" i="2"/>
  <c r="S596" i="2"/>
  <c r="S554" i="2"/>
  <c r="S457" i="2"/>
  <c r="S527" i="2"/>
  <c r="S289" i="2"/>
  <c r="S749" i="2"/>
  <c r="S659" i="2"/>
  <c r="S284" i="2"/>
  <c r="S377" i="2"/>
  <c r="S525" i="2"/>
  <c r="S100" i="2"/>
  <c r="S621" i="2"/>
  <c r="S718" i="2"/>
  <c r="S230" i="2"/>
  <c r="S752" i="2"/>
  <c r="S599" i="2"/>
  <c r="S102" i="2"/>
  <c r="S478" i="2"/>
  <c r="S158" i="2"/>
  <c r="S278" i="2"/>
  <c r="S717" i="2"/>
  <c r="S771" i="2"/>
  <c r="S594" i="2"/>
  <c r="S264" i="2"/>
  <c r="S672" i="2"/>
  <c r="S251" i="2"/>
  <c r="S53" i="2"/>
  <c r="S137" i="2"/>
  <c r="S623" i="2"/>
  <c r="S728" i="2"/>
  <c r="S716" i="2"/>
  <c r="S207" i="2"/>
  <c r="S501" i="2"/>
  <c r="S303" i="2"/>
  <c r="S601" i="2"/>
  <c r="S232" i="2"/>
  <c r="S521" i="2"/>
  <c r="S295" i="2"/>
  <c r="S406" i="2"/>
  <c r="S147" i="2"/>
  <c r="S513" i="2"/>
  <c r="S731" i="2"/>
  <c r="S56" i="2"/>
  <c r="S198" i="2"/>
  <c r="S299" i="2"/>
  <c r="S349" i="2"/>
  <c r="S265" i="2"/>
  <c r="S609" i="2"/>
  <c r="S722" i="2"/>
  <c r="S723" i="2"/>
  <c r="S753" i="2"/>
  <c r="S687" i="2"/>
  <c r="S656" i="2"/>
  <c r="S579" i="2"/>
  <c r="S471" i="2"/>
  <c r="S754" i="2"/>
  <c r="S485" i="2"/>
  <c r="S637" i="2"/>
  <c r="S747" i="2"/>
  <c r="S751" i="2"/>
  <c r="S381" i="2"/>
  <c r="S547" i="2"/>
  <c r="S714" i="2"/>
  <c r="S671" i="2"/>
  <c r="S419" i="2"/>
  <c r="S335" i="2"/>
  <c r="S139" i="2"/>
  <c r="S234" i="2"/>
  <c r="S152" i="2"/>
  <c r="S492" i="2"/>
  <c r="S361" i="2"/>
  <c r="S214" i="2"/>
  <c r="S675" i="2"/>
  <c r="S740" i="2"/>
  <c r="S360" i="2"/>
  <c r="S340" i="2"/>
  <c r="S178" i="2"/>
  <c r="S650" i="2"/>
  <c r="S628" i="2"/>
  <c r="S365" i="2"/>
  <c r="S192" i="2"/>
  <c r="S191" i="2"/>
  <c r="S390" i="2"/>
  <c r="S339" i="2"/>
  <c r="S104" i="2"/>
  <c r="S39" i="2"/>
  <c r="S472" i="2"/>
  <c r="S506" i="2"/>
  <c r="S72" i="2"/>
  <c r="S52" i="2"/>
  <c r="S280" i="2"/>
  <c r="S348" i="2"/>
  <c r="S71" i="2"/>
  <c r="S574" i="2"/>
  <c r="S739" i="2"/>
  <c r="S768" i="2"/>
  <c r="S458" i="2"/>
  <c r="S327" i="2"/>
  <c r="S423" i="2"/>
  <c r="S640" i="2"/>
  <c r="S608" i="2"/>
  <c r="S459" i="2"/>
  <c r="S757" i="2"/>
  <c r="S248" i="2"/>
  <c r="S721" i="2"/>
  <c r="S635" i="2"/>
  <c r="S646" i="2"/>
  <c r="S433" i="2"/>
  <c r="S109" i="2"/>
  <c r="S432" i="2"/>
  <c r="S627" i="2"/>
  <c r="S411" i="2"/>
  <c r="S735" i="2"/>
  <c r="S373" i="2"/>
  <c r="S692" i="2"/>
  <c r="S489" i="2"/>
  <c r="S20" i="2"/>
  <c r="S74" i="2"/>
  <c r="S584" i="2"/>
  <c r="S306" i="2"/>
  <c r="S165" i="2"/>
  <c r="S141" i="2"/>
  <c r="S6" i="2"/>
  <c r="S383" i="2"/>
  <c r="S400" i="2"/>
  <c r="S58" i="2"/>
  <c r="S328" i="2"/>
  <c r="S61" i="2"/>
  <c r="S11" i="2"/>
  <c r="S87" i="2"/>
  <c r="S590" i="2"/>
  <c r="S47" i="2"/>
  <c r="S157" i="2"/>
  <c r="S13" i="2"/>
  <c r="S657" i="2"/>
  <c r="S111" i="2"/>
  <c r="S208" i="2"/>
  <c r="S412" i="2"/>
  <c r="S117" i="2"/>
  <c r="S17" i="2"/>
  <c r="S330" i="2"/>
  <c r="S224" i="2"/>
  <c r="S465" i="2"/>
  <c r="S272" i="2"/>
  <c r="S119" i="2"/>
  <c r="S447" i="2"/>
  <c r="S42" i="2"/>
  <c r="S388" i="2"/>
  <c r="S101" i="2"/>
  <c r="S277" i="2"/>
  <c r="S182" i="2"/>
  <c r="S249" i="2"/>
  <c r="S73" i="2"/>
  <c r="S89" i="2"/>
  <c r="S352" i="2"/>
  <c r="S511" i="2"/>
  <c r="S55" i="2"/>
  <c r="S64" i="2"/>
  <c r="S171" i="2"/>
  <c r="S213" i="2"/>
  <c r="S405" i="2"/>
  <c r="S416" i="2"/>
  <c r="S156" i="2"/>
  <c r="S540" i="2"/>
  <c r="S434" i="2"/>
  <c r="S325" i="2"/>
  <c r="S531" i="2"/>
  <c r="S741" i="2"/>
  <c r="S322" i="2"/>
  <c r="S528" i="2"/>
  <c r="S641" i="2"/>
  <c r="S212" i="2"/>
  <c r="S307" i="2"/>
  <c r="S7" i="2"/>
  <c r="S455" i="2"/>
  <c r="S270" i="2"/>
  <c r="S81" i="2"/>
  <c r="S126" i="2"/>
  <c r="S154" i="2"/>
  <c r="S78" i="2"/>
  <c r="S34" i="2"/>
  <c r="S57" i="2"/>
  <c r="S275" i="2"/>
  <c r="S710" i="2"/>
  <c r="S262" i="2"/>
  <c r="S466" i="2"/>
  <c r="S477" i="2"/>
  <c r="S437" i="2"/>
  <c r="S524" i="2"/>
  <c r="S54" i="2"/>
  <c r="S95" i="2"/>
  <c r="S222" i="2"/>
  <c r="S45" i="2"/>
  <c r="S427" i="2"/>
  <c r="S316" i="2"/>
  <c r="S146" i="2"/>
  <c r="S91" i="2"/>
  <c r="S474" i="2"/>
  <c r="S116" i="2"/>
  <c r="S267" i="2"/>
  <c r="S27" i="2"/>
  <c r="S268" i="2"/>
  <c r="S546" i="2"/>
  <c r="S90" i="2"/>
  <c r="S15" i="2"/>
  <c r="S41" i="2"/>
  <c r="S51" i="2"/>
  <c r="S347" i="2"/>
  <c r="S305" i="2"/>
  <c r="S670" i="2"/>
  <c r="S120" i="2"/>
  <c r="S654" i="2"/>
  <c r="S292" i="2"/>
  <c r="S153" i="2"/>
  <c r="S160" i="2"/>
  <c r="S239" i="2"/>
  <c r="S194" i="2"/>
  <c r="S107" i="2"/>
  <c r="S269" i="2"/>
  <c r="S106" i="2"/>
  <c r="S21" i="2"/>
  <c r="S484" i="2"/>
  <c r="S9" i="2"/>
  <c r="S334" i="2"/>
  <c r="S164" i="2"/>
  <c r="S293" i="2"/>
  <c r="S595" i="2"/>
  <c r="S210" i="2"/>
  <c r="S183" i="2"/>
  <c r="S70" i="2"/>
  <c r="S483" i="2"/>
  <c r="S190" i="2"/>
  <c r="S176" i="2"/>
  <c r="S394" i="2"/>
  <c r="S240" i="2"/>
  <c r="S512" i="2"/>
  <c r="S371" i="2"/>
  <c r="S26" i="2"/>
  <c r="S231" i="2"/>
  <c r="S510" i="2"/>
  <c r="S500" i="2"/>
  <c r="S401" i="2"/>
  <c r="S187" i="2"/>
  <c r="S233" i="2"/>
  <c r="S97" i="2"/>
  <c r="S253" i="2"/>
  <c r="S25" i="2"/>
  <c r="S713" i="2"/>
  <c r="S746" i="2"/>
  <c r="S378" i="2"/>
  <c r="S407" i="2"/>
  <c r="M84" i="2"/>
  <c r="M63" i="2"/>
  <c r="M205" i="2"/>
  <c r="M705" i="2"/>
  <c r="M448" i="2"/>
  <c r="M202" i="2"/>
  <c r="M499" i="2"/>
  <c r="M555" i="2"/>
  <c r="M225" i="2"/>
  <c r="M132" i="2"/>
  <c r="M647" i="2"/>
  <c r="M384" i="2"/>
  <c r="M217" i="2"/>
  <c r="M36" i="2"/>
  <c r="M375" i="2"/>
  <c r="M696" i="2"/>
  <c r="M536" i="2"/>
  <c r="M529" i="2"/>
  <c r="M644" i="2"/>
  <c r="M387" i="2"/>
  <c r="M372" i="2"/>
  <c r="M185" i="2"/>
  <c r="M548" i="2"/>
  <c r="M729" i="2"/>
  <c r="M756" i="2"/>
  <c r="M639" i="2"/>
  <c r="M379" i="2"/>
  <c r="M8" i="2"/>
  <c r="M313" i="2"/>
  <c r="M167" i="2"/>
  <c r="M436" i="2"/>
  <c r="M761" i="2"/>
  <c r="M169" i="2"/>
  <c r="M309" i="2"/>
  <c r="M682" i="2"/>
  <c r="M430" i="2"/>
  <c r="M113" i="2"/>
  <c r="M681" i="2"/>
  <c r="M37" i="2"/>
  <c r="M598" i="2"/>
  <c r="M228" i="2"/>
  <c r="M294" i="2"/>
  <c r="M469" i="2"/>
  <c r="M632" i="2"/>
  <c r="M196" i="2"/>
  <c r="M32" i="2"/>
  <c r="M343" i="2"/>
  <c r="M150" i="2"/>
  <c r="M290" i="2"/>
  <c r="M587" i="2"/>
  <c r="M523" i="2"/>
  <c r="M145" i="2"/>
  <c r="M514" i="2"/>
  <c r="M563" i="2"/>
  <c r="M622" i="2"/>
  <c r="M703" i="2"/>
  <c r="M143" i="2"/>
  <c r="M557" i="2"/>
  <c r="M395" i="2"/>
  <c r="M643" i="2"/>
  <c r="M582" i="2"/>
  <c r="M413" i="2"/>
  <c r="M616" i="2"/>
  <c r="M575" i="2"/>
  <c r="M456" i="2"/>
  <c r="M311" i="2"/>
  <c r="M566" i="2"/>
  <c r="M326" i="2"/>
  <c r="M677" i="2"/>
  <c r="M350" i="2"/>
  <c r="M422" i="2"/>
  <c r="M629" i="2"/>
  <c r="M227" i="2"/>
  <c r="M694" i="2"/>
  <c r="M12" i="2"/>
  <c r="M386" i="2"/>
  <c r="M241" i="2"/>
  <c r="M762" i="2"/>
  <c r="M684" i="2"/>
  <c r="M745" i="2"/>
  <c r="M606" i="2"/>
  <c r="M374" i="2"/>
  <c r="M651" i="2"/>
  <c r="M324" i="2"/>
  <c r="M19" i="2"/>
  <c r="M391" i="2"/>
  <c r="M568" i="2"/>
  <c r="M216" i="2"/>
  <c r="M444" i="2"/>
  <c r="M402" i="2"/>
  <c r="M364" i="2"/>
  <c r="M497" i="2"/>
  <c r="M480" i="2"/>
  <c r="M618" i="2"/>
  <c r="M733" i="2"/>
  <c r="M94" i="2"/>
  <c r="M186" i="2"/>
  <c r="M320" i="2"/>
  <c r="M593" i="2"/>
  <c r="M658" i="2"/>
  <c r="M424" i="2"/>
  <c r="M473" i="2"/>
  <c r="M520" i="2"/>
  <c r="M649" i="2"/>
  <c r="M467" i="2"/>
  <c r="M491" i="2"/>
  <c r="M260" i="2"/>
  <c r="M561" i="2"/>
  <c r="M441" i="2"/>
  <c r="M642" i="2"/>
  <c r="M355" i="2"/>
  <c r="M494" i="2"/>
  <c r="M581" i="2"/>
  <c r="M155" i="2"/>
  <c r="M359" i="2"/>
  <c r="M556" i="2"/>
  <c r="M586" i="2"/>
  <c r="M287" i="2"/>
  <c r="M674" i="2"/>
  <c r="M517" i="2"/>
  <c r="M620" i="2"/>
  <c r="M522" i="2"/>
  <c r="M385" i="2"/>
  <c r="M399" i="2"/>
  <c r="M68" i="2"/>
  <c r="M245" i="2"/>
  <c r="M562" i="2"/>
  <c r="M573" i="2"/>
  <c r="M211" i="2"/>
  <c r="M665" i="2"/>
  <c r="M508" i="2"/>
  <c r="M727" i="2"/>
  <c r="M345" i="2"/>
  <c r="M450" i="2"/>
  <c r="M720" i="2"/>
  <c r="M612" i="2"/>
  <c r="M282" i="2"/>
  <c r="M634" i="2"/>
  <c r="M475" i="2"/>
  <c r="M538" i="2"/>
  <c r="M99" i="2"/>
  <c r="M298" i="2"/>
  <c r="M393" i="2"/>
  <c r="M189" i="2"/>
  <c r="M570" i="2"/>
  <c r="M742" i="2"/>
  <c r="M468" i="2"/>
  <c r="M709" i="2"/>
  <c r="M504" i="2"/>
  <c r="M605" i="2"/>
  <c r="M666" i="2"/>
  <c r="M550" i="2"/>
  <c r="M712" i="2"/>
  <c r="M366" i="2"/>
  <c r="M362" i="2"/>
  <c r="M552" i="2"/>
  <c r="M435" i="2"/>
  <c r="M577" i="2"/>
  <c r="M329" i="2"/>
  <c r="M314" i="2"/>
  <c r="M589" i="2"/>
  <c r="M502" i="2"/>
  <c r="M96" i="2"/>
  <c r="M572" i="2"/>
  <c r="M173" i="2"/>
  <c r="M235" i="2"/>
  <c r="M18" i="2"/>
  <c r="M162" i="2"/>
  <c r="M123" i="2"/>
  <c r="M181" i="2"/>
  <c r="M304" i="2"/>
  <c r="M46" i="2"/>
  <c r="M560" i="2"/>
  <c r="M758" i="2"/>
  <c r="M28" i="2"/>
  <c r="M259" i="2"/>
  <c r="M65" i="2"/>
  <c r="M578" i="2"/>
  <c r="M83" i="2"/>
  <c r="M246" i="2"/>
  <c r="M495" i="2"/>
  <c r="M443" i="2"/>
  <c r="M357" i="2"/>
  <c r="M114" i="2"/>
  <c r="M16" i="2"/>
  <c r="M686" i="2"/>
  <c r="M763" i="2"/>
  <c r="M743" i="2"/>
  <c r="M5" i="2"/>
  <c r="M48" i="2"/>
  <c r="M197" i="2"/>
  <c r="M403" i="2"/>
  <c r="M610" i="2"/>
  <c r="M676" i="2"/>
  <c r="M62" i="2"/>
  <c r="M344" i="2"/>
  <c r="M715" i="2"/>
  <c r="M476" i="2"/>
  <c r="M442" i="2"/>
  <c r="M551" i="2"/>
  <c r="M346" i="2"/>
  <c r="M161" i="2"/>
  <c r="M30" i="2"/>
  <c r="M115" i="2"/>
  <c r="M503" i="2"/>
  <c r="M312" i="2"/>
  <c r="M226" i="2"/>
  <c r="M691" i="2"/>
  <c r="M685" i="2"/>
  <c r="M707" i="2"/>
  <c r="M737" i="2"/>
  <c r="M689" i="2"/>
  <c r="M541" i="2"/>
  <c r="M498" i="2"/>
  <c r="M734" i="2"/>
  <c r="M732" i="2"/>
  <c r="M518" i="2"/>
  <c r="M543" i="2"/>
  <c r="M453" i="2"/>
  <c r="M738" i="2"/>
  <c r="M697" i="2"/>
  <c r="M693" i="2"/>
  <c r="M507" i="2"/>
  <c r="M544" i="2"/>
  <c r="M358" i="2"/>
  <c r="M308" i="2"/>
  <c r="M342" i="2"/>
  <c r="M699" i="2"/>
  <c r="M553" i="2"/>
  <c r="M487" i="2"/>
  <c r="M704" i="2"/>
  <c r="M592" i="2"/>
  <c r="M770" i="2"/>
  <c r="M519" i="2"/>
  <c r="M630" i="2"/>
  <c r="M645" i="2"/>
  <c r="M463" i="2"/>
  <c r="M332" i="2"/>
  <c r="M744" i="2"/>
  <c r="M661" i="2"/>
  <c r="M726" i="2"/>
  <c r="M611" i="2"/>
  <c r="M397" i="2"/>
  <c r="M700" i="2"/>
  <c r="M669" i="2"/>
  <c r="M688" i="2"/>
  <c r="M122" i="2"/>
  <c r="M695" i="2"/>
  <c r="M549" i="2"/>
  <c r="M418" i="2"/>
  <c r="M247" i="2"/>
  <c r="M219" i="2"/>
  <c r="M148" i="2"/>
  <c r="M426" i="2"/>
  <c r="M29" i="2"/>
  <c r="M445" i="2"/>
  <c r="M583" i="2"/>
  <c r="M108" i="2"/>
  <c r="M302" i="2"/>
  <c r="M238" i="2"/>
  <c r="M131" i="2"/>
  <c r="M505" i="2"/>
  <c r="M135" i="2"/>
  <c r="M398" i="2"/>
  <c r="M585" i="2"/>
  <c r="M604" i="2"/>
  <c r="M376" i="2"/>
  <c r="M414" i="2"/>
  <c r="M129" i="2"/>
  <c r="M633" i="2"/>
  <c r="M452" i="2"/>
  <c r="M425" i="2"/>
  <c r="M428" i="2"/>
  <c r="M526" i="2"/>
  <c r="M615" i="2"/>
  <c r="M509" i="2"/>
  <c r="M730" i="2"/>
  <c r="M558" i="2"/>
  <c r="M769" i="2"/>
  <c r="M660" i="2"/>
  <c r="M569" i="2"/>
  <c r="M724" i="2"/>
  <c r="M337" i="2"/>
  <c r="M266" i="2"/>
  <c r="M59" i="2"/>
  <c r="M279" i="2"/>
  <c r="M369" i="2"/>
  <c r="M204" i="2"/>
  <c r="M462" i="2"/>
  <c r="M166" i="2"/>
  <c r="M66" i="2"/>
  <c r="M323" i="2"/>
  <c r="M439" i="2"/>
  <c r="M678" i="2"/>
  <c r="M177" i="2"/>
  <c r="M460" i="2"/>
  <c r="M209" i="2"/>
  <c r="M291" i="2"/>
  <c r="M317" i="2"/>
  <c r="M274" i="2"/>
  <c r="M597" i="2"/>
  <c r="M236" i="2"/>
  <c r="M215" i="2"/>
  <c r="M124" i="2"/>
  <c r="M493" i="2"/>
  <c r="M271" i="2"/>
  <c r="M454" i="2"/>
  <c r="M203" i="2"/>
  <c r="M50" i="2"/>
  <c r="M619" i="2"/>
  <c r="M33" i="2"/>
  <c r="M535" i="2"/>
  <c r="M40" i="2"/>
  <c r="M603" i="2"/>
  <c r="M673" i="2"/>
  <c r="M607" i="2"/>
  <c r="M356" i="2"/>
  <c r="M653" i="2"/>
  <c r="M201" i="2"/>
  <c r="M353" i="2"/>
  <c r="M420" i="2"/>
  <c r="M199" i="2"/>
  <c r="M252" i="2"/>
  <c r="M125" i="2"/>
  <c r="M159" i="2"/>
  <c r="M701" i="2"/>
  <c r="M276" i="2"/>
  <c r="M760" i="2"/>
  <c r="M451" i="2"/>
  <c r="M532" i="2"/>
  <c r="M648" i="2"/>
  <c r="M140" i="2"/>
  <c r="M410" i="2"/>
  <c r="M438" i="2"/>
  <c r="M23" i="2"/>
  <c r="M79" i="2"/>
  <c r="M258" i="2"/>
  <c r="M351" i="2"/>
  <c r="M31" i="2"/>
  <c r="M180" i="2"/>
  <c r="M38" i="2"/>
  <c r="M14" i="2"/>
  <c r="M144" i="2"/>
  <c r="M404" i="2"/>
  <c r="M261" i="2"/>
  <c r="M668" i="2"/>
  <c r="M319" i="2"/>
  <c r="M49" i="2"/>
  <c r="M636" i="2"/>
  <c r="M168" i="2"/>
  <c r="M133" i="2"/>
  <c r="M408" i="2"/>
  <c r="M24" i="2"/>
  <c r="M617" i="2"/>
  <c r="M77" i="2"/>
  <c r="M429" i="2"/>
  <c r="M708" i="2"/>
  <c r="M392" i="2"/>
  <c r="M368" i="2"/>
  <c r="M470" i="2"/>
  <c r="M626" i="2"/>
  <c r="M613" i="2"/>
  <c r="M748" i="2"/>
  <c r="M663" i="2"/>
  <c r="M755" i="2"/>
  <c r="M60" i="2"/>
  <c r="M765" i="2"/>
  <c r="M76" i="2"/>
  <c r="M567" i="2"/>
  <c r="M736" i="2"/>
  <c r="M680" i="2"/>
  <c r="M490" i="2"/>
  <c r="M664" i="2"/>
  <c r="M516" i="2"/>
  <c r="M415" i="2"/>
  <c r="M121" i="2"/>
  <c r="M767" i="2"/>
  <c r="M759" i="2"/>
  <c r="M638" i="2"/>
  <c r="M711" i="2"/>
  <c r="M69" i="2"/>
  <c r="M341" i="2"/>
  <c r="M281" i="2"/>
  <c r="M367" i="2"/>
  <c r="M354" i="2"/>
  <c r="M396" i="2"/>
  <c r="M698" i="2"/>
  <c r="M138" i="2"/>
  <c r="M461" i="2"/>
  <c r="M321" i="2"/>
  <c r="M174" i="2"/>
  <c r="M221" i="2"/>
  <c r="M764" i="2"/>
  <c r="M136" i="2"/>
  <c r="M170" i="2"/>
  <c r="M301" i="2"/>
  <c r="M229" i="2"/>
  <c r="M750" i="2"/>
  <c r="M725" i="2"/>
  <c r="M254" i="2"/>
  <c r="M172" i="2"/>
  <c r="M250" i="2"/>
  <c r="M85" i="2"/>
  <c r="M296" i="2"/>
  <c r="M118" i="2"/>
  <c r="M93" i="2"/>
  <c r="M333" i="2"/>
  <c r="M409" i="2"/>
  <c r="M338" i="2"/>
  <c r="M127" i="2"/>
  <c r="M82" i="2"/>
  <c r="M706" i="2"/>
  <c r="M496" i="2"/>
  <c r="M571" i="2"/>
  <c r="M530" i="2"/>
  <c r="M564" i="2"/>
  <c r="M149" i="2"/>
  <c r="M766" i="2"/>
  <c r="M539" i="2"/>
  <c r="M515" i="2"/>
  <c r="M542" i="2"/>
  <c r="M488" i="2"/>
  <c r="M273" i="2"/>
  <c r="M482" i="2"/>
  <c r="M565" i="2"/>
  <c r="M588" i="2"/>
  <c r="M625" i="2"/>
  <c r="M421" i="2"/>
  <c r="M602" i="2"/>
  <c r="M479" i="2"/>
  <c r="M679" i="2"/>
  <c r="M449" i="2"/>
  <c r="M655" i="2"/>
  <c r="M631" i="2"/>
  <c r="M464" i="2"/>
  <c r="M662" i="2"/>
  <c r="M667" i="2"/>
  <c r="M256" i="2"/>
  <c r="M533" i="2"/>
  <c r="M446" i="2"/>
  <c r="M702" i="2"/>
  <c r="M719" i="2"/>
  <c r="M690" i="2"/>
  <c r="M652" i="2"/>
  <c r="M537" i="2"/>
  <c r="M382" i="2"/>
  <c r="M43" i="2"/>
  <c r="M188" i="2"/>
  <c r="M67" i="2"/>
  <c r="M163" i="2"/>
  <c r="M440" i="2"/>
  <c r="M112" i="2"/>
  <c r="M105" i="2"/>
  <c r="M315" i="2"/>
  <c r="M431" i="2"/>
  <c r="M175" i="2"/>
  <c r="M98" i="2"/>
  <c r="M363" i="2"/>
  <c r="M134" i="2"/>
  <c r="M255" i="2"/>
  <c r="M242" i="2"/>
  <c r="M263" i="2"/>
  <c r="M44" i="2"/>
  <c r="M336" i="2"/>
  <c r="M206" i="2"/>
  <c r="M283" i="2"/>
  <c r="M545" i="2"/>
  <c r="M110" i="2"/>
  <c r="M244" i="2"/>
  <c r="M370" i="2"/>
  <c r="M22" i="2"/>
  <c r="M300" i="2"/>
  <c r="M200" i="2"/>
  <c r="M257" i="2"/>
  <c r="M389" i="2"/>
  <c r="M92" i="2"/>
  <c r="M624" i="2"/>
  <c r="M591" i="2"/>
  <c r="M179" i="2"/>
  <c r="M88" i="2"/>
  <c r="M318" i="2"/>
  <c r="M103" i="2"/>
  <c r="M481" i="2"/>
  <c r="M128" i="2"/>
  <c r="M195" i="2"/>
  <c r="M576" i="2"/>
  <c r="M288" i="2"/>
  <c r="M331" i="2"/>
  <c r="M417" i="2"/>
  <c r="M534" i="2"/>
  <c r="M193" i="2"/>
  <c r="M35" i="2"/>
  <c r="M10" i="2"/>
  <c r="M218" i="2"/>
  <c r="M223" i="2"/>
  <c r="M285" i="2"/>
  <c r="M237" i="2"/>
  <c r="M310" i="2"/>
  <c r="M559" i="2"/>
  <c r="M600" i="2"/>
  <c r="M286" i="2"/>
  <c r="M75" i="2"/>
  <c r="M184" i="2"/>
  <c r="M486" i="2"/>
  <c r="M86" i="2"/>
  <c r="M142" i="2"/>
  <c r="M297" i="2"/>
  <c r="M130" i="2"/>
  <c r="M683" i="2"/>
  <c r="M151" i="2"/>
  <c r="M580" i="2"/>
  <c r="M243" i="2"/>
  <c r="M220" i="2"/>
  <c r="M614" i="2"/>
  <c r="M80" i="2"/>
  <c r="M772" i="2"/>
  <c r="M596" i="2"/>
  <c r="M554" i="2"/>
  <c r="M457" i="2"/>
  <c r="M527" i="2"/>
  <c r="M289" i="2"/>
  <c r="M749" i="2"/>
  <c r="M659" i="2"/>
  <c r="M284" i="2"/>
  <c r="M377" i="2"/>
  <c r="M525" i="2"/>
  <c r="M100" i="2"/>
  <c r="M621" i="2"/>
  <c r="M718" i="2"/>
  <c r="M230" i="2"/>
  <c r="M752" i="2"/>
  <c r="M599" i="2"/>
  <c r="M102" i="2"/>
  <c r="M478" i="2"/>
  <c r="M158" i="2"/>
  <c r="M278" i="2"/>
  <c r="M717" i="2"/>
  <c r="M771" i="2"/>
  <c r="M594" i="2"/>
  <c r="M264" i="2"/>
  <c r="M672" i="2"/>
  <c r="M251" i="2"/>
  <c r="M53" i="2"/>
  <c r="M137" i="2"/>
  <c r="M623" i="2"/>
  <c r="M728" i="2"/>
  <c r="M716" i="2"/>
  <c r="M207" i="2"/>
  <c r="M501" i="2"/>
  <c r="M303" i="2"/>
  <c r="M601" i="2"/>
  <c r="M232" i="2"/>
  <c r="M521" i="2"/>
  <c r="M295" i="2"/>
  <c r="M406" i="2"/>
  <c r="M147" i="2"/>
  <c r="M513" i="2"/>
  <c r="M731" i="2"/>
  <c r="M56" i="2"/>
  <c r="M198" i="2"/>
  <c r="M299" i="2"/>
  <c r="M349" i="2"/>
  <c r="M265" i="2"/>
  <c r="M609" i="2"/>
  <c r="M722" i="2"/>
  <c r="M723" i="2"/>
  <c r="M753" i="2"/>
  <c r="M687" i="2"/>
  <c r="M656" i="2"/>
  <c r="M579" i="2"/>
  <c r="M471" i="2"/>
  <c r="M754" i="2"/>
  <c r="M485" i="2"/>
  <c r="M637" i="2"/>
  <c r="M747" i="2"/>
  <c r="M751" i="2"/>
  <c r="M381" i="2"/>
  <c r="M547" i="2"/>
  <c r="M714" i="2"/>
  <c r="M671" i="2"/>
  <c r="M419" i="2"/>
  <c r="M335" i="2"/>
  <c r="M139" i="2"/>
  <c r="M234" i="2"/>
  <c r="M152" i="2"/>
  <c r="M492" i="2"/>
  <c r="M361" i="2"/>
  <c r="M214" i="2"/>
  <c r="M675" i="2"/>
  <c r="M740" i="2"/>
  <c r="M360" i="2"/>
  <c r="M340" i="2"/>
  <c r="M178" i="2"/>
  <c r="M650" i="2"/>
  <c r="M628" i="2"/>
  <c r="M365" i="2"/>
  <c r="M192" i="2"/>
  <c r="M191" i="2"/>
  <c r="M390" i="2"/>
  <c r="M339" i="2"/>
  <c r="M104" i="2"/>
  <c r="M39" i="2"/>
  <c r="M472" i="2"/>
  <c r="M506" i="2"/>
  <c r="M72" i="2"/>
  <c r="M52" i="2"/>
  <c r="M280" i="2"/>
  <c r="M348" i="2"/>
  <c r="M71" i="2"/>
  <c r="M574" i="2"/>
  <c r="M739" i="2"/>
  <c r="M768" i="2"/>
  <c r="M458" i="2"/>
  <c r="M327" i="2"/>
  <c r="M423" i="2"/>
  <c r="M640" i="2"/>
  <c r="M608" i="2"/>
  <c r="M459" i="2"/>
  <c r="M757" i="2"/>
  <c r="M248" i="2"/>
  <c r="M721" i="2"/>
  <c r="M635" i="2"/>
  <c r="M646" i="2"/>
  <c r="M433" i="2"/>
  <c r="M109" i="2"/>
  <c r="M432" i="2"/>
  <c r="M627" i="2"/>
  <c r="M411" i="2"/>
  <c r="M735" i="2"/>
  <c r="M373" i="2"/>
  <c r="M692" i="2"/>
  <c r="M489" i="2"/>
  <c r="M20" i="2"/>
  <c r="M74" i="2"/>
  <c r="M584" i="2"/>
  <c r="M306" i="2"/>
  <c r="M165" i="2"/>
  <c r="M141" i="2"/>
  <c r="M6" i="2"/>
  <c r="M383" i="2"/>
  <c r="M400" i="2"/>
  <c r="M58" i="2"/>
  <c r="M328" i="2"/>
  <c r="M61" i="2"/>
  <c r="M11" i="2"/>
  <c r="M87" i="2"/>
  <c r="M590" i="2"/>
  <c r="M47" i="2"/>
  <c r="M157" i="2"/>
  <c r="M13" i="2"/>
  <c r="M657" i="2"/>
  <c r="M111" i="2"/>
  <c r="M208" i="2"/>
  <c r="M412" i="2"/>
  <c r="M117" i="2"/>
  <c r="M17" i="2"/>
  <c r="M330" i="2"/>
  <c r="M224" i="2"/>
  <c r="M465" i="2"/>
  <c r="M272" i="2"/>
  <c r="M119" i="2"/>
  <c r="M447" i="2"/>
  <c r="M42" i="2"/>
  <c r="M388" i="2"/>
  <c r="M101" i="2"/>
  <c r="M277" i="2"/>
  <c r="M182" i="2"/>
  <c r="M249" i="2"/>
  <c r="M73" i="2"/>
  <c r="M89" i="2"/>
  <c r="M352" i="2"/>
  <c r="M511" i="2"/>
  <c r="M55" i="2"/>
  <c r="M64" i="2"/>
  <c r="M171" i="2"/>
  <c r="M213" i="2"/>
  <c r="M405" i="2"/>
  <c r="M416" i="2"/>
  <c r="M156" i="2"/>
  <c r="M540" i="2"/>
  <c r="M434" i="2"/>
  <c r="M325" i="2"/>
  <c r="M531" i="2"/>
  <c r="M741" i="2"/>
  <c r="M322" i="2"/>
  <c r="M528" i="2"/>
  <c r="M641" i="2"/>
  <c r="M212" i="2"/>
  <c r="M307" i="2"/>
  <c r="M7" i="2"/>
  <c r="M455" i="2"/>
  <c r="M270" i="2"/>
  <c r="M81" i="2"/>
  <c r="M126" i="2"/>
  <c r="M154" i="2"/>
  <c r="M78" i="2"/>
  <c r="M34" i="2"/>
  <c r="M57" i="2"/>
  <c r="M275" i="2"/>
  <c r="M710" i="2"/>
  <c r="M262" i="2"/>
  <c r="M466" i="2"/>
  <c r="M477" i="2"/>
  <c r="M437" i="2"/>
  <c r="M524" i="2"/>
  <c r="M54" i="2"/>
  <c r="M95" i="2"/>
  <c r="M222" i="2"/>
  <c r="M45" i="2"/>
  <c r="M427" i="2"/>
  <c r="M316" i="2"/>
  <c r="M146" i="2"/>
  <c r="M91" i="2"/>
  <c r="M474" i="2"/>
  <c r="M116" i="2"/>
  <c r="M267" i="2"/>
  <c r="M27" i="2"/>
  <c r="M268" i="2"/>
  <c r="M546" i="2"/>
  <c r="M90" i="2"/>
  <c r="M15" i="2"/>
  <c r="M41" i="2"/>
  <c r="M51" i="2"/>
  <c r="M347" i="2"/>
  <c r="M305" i="2"/>
  <c r="M670" i="2"/>
  <c r="M120" i="2"/>
  <c r="M654" i="2"/>
  <c r="M292" i="2"/>
  <c r="M153" i="2"/>
  <c r="M160" i="2"/>
  <c r="M239" i="2"/>
  <c r="M194" i="2"/>
  <c r="M107" i="2"/>
  <c r="M269" i="2"/>
  <c r="M106" i="2"/>
  <c r="M21" i="2"/>
  <c r="M484" i="2"/>
  <c r="M9" i="2"/>
  <c r="M334" i="2"/>
  <c r="M164" i="2"/>
  <c r="M293" i="2"/>
  <c r="M595" i="2"/>
  <c r="M210" i="2"/>
  <c r="M183" i="2"/>
  <c r="M70" i="2"/>
  <c r="M483" i="2"/>
  <c r="M190" i="2"/>
  <c r="M176" i="2"/>
  <c r="M394" i="2"/>
  <c r="M240" i="2"/>
  <c r="M512" i="2"/>
  <c r="M371" i="2"/>
  <c r="M26" i="2"/>
  <c r="M231" i="2"/>
  <c r="M510" i="2"/>
  <c r="M500" i="2"/>
  <c r="M401" i="2"/>
  <c r="M187" i="2"/>
  <c r="M233" i="2"/>
  <c r="M97" i="2"/>
  <c r="M253" i="2"/>
  <c r="M25" i="2"/>
  <c r="M713" i="2"/>
  <c r="M746" i="2"/>
  <c r="M378" i="2"/>
  <c r="M407" i="2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4" i="1"/>
  <c r="AD783" i="1" l="1"/>
  <c r="AB783" i="1"/>
  <c r="Z783" i="1"/>
  <c r="X783" i="1"/>
  <c r="V783" i="1"/>
  <c r="T783" i="1"/>
  <c r="R783" i="1"/>
  <c r="P783" i="1"/>
  <c r="N783" i="1"/>
  <c r="L783" i="1"/>
  <c r="J783" i="1"/>
  <c r="G783" i="1"/>
  <c r="H783" i="1"/>
  <c r="F783" i="1"/>
  <c r="D783" i="1"/>
  <c r="M4" i="2" l="1"/>
  <c r="M380" i="2"/>
  <c r="K4" i="2" l="1"/>
  <c r="K84" i="2"/>
  <c r="K63" i="2"/>
  <c r="K205" i="2"/>
  <c r="K705" i="2"/>
  <c r="K448" i="2"/>
  <c r="K202" i="2"/>
  <c r="K499" i="2"/>
  <c r="K555" i="2"/>
  <c r="K225" i="2"/>
  <c r="K132" i="2"/>
  <c r="K647" i="2"/>
  <c r="K384" i="2"/>
  <c r="K217" i="2"/>
  <c r="K36" i="2"/>
  <c r="K375" i="2"/>
  <c r="K696" i="2"/>
  <c r="K536" i="2"/>
  <c r="K529" i="2"/>
  <c r="K644" i="2"/>
  <c r="K387" i="2"/>
  <c r="K372" i="2"/>
  <c r="K185" i="2"/>
  <c r="K548" i="2"/>
  <c r="K729" i="2"/>
  <c r="K756" i="2"/>
  <c r="K639" i="2"/>
  <c r="K379" i="2"/>
  <c r="K8" i="2"/>
  <c r="K313" i="2"/>
  <c r="K167" i="2"/>
  <c r="K436" i="2"/>
  <c r="K761" i="2"/>
  <c r="K169" i="2"/>
  <c r="K309" i="2"/>
  <c r="K682" i="2"/>
  <c r="K430" i="2"/>
  <c r="K113" i="2"/>
  <c r="K681" i="2"/>
  <c r="K37" i="2"/>
  <c r="K598" i="2"/>
  <c r="K228" i="2"/>
  <c r="K294" i="2"/>
  <c r="K469" i="2"/>
  <c r="K632" i="2"/>
  <c r="K196" i="2"/>
  <c r="K32" i="2"/>
  <c r="K343" i="2"/>
  <c r="K150" i="2"/>
  <c r="K290" i="2"/>
  <c r="K587" i="2"/>
  <c r="K523" i="2"/>
  <c r="K145" i="2"/>
  <c r="K514" i="2"/>
  <c r="K563" i="2"/>
  <c r="K622" i="2"/>
  <c r="K703" i="2"/>
  <c r="K143" i="2"/>
  <c r="K557" i="2"/>
  <c r="K395" i="2"/>
  <c r="K643" i="2"/>
  <c r="K582" i="2"/>
  <c r="K413" i="2"/>
  <c r="K616" i="2"/>
  <c r="K575" i="2"/>
  <c r="K456" i="2"/>
  <c r="K311" i="2"/>
  <c r="K566" i="2"/>
  <c r="K326" i="2"/>
  <c r="K677" i="2"/>
  <c r="K350" i="2"/>
  <c r="K422" i="2"/>
  <c r="K629" i="2"/>
  <c r="K227" i="2"/>
  <c r="K694" i="2"/>
  <c r="K12" i="2"/>
  <c r="K386" i="2"/>
  <c r="K241" i="2"/>
  <c r="K762" i="2"/>
  <c r="K684" i="2"/>
  <c r="K745" i="2"/>
  <c r="K606" i="2"/>
  <c r="K374" i="2"/>
  <c r="K651" i="2"/>
  <c r="K324" i="2"/>
  <c r="K19" i="2"/>
  <c r="K391" i="2"/>
  <c r="K568" i="2"/>
  <c r="K216" i="2"/>
  <c r="K444" i="2"/>
  <c r="K402" i="2"/>
  <c r="K364" i="2"/>
  <c r="K497" i="2"/>
  <c r="K480" i="2"/>
  <c r="K618" i="2"/>
  <c r="K733" i="2"/>
  <c r="K94" i="2"/>
  <c r="K186" i="2"/>
  <c r="K320" i="2"/>
  <c r="K593" i="2"/>
  <c r="K658" i="2"/>
  <c r="K424" i="2"/>
  <c r="K473" i="2"/>
  <c r="K520" i="2"/>
  <c r="K649" i="2"/>
  <c r="K467" i="2"/>
  <c r="K491" i="2"/>
  <c r="K260" i="2"/>
  <c r="K561" i="2"/>
  <c r="K441" i="2"/>
  <c r="K642" i="2"/>
  <c r="K355" i="2"/>
  <c r="K494" i="2"/>
  <c r="K581" i="2"/>
  <c r="K155" i="2"/>
  <c r="K359" i="2"/>
  <c r="K556" i="2"/>
  <c r="K586" i="2"/>
  <c r="K287" i="2"/>
  <c r="K674" i="2"/>
  <c r="K517" i="2"/>
  <c r="K620" i="2"/>
  <c r="K522" i="2"/>
  <c r="K385" i="2"/>
  <c r="K399" i="2"/>
  <c r="K68" i="2"/>
  <c r="K245" i="2"/>
  <c r="K562" i="2"/>
  <c r="K573" i="2"/>
  <c r="K211" i="2"/>
  <c r="K665" i="2"/>
  <c r="K508" i="2"/>
  <c r="K727" i="2"/>
  <c r="K345" i="2"/>
  <c r="K450" i="2"/>
  <c r="K720" i="2"/>
  <c r="K612" i="2"/>
  <c r="K282" i="2"/>
  <c r="K634" i="2"/>
  <c r="K475" i="2"/>
  <c r="K538" i="2"/>
  <c r="K99" i="2"/>
  <c r="K298" i="2"/>
  <c r="K393" i="2"/>
  <c r="K189" i="2"/>
  <c r="K570" i="2"/>
  <c r="K742" i="2"/>
  <c r="K468" i="2"/>
  <c r="K709" i="2"/>
  <c r="K504" i="2"/>
  <c r="K605" i="2"/>
  <c r="K666" i="2"/>
  <c r="K550" i="2"/>
  <c r="K712" i="2"/>
  <c r="K366" i="2"/>
  <c r="K362" i="2"/>
  <c r="K552" i="2"/>
  <c r="K435" i="2"/>
  <c r="K577" i="2"/>
  <c r="K329" i="2"/>
  <c r="K314" i="2"/>
  <c r="K589" i="2"/>
  <c r="K502" i="2"/>
  <c r="K96" i="2"/>
  <c r="K572" i="2"/>
  <c r="K173" i="2"/>
  <c r="K235" i="2"/>
  <c r="K18" i="2"/>
  <c r="K162" i="2"/>
  <c r="K123" i="2"/>
  <c r="K181" i="2"/>
  <c r="K304" i="2"/>
  <c r="K46" i="2"/>
  <c r="K560" i="2"/>
  <c r="K758" i="2"/>
  <c r="K28" i="2"/>
  <c r="K259" i="2"/>
  <c r="K65" i="2"/>
  <c r="K578" i="2"/>
  <c r="K83" i="2"/>
  <c r="K246" i="2"/>
  <c r="K495" i="2"/>
  <c r="K443" i="2"/>
  <c r="K357" i="2"/>
  <c r="K114" i="2"/>
  <c r="K16" i="2"/>
  <c r="K686" i="2"/>
  <c r="K763" i="2"/>
  <c r="K743" i="2"/>
  <c r="K5" i="2"/>
  <c r="K48" i="2"/>
  <c r="K197" i="2"/>
  <c r="K403" i="2"/>
  <c r="K610" i="2"/>
  <c r="K676" i="2"/>
  <c r="K62" i="2"/>
  <c r="K344" i="2"/>
  <c r="K715" i="2"/>
  <c r="K476" i="2"/>
  <c r="K442" i="2"/>
  <c r="K551" i="2"/>
  <c r="K346" i="2"/>
  <c r="K161" i="2"/>
  <c r="K30" i="2"/>
  <c r="K115" i="2"/>
  <c r="K503" i="2"/>
  <c r="K312" i="2"/>
  <c r="K226" i="2"/>
  <c r="K691" i="2"/>
  <c r="K685" i="2"/>
  <c r="K707" i="2"/>
  <c r="K737" i="2"/>
  <c r="K689" i="2"/>
  <c r="K541" i="2"/>
  <c r="K498" i="2"/>
  <c r="K734" i="2"/>
  <c r="K732" i="2"/>
  <c r="K518" i="2"/>
  <c r="K543" i="2"/>
  <c r="K453" i="2"/>
  <c r="K738" i="2"/>
  <c r="K697" i="2"/>
  <c r="K693" i="2"/>
  <c r="K507" i="2"/>
  <c r="K544" i="2"/>
  <c r="K358" i="2"/>
  <c r="K308" i="2"/>
  <c r="K342" i="2"/>
  <c r="K699" i="2"/>
  <c r="K553" i="2"/>
  <c r="K487" i="2"/>
  <c r="K704" i="2"/>
  <c r="K592" i="2"/>
  <c r="K770" i="2"/>
  <c r="K519" i="2"/>
  <c r="K630" i="2"/>
  <c r="K645" i="2"/>
  <c r="K463" i="2"/>
  <c r="K332" i="2"/>
  <c r="K744" i="2"/>
  <c r="K661" i="2"/>
  <c r="K726" i="2"/>
  <c r="K611" i="2"/>
  <c r="K397" i="2"/>
  <c r="K700" i="2"/>
  <c r="K669" i="2"/>
  <c r="K688" i="2"/>
  <c r="K122" i="2"/>
  <c r="K695" i="2"/>
  <c r="K549" i="2"/>
  <c r="K418" i="2"/>
  <c r="K247" i="2"/>
  <c r="K219" i="2"/>
  <c r="K148" i="2"/>
  <c r="K426" i="2"/>
  <c r="K29" i="2"/>
  <c r="K445" i="2"/>
  <c r="K583" i="2"/>
  <c r="K108" i="2"/>
  <c r="K302" i="2"/>
  <c r="K238" i="2"/>
  <c r="K131" i="2"/>
  <c r="K505" i="2"/>
  <c r="K135" i="2"/>
  <c r="K398" i="2"/>
  <c r="K585" i="2"/>
  <c r="K604" i="2"/>
  <c r="K376" i="2"/>
  <c r="K414" i="2"/>
  <c r="K129" i="2"/>
  <c r="K633" i="2"/>
  <c r="K452" i="2"/>
  <c r="K425" i="2"/>
  <c r="K428" i="2"/>
  <c r="K526" i="2"/>
  <c r="K615" i="2"/>
  <c r="K509" i="2"/>
  <c r="K730" i="2"/>
  <c r="K558" i="2"/>
  <c r="K769" i="2"/>
  <c r="K660" i="2"/>
  <c r="K569" i="2"/>
  <c r="K724" i="2"/>
  <c r="K337" i="2"/>
  <c r="K266" i="2"/>
  <c r="K59" i="2"/>
  <c r="K279" i="2"/>
  <c r="K369" i="2"/>
  <c r="K204" i="2"/>
  <c r="K462" i="2"/>
  <c r="K166" i="2"/>
  <c r="K66" i="2"/>
  <c r="K323" i="2"/>
  <c r="K439" i="2"/>
  <c r="K678" i="2"/>
  <c r="K177" i="2"/>
  <c r="K460" i="2"/>
  <c r="K209" i="2"/>
  <c r="K291" i="2"/>
  <c r="K317" i="2"/>
  <c r="K274" i="2"/>
  <c r="K597" i="2"/>
  <c r="K236" i="2"/>
  <c r="K215" i="2"/>
  <c r="K124" i="2"/>
  <c r="K493" i="2"/>
  <c r="K271" i="2"/>
  <c r="K454" i="2"/>
  <c r="K203" i="2"/>
  <c r="K50" i="2"/>
  <c r="K619" i="2"/>
  <c r="K33" i="2"/>
  <c r="K535" i="2"/>
  <c r="K40" i="2"/>
  <c r="K603" i="2"/>
  <c r="K673" i="2"/>
  <c r="K607" i="2"/>
  <c r="K356" i="2"/>
  <c r="K653" i="2"/>
  <c r="K201" i="2"/>
  <c r="K353" i="2"/>
  <c r="K420" i="2"/>
  <c r="K199" i="2"/>
  <c r="K252" i="2"/>
  <c r="K125" i="2"/>
  <c r="K159" i="2"/>
  <c r="K701" i="2"/>
  <c r="K276" i="2"/>
  <c r="K760" i="2"/>
  <c r="K451" i="2"/>
  <c r="K532" i="2"/>
  <c r="K648" i="2"/>
  <c r="K140" i="2"/>
  <c r="K410" i="2"/>
  <c r="K438" i="2"/>
  <c r="K23" i="2"/>
  <c r="K79" i="2"/>
  <c r="K258" i="2"/>
  <c r="K351" i="2"/>
  <c r="K31" i="2"/>
  <c r="K180" i="2"/>
  <c r="K38" i="2"/>
  <c r="K14" i="2"/>
  <c r="K144" i="2"/>
  <c r="K404" i="2"/>
  <c r="K261" i="2"/>
  <c r="K668" i="2"/>
  <c r="K319" i="2"/>
  <c r="K49" i="2"/>
  <c r="K636" i="2"/>
  <c r="K168" i="2"/>
  <c r="K133" i="2"/>
  <c r="K408" i="2"/>
  <c r="K24" i="2"/>
  <c r="K617" i="2"/>
  <c r="K77" i="2"/>
  <c r="K429" i="2"/>
  <c r="K708" i="2"/>
  <c r="K392" i="2"/>
  <c r="K368" i="2"/>
  <c r="K470" i="2"/>
  <c r="K626" i="2"/>
  <c r="K613" i="2"/>
  <c r="K748" i="2"/>
  <c r="K663" i="2"/>
  <c r="K755" i="2"/>
  <c r="K60" i="2"/>
  <c r="K765" i="2"/>
  <c r="K76" i="2"/>
  <c r="K567" i="2"/>
  <c r="K736" i="2"/>
  <c r="K680" i="2"/>
  <c r="K490" i="2"/>
  <c r="K664" i="2"/>
  <c r="K516" i="2"/>
  <c r="K415" i="2"/>
  <c r="K121" i="2"/>
  <c r="K767" i="2"/>
  <c r="K759" i="2"/>
  <c r="K638" i="2"/>
  <c r="K711" i="2"/>
  <c r="K69" i="2"/>
  <c r="K341" i="2"/>
  <c r="K281" i="2"/>
  <c r="K367" i="2"/>
  <c r="K354" i="2"/>
  <c r="K396" i="2"/>
  <c r="K698" i="2"/>
  <c r="K138" i="2"/>
  <c r="K461" i="2"/>
  <c r="K321" i="2"/>
  <c r="K174" i="2"/>
  <c r="K221" i="2"/>
  <c r="K764" i="2"/>
  <c r="K136" i="2"/>
  <c r="K170" i="2"/>
  <c r="K301" i="2"/>
  <c r="K229" i="2"/>
  <c r="K750" i="2"/>
  <c r="K725" i="2"/>
  <c r="K254" i="2"/>
  <c r="K172" i="2"/>
  <c r="K250" i="2"/>
  <c r="K85" i="2"/>
  <c r="K296" i="2"/>
  <c r="K118" i="2"/>
  <c r="K93" i="2"/>
  <c r="K333" i="2"/>
  <c r="K409" i="2"/>
  <c r="K338" i="2"/>
  <c r="K127" i="2"/>
  <c r="K82" i="2"/>
  <c r="K706" i="2"/>
  <c r="K496" i="2"/>
  <c r="K571" i="2"/>
  <c r="K530" i="2"/>
  <c r="K564" i="2"/>
  <c r="K149" i="2"/>
  <c r="K766" i="2"/>
  <c r="K539" i="2"/>
  <c r="K515" i="2"/>
  <c r="K542" i="2"/>
  <c r="K488" i="2"/>
  <c r="K273" i="2"/>
  <c r="K482" i="2"/>
  <c r="K565" i="2"/>
  <c r="K588" i="2"/>
  <c r="K625" i="2"/>
  <c r="K421" i="2"/>
  <c r="K602" i="2"/>
  <c r="K479" i="2"/>
  <c r="K679" i="2"/>
  <c r="K449" i="2"/>
  <c r="K655" i="2"/>
  <c r="K631" i="2"/>
  <c r="K464" i="2"/>
  <c r="K662" i="2"/>
  <c r="K667" i="2"/>
  <c r="K256" i="2"/>
  <c r="K533" i="2"/>
  <c r="K446" i="2"/>
  <c r="K702" i="2"/>
  <c r="K719" i="2"/>
  <c r="K690" i="2"/>
  <c r="K652" i="2"/>
  <c r="K537" i="2"/>
  <c r="K382" i="2"/>
  <c r="K43" i="2"/>
  <c r="K188" i="2"/>
  <c r="K67" i="2"/>
  <c r="K163" i="2"/>
  <c r="K440" i="2"/>
  <c r="K112" i="2"/>
  <c r="K105" i="2"/>
  <c r="K315" i="2"/>
  <c r="K431" i="2"/>
  <c r="K175" i="2"/>
  <c r="K98" i="2"/>
  <c r="K363" i="2"/>
  <c r="K134" i="2"/>
  <c r="K255" i="2"/>
  <c r="K242" i="2"/>
  <c r="K263" i="2"/>
  <c r="K44" i="2"/>
  <c r="K336" i="2"/>
  <c r="K206" i="2"/>
  <c r="K283" i="2"/>
  <c r="K545" i="2"/>
  <c r="K110" i="2"/>
  <c r="K244" i="2"/>
  <c r="K370" i="2"/>
  <c r="K22" i="2"/>
  <c r="K300" i="2"/>
  <c r="K200" i="2"/>
  <c r="K257" i="2"/>
  <c r="K389" i="2"/>
  <c r="K92" i="2"/>
  <c r="K624" i="2"/>
  <c r="K591" i="2"/>
  <c r="K179" i="2"/>
  <c r="K88" i="2"/>
  <c r="K318" i="2"/>
  <c r="K103" i="2"/>
  <c r="K481" i="2"/>
  <c r="K128" i="2"/>
  <c r="K195" i="2"/>
  <c r="K576" i="2"/>
  <c r="K288" i="2"/>
  <c r="K331" i="2"/>
  <c r="K417" i="2"/>
  <c r="K534" i="2"/>
  <c r="K193" i="2"/>
  <c r="K35" i="2"/>
  <c r="K10" i="2"/>
  <c r="K218" i="2"/>
  <c r="K223" i="2"/>
  <c r="K285" i="2"/>
  <c r="K237" i="2"/>
  <c r="K310" i="2"/>
  <c r="K559" i="2"/>
  <c r="K600" i="2"/>
  <c r="K286" i="2"/>
  <c r="K75" i="2"/>
  <c r="K184" i="2"/>
  <c r="K486" i="2"/>
  <c r="K86" i="2"/>
  <c r="K142" i="2"/>
  <c r="K297" i="2"/>
  <c r="K130" i="2"/>
  <c r="K683" i="2"/>
  <c r="K151" i="2"/>
  <c r="K580" i="2"/>
  <c r="K243" i="2"/>
  <c r="K220" i="2"/>
  <c r="K614" i="2"/>
  <c r="K80" i="2"/>
  <c r="K772" i="2"/>
  <c r="K596" i="2"/>
  <c r="K554" i="2"/>
  <c r="K457" i="2"/>
  <c r="K527" i="2"/>
  <c r="K289" i="2"/>
  <c r="K749" i="2"/>
  <c r="K659" i="2"/>
  <c r="K284" i="2"/>
  <c r="K377" i="2"/>
  <c r="K525" i="2"/>
  <c r="K100" i="2"/>
  <c r="K621" i="2"/>
  <c r="K718" i="2"/>
  <c r="K230" i="2"/>
  <c r="K752" i="2"/>
  <c r="K599" i="2"/>
  <c r="K102" i="2"/>
  <c r="K478" i="2"/>
  <c r="K158" i="2"/>
  <c r="K278" i="2"/>
  <c r="K717" i="2"/>
  <c r="K771" i="2"/>
  <c r="K594" i="2"/>
  <c r="K264" i="2"/>
  <c r="K672" i="2"/>
  <c r="K251" i="2"/>
  <c r="K53" i="2"/>
  <c r="K137" i="2"/>
  <c r="K623" i="2"/>
  <c r="K728" i="2"/>
  <c r="K716" i="2"/>
  <c r="K207" i="2"/>
  <c r="K501" i="2"/>
  <c r="K303" i="2"/>
  <c r="K601" i="2"/>
  <c r="K232" i="2"/>
  <c r="K521" i="2"/>
  <c r="K295" i="2"/>
  <c r="K406" i="2"/>
  <c r="K147" i="2"/>
  <c r="K513" i="2"/>
  <c r="K731" i="2"/>
  <c r="K56" i="2"/>
  <c r="K198" i="2"/>
  <c r="K299" i="2"/>
  <c r="K349" i="2"/>
  <c r="K265" i="2"/>
  <c r="K609" i="2"/>
  <c r="K722" i="2"/>
  <c r="K723" i="2"/>
  <c r="K753" i="2"/>
  <c r="K687" i="2"/>
  <c r="K656" i="2"/>
  <c r="K579" i="2"/>
  <c r="K471" i="2"/>
  <c r="K754" i="2"/>
  <c r="K485" i="2"/>
  <c r="K637" i="2"/>
  <c r="K747" i="2"/>
  <c r="K751" i="2"/>
  <c r="K381" i="2"/>
  <c r="K547" i="2"/>
  <c r="K714" i="2"/>
  <c r="K671" i="2"/>
  <c r="K419" i="2"/>
  <c r="K335" i="2"/>
  <c r="K139" i="2"/>
  <c r="K234" i="2"/>
  <c r="K152" i="2"/>
  <c r="K492" i="2"/>
  <c r="K361" i="2"/>
  <c r="K214" i="2"/>
  <c r="K675" i="2"/>
  <c r="K740" i="2"/>
  <c r="K360" i="2"/>
  <c r="K340" i="2"/>
  <c r="K178" i="2"/>
  <c r="K650" i="2"/>
  <c r="K628" i="2"/>
  <c r="K365" i="2"/>
  <c r="K192" i="2"/>
  <c r="K191" i="2"/>
  <c r="K390" i="2"/>
  <c r="K339" i="2"/>
  <c r="K104" i="2"/>
  <c r="K39" i="2"/>
  <c r="K472" i="2"/>
  <c r="K506" i="2"/>
  <c r="K72" i="2"/>
  <c r="K52" i="2"/>
  <c r="K280" i="2"/>
  <c r="K348" i="2"/>
  <c r="K71" i="2"/>
  <c r="K574" i="2"/>
  <c r="K739" i="2"/>
  <c r="K768" i="2"/>
  <c r="K458" i="2"/>
  <c r="K327" i="2"/>
  <c r="K423" i="2"/>
  <c r="K640" i="2"/>
  <c r="K608" i="2"/>
  <c r="K459" i="2"/>
  <c r="K757" i="2"/>
  <c r="K248" i="2"/>
  <c r="K721" i="2"/>
  <c r="K635" i="2"/>
  <c r="K646" i="2"/>
  <c r="K433" i="2"/>
  <c r="K109" i="2"/>
  <c r="K432" i="2"/>
  <c r="K627" i="2"/>
  <c r="K411" i="2"/>
  <c r="K735" i="2"/>
  <c r="K373" i="2"/>
  <c r="K692" i="2"/>
  <c r="K489" i="2"/>
  <c r="K20" i="2"/>
  <c r="K74" i="2"/>
  <c r="K584" i="2"/>
  <c r="K306" i="2"/>
  <c r="K165" i="2"/>
  <c r="K141" i="2"/>
  <c r="K6" i="2"/>
  <c r="K383" i="2"/>
  <c r="K400" i="2"/>
  <c r="K58" i="2"/>
  <c r="K328" i="2"/>
  <c r="K61" i="2"/>
  <c r="K11" i="2"/>
  <c r="K87" i="2"/>
  <c r="K590" i="2"/>
  <c r="K47" i="2"/>
  <c r="K157" i="2"/>
  <c r="K13" i="2"/>
  <c r="K657" i="2"/>
  <c r="K111" i="2"/>
  <c r="K208" i="2"/>
  <c r="K412" i="2"/>
  <c r="K117" i="2"/>
  <c r="K17" i="2"/>
  <c r="K330" i="2"/>
  <c r="K224" i="2"/>
  <c r="K465" i="2"/>
  <c r="K272" i="2"/>
  <c r="K119" i="2"/>
  <c r="K447" i="2"/>
  <c r="K42" i="2"/>
  <c r="K388" i="2"/>
  <c r="K101" i="2"/>
  <c r="K277" i="2"/>
  <c r="K182" i="2"/>
  <c r="K249" i="2"/>
  <c r="K73" i="2"/>
  <c r="K89" i="2"/>
  <c r="K352" i="2"/>
  <c r="K511" i="2"/>
  <c r="K55" i="2"/>
  <c r="K64" i="2"/>
  <c r="K171" i="2"/>
  <c r="K213" i="2"/>
  <c r="K405" i="2"/>
  <c r="K416" i="2"/>
  <c r="K156" i="2"/>
  <c r="K540" i="2"/>
  <c r="K434" i="2"/>
  <c r="K325" i="2"/>
  <c r="K531" i="2"/>
  <c r="K741" i="2"/>
  <c r="K322" i="2"/>
  <c r="K528" i="2"/>
  <c r="K641" i="2"/>
  <c r="K212" i="2"/>
  <c r="K307" i="2"/>
  <c r="K7" i="2"/>
  <c r="K455" i="2"/>
  <c r="K270" i="2"/>
  <c r="K81" i="2"/>
  <c r="K126" i="2"/>
  <c r="K154" i="2"/>
  <c r="K78" i="2"/>
  <c r="K34" i="2"/>
  <c r="K57" i="2"/>
  <c r="K275" i="2"/>
  <c r="K710" i="2"/>
  <c r="K262" i="2"/>
  <c r="K466" i="2"/>
  <c r="K477" i="2"/>
  <c r="K437" i="2"/>
  <c r="K524" i="2"/>
  <c r="K54" i="2"/>
  <c r="K95" i="2"/>
  <c r="K222" i="2"/>
  <c r="K45" i="2"/>
  <c r="K427" i="2"/>
  <c r="K316" i="2"/>
  <c r="K146" i="2"/>
  <c r="K91" i="2"/>
  <c r="K474" i="2"/>
  <c r="K116" i="2"/>
  <c r="K267" i="2"/>
  <c r="K27" i="2"/>
  <c r="K268" i="2"/>
  <c r="K546" i="2"/>
  <c r="K90" i="2"/>
  <c r="K15" i="2"/>
  <c r="K41" i="2"/>
  <c r="K51" i="2"/>
  <c r="K347" i="2"/>
  <c r="K305" i="2"/>
  <c r="K670" i="2"/>
  <c r="K120" i="2"/>
  <c r="K654" i="2"/>
  <c r="K292" i="2"/>
  <c r="K153" i="2"/>
  <c r="K160" i="2"/>
  <c r="K239" i="2"/>
  <c r="K194" i="2"/>
  <c r="K107" i="2"/>
  <c r="K269" i="2"/>
  <c r="K106" i="2"/>
  <c r="K21" i="2"/>
  <c r="K484" i="2"/>
  <c r="K9" i="2"/>
  <c r="K334" i="2"/>
  <c r="K164" i="2"/>
  <c r="K293" i="2"/>
  <c r="K595" i="2"/>
  <c r="K210" i="2"/>
  <c r="K183" i="2"/>
  <c r="K70" i="2"/>
  <c r="K483" i="2"/>
  <c r="K190" i="2"/>
  <c r="K176" i="2"/>
  <c r="K394" i="2"/>
  <c r="K240" i="2"/>
  <c r="K512" i="2"/>
  <c r="K371" i="2"/>
  <c r="K26" i="2"/>
  <c r="K231" i="2"/>
  <c r="K510" i="2"/>
  <c r="K500" i="2"/>
  <c r="K401" i="2"/>
  <c r="K187" i="2"/>
  <c r="K233" i="2"/>
  <c r="K97" i="2"/>
  <c r="K253" i="2"/>
  <c r="K25" i="2"/>
  <c r="K713" i="2"/>
  <c r="K746" i="2"/>
  <c r="K378" i="2"/>
  <c r="K407" i="2"/>
  <c r="K380" i="2"/>
  <c r="AA4" i="2" l="1"/>
  <c r="AA84" i="2"/>
  <c r="AA63" i="2"/>
  <c r="AA205" i="2"/>
  <c r="AA705" i="2"/>
  <c r="AA448" i="2"/>
  <c r="AA202" i="2"/>
  <c r="AA499" i="2"/>
  <c r="AA555" i="2"/>
  <c r="AA225" i="2"/>
  <c r="AA132" i="2"/>
  <c r="AA647" i="2"/>
  <c r="AA384" i="2"/>
  <c r="AA217" i="2"/>
  <c r="AA36" i="2"/>
  <c r="AA375" i="2"/>
  <c r="AA696" i="2"/>
  <c r="AA536" i="2"/>
  <c r="AA529" i="2"/>
  <c r="AA644" i="2"/>
  <c r="AA387" i="2"/>
  <c r="AA372" i="2"/>
  <c r="AA185" i="2"/>
  <c r="AA548" i="2"/>
  <c r="AA729" i="2"/>
  <c r="AA756" i="2"/>
  <c r="AA639" i="2"/>
  <c r="AA379" i="2"/>
  <c r="AA8" i="2"/>
  <c r="AA313" i="2"/>
  <c r="AA167" i="2"/>
  <c r="AA436" i="2"/>
  <c r="AA761" i="2"/>
  <c r="AA169" i="2"/>
  <c r="AA309" i="2"/>
  <c r="AA682" i="2"/>
  <c r="AA430" i="2"/>
  <c r="AA113" i="2"/>
  <c r="AA681" i="2"/>
  <c r="AA37" i="2"/>
  <c r="AA598" i="2"/>
  <c r="AA228" i="2"/>
  <c r="AA294" i="2"/>
  <c r="AA469" i="2"/>
  <c r="AA632" i="2"/>
  <c r="AA196" i="2"/>
  <c r="AA32" i="2"/>
  <c r="AA343" i="2"/>
  <c r="AA150" i="2"/>
  <c r="AA290" i="2"/>
  <c r="AA587" i="2"/>
  <c r="AA523" i="2"/>
  <c r="AA145" i="2"/>
  <c r="AA514" i="2"/>
  <c r="AA563" i="2"/>
  <c r="AA622" i="2"/>
  <c r="AA703" i="2"/>
  <c r="AA143" i="2"/>
  <c r="AA557" i="2"/>
  <c r="AA395" i="2"/>
  <c r="AA643" i="2"/>
  <c r="AA582" i="2"/>
  <c r="AA413" i="2"/>
  <c r="AA616" i="2"/>
  <c r="AA575" i="2"/>
  <c r="AA456" i="2"/>
  <c r="AA311" i="2"/>
  <c r="AA566" i="2"/>
  <c r="AA326" i="2"/>
  <c r="AA677" i="2"/>
  <c r="AA350" i="2"/>
  <c r="AA422" i="2"/>
  <c r="AA629" i="2"/>
  <c r="AA227" i="2"/>
  <c r="AA694" i="2"/>
  <c r="AA12" i="2"/>
  <c r="AA386" i="2"/>
  <c r="AA241" i="2"/>
  <c r="AA762" i="2"/>
  <c r="AA684" i="2"/>
  <c r="AA745" i="2"/>
  <c r="AA606" i="2"/>
  <c r="AA374" i="2"/>
  <c r="AA651" i="2"/>
  <c r="AA324" i="2"/>
  <c r="AA19" i="2"/>
  <c r="AA391" i="2"/>
  <c r="AA568" i="2"/>
  <c r="AA216" i="2"/>
  <c r="AA444" i="2"/>
  <c r="AA402" i="2"/>
  <c r="AA364" i="2"/>
  <c r="AA497" i="2"/>
  <c r="AA480" i="2"/>
  <c r="AA618" i="2"/>
  <c r="AA733" i="2"/>
  <c r="AA94" i="2"/>
  <c r="AA186" i="2"/>
  <c r="AA320" i="2"/>
  <c r="AA593" i="2"/>
  <c r="AA658" i="2"/>
  <c r="AA424" i="2"/>
  <c r="AA473" i="2"/>
  <c r="AA520" i="2"/>
  <c r="AA649" i="2"/>
  <c r="AA467" i="2"/>
  <c r="AA491" i="2"/>
  <c r="AA260" i="2"/>
  <c r="AA561" i="2"/>
  <c r="AA441" i="2"/>
  <c r="AA642" i="2"/>
  <c r="AA355" i="2"/>
  <c r="AA494" i="2"/>
  <c r="AA581" i="2"/>
  <c r="AA155" i="2"/>
  <c r="AA359" i="2"/>
  <c r="AA556" i="2"/>
  <c r="AA586" i="2"/>
  <c r="AA287" i="2"/>
  <c r="AA674" i="2"/>
  <c r="AA517" i="2"/>
  <c r="AA620" i="2"/>
  <c r="AA522" i="2"/>
  <c r="AA385" i="2"/>
  <c r="AA399" i="2"/>
  <c r="AA68" i="2"/>
  <c r="AA245" i="2"/>
  <c r="AA562" i="2"/>
  <c r="AA573" i="2"/>
  <c r="AA211" i="2"/>
  <c r="AA665" i="2"/>
  <c r="AA508" i="2"/>
  <c r="AA727" i="2"/>
  <c r="AA345" i="2"/>
  <c r="AA450" i="2"/>
  <c r="AA720" i="2"/>
  <c r="AA612" i="2"/>
  <c r="AA282" i="2"/>
  <c r="AA634" i="2"/>
  <c r="AA475" i="2"/>
  <c r="AA538" i="2"/>
  <c r="AA99" i="2"/>
  <c r="AA298" i="2"/>
  <c r="AA393" i="2"/>
  <c r="AA189" i="2"/>
  <c r="AA570" i="2"/>
  <c r="AA742" i="2"/>
  <c r="AA468" i="2"/>
  <c r="AA709" i="2"/>
  <c r="AA504" i="2"/>
  <c r="AA605" i="2"/>
  <c r="AA666" i="2"/>
  <c r="AA550" i="2"/>
  <c r="AA712" i="2"/>
  <c r="AA366" i="2"/>
  <c r="AA362" i="2"/>
  <c r="AA552" i="2"/>
  <c r="AA435" i="2"/>
  <c r="AA577" i="2"/>
  <c r="AA329" i="2"/>
  <c r="AA314" i="2"/>
  <c r="AA589" i="2"/>
  <c r="AA502" i="2"/>
  <c r="AA96" i="2"/>
  <c r="AA572" i="2"/>
  <c r="AA173" i="2"/>
  <c r="AA235" i="2"/>
  <c r="AA18" i="2"/>
  <c r="AA162" i="2"/>
  <c r="AA123" i="2"/>
  <c r="AA181" i="2"/>
  <c r="AA304" i="2"/>
  <c r="AA46" i="2"/>
  <c r="AA560" i="2"/>
  <c r="AA758" i="2"/>
  <c r="AA28" i="2"/>
  <c r="AA259" i="2"/>
  <c r="AA65" i="2"/>
  <c r="AA578" i="2"/>
  <c r="AA83" i="2"/>
  <c r="AA246" i="2"/>
  <c r="AA495" i="2"/>
  <c r="AA443" i="2"/>
  <c r="AA357" i="2"/>
  <c r="AA114" i="2"/>
  <c r="AA16" i="2"/>
  <c r="AA686" i="2"/>
  <c r="AA763" i="2"/>
  <c r="AA743" i="2"/>
  <c r="AA5" i="2"/>
  <c r="AA48" i="2"/>
  <c r="AA197" i="2"/>
  <c r="AA403" i="2"/>
  <c r="AA610" i="2"/>
  <c r="AA676" i="2"/>
  <c r="AA62" i="2"/>
  <c r="AA344" i="2"/>
  <c r="AA715" i="2"/>
  <c r="AA476" i="2"/>
  <c r="AA442" i="2"/>
  <c r="AA551" i="2"/>
  <c r="AA346" i="2"/>
  <c r="AA161" i="2"/>
  <c r="AA30" i="2"/>
  <c r="AA115" i="2"/>
  <c r="AA503" i="2"/>
  <c r="AA312" i="2"/>
  <c r="AA226" i="2"/>
  <c r="AA691" i="2"/>
  <c r="AA685" i="2"/>
  <c r="AA707" i="2"/>
  <c r="AA737" i="2"/>
  <c r="AA689" i="2"/>
  <c r="AA541" i="2"/>
  <c r="AA498" i="2"/>
  <c r="AA734" i="2"/>
  <c r="AA732" i="2"/>
  <c r="AA518" i="2"/>
  <c r="AA543" i="2"/>
  <c r="AA453" i="2"/>
  <c r="AA738" i="2"/>
  <c r="AA697" i="2"/>
  <c r="AA693" i="2"/>
  <c r="AA507" i="2"/>
  <c r="AA544" i="2"/>
  <c r="AA358" i="2"/>
  <c r="AA308" i="2"/>
  <c r="AA342" i="2"/>
  <c r="AA699" i="2"/>
  <c r="AA553" i="2"/>
  <c r="AA487" i="2"/>
  <c r="AA704" i="2"/>
  <c r="AA592" i="2"/>
  <c r="AA770" i="2"/>
  <c r="AA519" i="2"/>
  <c r="AA630" i="2"/>
  <c r="AA645" i="2"/>
  <c r="AA463" i="2"/>
  <c r="AA332" i="2"/>
  <c r="AA744" i="2"/>
  <c r="AA661" i="2"/>
  <c r="AA726" i="2"/>
  <c r="AA611" i="2"/>
  <c r="AA397" i="2"/>
  <c r="AA700" i="2"/>
  <c r="AA669" i="2"/>
  <c r="AA688" i="2"/>
  <c r="AA122" i="2"/>
  <c r="AA695" i="2"/>
  <c r="AA549" i="2"/>
  <c r="AA418" i="2"/>
  <c r="AA247" i="2"/>
  <c r="AA219" i="2"/>
  <c r="AA148" i="2"/>
  <c r="AA426" i="2"/>
  <c r="AA29" i="2"/>
  <c r="AA445" i="2"/>
  <c r="AA583" i="2"/>
  <c r="AA108" i="2"/>
  <c r="AA302" i="2"/>
  <c r="AA238" i="2"/>
  <c r="AA131" i="2"/>
  <c r="AA505" i="2"/>
  <c r="AA135" i="2"/>
  <c r="AA398" i="2"/>
  <c r="AA585" i="2"/>
  <c r="AA604" i="2"/>
  <c r="AA376" i="2"/>
  <c r="AA414" i="2"/>
  <c r="AA129" i="2"/>
  <c r="AA633" i="2"/>
  <c r="AA452" i="2"/>
  <c r="AA425" i="2"/>
  <c r="AA428" i="2"/>
  <c r="AA526" i="2"/>
  <c r="AA615" i="2"/>
  <c r="AA509" i="2"/>
  <c r="AA730" i="2"/>
  <c r="AA558" i="2"/>
  <c r="AA769" i="2"/>
  <c r="AA660" i="2"/>
  <c r="AA569" i="2"/>
  <c r="AA724" i="2"/>
  <c r="AA337" i="2"/>
  <c r="AA266" i="2"/>
  <c r="AA59" i="2"/>
  <c r="AA279" i="2"/>
  <c r="AA369" i="2"/>
  <c r="AA204" i="2"/>
  <c r="AA462" i="2"/>
  <c r="AA166" i="2"/>
  <c r="AA66" i="2"/>
  <c r="AA323" i="2"/>
  <c r="AA439" i="2"/>
  <c r="AA678" i="2"/>
  <c r="AA177" i="2"/>
  <c r="AA460" i="2"/>
  <c r="AA209" i="2"/>
  <c r="AA291" i="2"/>
  <c r="AA317" i="2"/>
  <c r="AA274" i="2"/>
  <c r="AA597" i="2"/>
  <c r="AA236" i="2"/>
  <c r="AA215" i="2"/>
  <c r="AA124" i="2"/>
  <c r="AA493" i="2"/>
  <c r="AA271" i="2"/>
  <c r="AA454" i="2"/>
  <c r="AA203" i="2"/>
  <c r="AA50" i="2"/>
  <c r="AA619" i="2"/>
  <c r="AA33" i="2"/>
  <c r="AA535" i="2"/>
  <c r="AA40" i="2"/>
  <c r="AA603" i="2"/>
  <c r="AA673" i="2"/>
  <c r="AA607" i="2"/>
  <c r="AA356" i="2"/>
  <c r="AA653" i="2"/>
  <c r="AA201" i="2"/>
  <c r="AA353" i="2"/>
  <c r="AA420" i="2"/>
  <c r="AA199" i="2"/>
  <c r="AA252" i="2"/>
  <c r="AA125" i="2"/>
  <c r="AA159" i="2"/>
  <c r="AA701" i="2"/>
  <c r="AA276" i="2"/>
  <c r="AA760" i="2"/>
  <c r="AA451" i="2"/>
  <c r="AA532" i="2"/>
  <c r="AA648" i="2"/>
  <c r="AA140" i="2"/>
  <c r="AA410" i="2"/>
  <c r="AA438" i="2"/>
  <c r="AA23" i="2"/>
  <c r="AA79" i="2"/>
  <c r="AA258" i="2"/>
  <c r="AA351" i="2"/>
  <c r="AA31" i="2"/>
  <c r="AA180" i="2"/>
  <c r="AA38" i="2"/>
  <c r="AA14" i="2"/>
  <c r="AA144" i="2"/>
  <c r="AA404" i="2"/>
  <c r="AA261" i="2"/>
  <c r="AA668" i="2"/>
  <c r="AA319" i="2"/>
  <c r="AA49" i="2"/>
  <c r="AA636" i="2"/>
  <c r="AA168" i="2"/>
  <c r="AA133" i="2"/>
  <c r="AA408" i="2"/>
  <c r="AA24" i="2"/>
  <c r="AA617" i="2"/>
  <c r="AA77" i="2"/>
  <c r="AA429" i="2"/>
  <c r="AA708" i="2"/>
  <c r="AA392" i="2"/>
  <c r="AA368" i="2"/>
  <c r="AA470" i="2"/>
  <c r="AA626" i="2"/>
  <c r="AA613" i="2"/>
  <c r="AA748" i="2"/>
  <c r="AA663" i="2"/>
  <c r="AA755" i="2"/>
  <c r="AA60" i="2"/>
  <c r="AA765" i="2"/>
  <c r="AA76" i="2"/>
  <c r="AA567" i="2"/>
  <c r="AA736" i="2"/>
  <c r="AA680" i="2"/>
  <c r="AA490" i="2"/>
  <c r="AA664" i="2"/>
  <c r="AA516" i="2"/>
  <c r="AA415" i="2"/>
  <c r="AA121" i="2"/>
  <c r="AA767" i="2"/>
  <c r="AA759" i="2"/>
  <c r="AA638" i="2"/>
  <c r="AA711" i="2"/>
  <c r="AA69" i="2"/>
  <c r="AA341" i="2"/>
  <c r="AA281" i="2"/>
  <c r="AA367" i="2"/>
  <c r="AA354" i="2"/>
  <c r="AA396" i="2"/>
  <c r="AA698" i="2"/>
  <c r="AA138" i="2"/>
  <c r="AA461" i="2"/>
  <c r="AA321" i="2"/>
  <c r="AA174" i="2"/>
  <c r="AA221" i="2"/>
  <c r="AA764" i="2"/>
  <c r="AA136" i="2"/>
  <c r="AA170" i="2"/>
  <c r="AA301" i="2"/>
  <c r="AA229" i="2"/>
  <c r="AA750" i="2"/>
  <c r="AA725" i="2"/>
  <c r="AA254" i="2"/>
  <c r="AA172" i="2"/>
  <c r="AA250" i="2"/>
  <c r="AA85" i="2"/>
  <c r="AA296" i="2"/>
  <c r="AA118" i="2"/>
  <c r="AA93" i="2"/>
  <c r="AA333" i="2"/>
  <c r="AA409" i="2"/>
  <c r="AA338" i="2"/>
  <c r="AA127" i="2"/>
  <c r="AA82" i="2"/>
  <c r="AA706" i="2"/>
  <c r="AA496" i="2"/>
  <c r="AA571" i="2"/>
  <c r="AA530" i="2"/>
  <c r="AA564" i="2"/>
  <c r="AA149" i="2"/>
  <c r="AA766" i="2"/>
  <c r="AA539" i="2"/>
  <c r="AA515" i="2"/>
  <c r="AA542" i="2"/>
  <c r="AA488" i="2"/>
  <c r="AA273" i="2"/>
  <c r="AA482" i="2"/>
  <c r="AA565" i="2"/>
  <c r="AA588" i="2"/>
  <c r="AA625" i="2"/>
  <c r="AA421" i="2"/>
  <c r="AA602" i="2"/>
  <c r="AA479" i="2"/>
  <c r="AA679" i="2"/>
  <c r="AA449" i="2"/>
  <c r="AA655" i="2"/>
  <c r="AA631" i="2"/>
  <c r="AA464" i="2"/>
  <c r="AA662" i="2"/>
  <c r="AA667" i="2"/>
  <c r="AA256" i="2"/>
  <c r="AA533" i="2"/>
  <c r="AA446" i="2"/>
  <c r="AA702" i="2"/>
  <c r="AA719" i="2"/>
  <c r="AA690" i="2"/>
  <c r="AA652" i="2"/>
  <c r="AA537" i="2"/>
  <c r="AA382" i="2"/>
  <c r="AA43" i="2"/>
  <c r="AA188" i="2"/>
  <c r="AA67" i="2"/>
  <c r="AA163" i="2"/>
  <c r="AA440" i="2"/>
  <c r="AA112" i="2"/>
  <c r="AA105" i="2"/>
  <c r="AA315" i="2"/>
  <c r="AA431" i="2"/>
  <c r="AA175" i="2"/>
  <c r="AA98" i="2"/>
  <c r="AA363" i="2"/>
  <c r="AA134" i="2"/>
  <c r="AA255" i="2"/>
  <c r="AA242" i="2"/>
  <c r="AA263" i="2"/>
  <c r="AA44" i="2"/>
  <c r="AA336" i="2"/>
  <c r="AA206" i="2"/>
  <c r="AA283" i="2"/>
  <c r="AA545" i="2"/>
  <c r="AA110" i="2"/>
  <c r="AA244" i="2"/>
  <c r="AA370" i="2"/>
  <c r="AA22" i="2"/>
  <c r="AA300" i="2"/>
  <c r="AA200" i="2"/>
  <c r="AA257" i="2"/>
  <c r="AA389" i="2"/>
  <c r="AA92" i="2"/>
  <c r="AA624" i="2"/>
  <c r="AA591" i="2"/>
  <c r="AA179" i="2"/>
  <c r="AA88" i="2"/>
  <c r="AA318" i="2"/>
  <c r="AA103" i="2"/>
  <c r="AA481" i="2"/>
  <c r="AA128" i="2"/>
  <c r="AA195" i="2"/>
  <c r="AA576" i="2"/>
  <c r="AA288" i="2"/>
  <c r="AA331" i="2"/>
  <c r="AA417" i="2"/>
  <c r="AA534" i="2"/>
  <c r="AA193" i="2"/>
  <c r="AA35" i="2"/>
  <c r="AA10" i="2"/>
  <c r="AA218" i="2"/>
  <c r="AA223" i="2"/>
  <c r="AA285" i="2"/>
  <c r="AA237" i="2"/>
  <c r="AA310" i="2"/>
  <c r="AA559" i="2"/>
  <c r="AA600" i="2"/>
  <c r="AA286" i="2"/>
  <c r="AA75" i="2"/>
  <c r="AA184" i="2"/>
  <c r="AA486" i="2"/>
  <c r="AA86" i="2"/>
  <c r="AA142" i="2"/>
  <c r="AA297" i="2"/>
  <c r="AA130" i="2"/>
  <c r="AA683" i="2"/>
  <c r="AA151" i="2"/>
  <c r="AA580" i="2"/>
  <c r="AA243" i="2"/>
  <c r="AA220" i="2"/>
  <c r="AA614" i="2"/>
  <c r="AA80" i="2"/>
  <c r="AA772" i="2"/>
  <c r="AA596" i="2"/>
  <c r="AA554" i="2"/>
  <c r="AA457" i="2"/>
  <c r="AA527" i="2"/>
  <c r="AA289" i="2"/>
  <c r="AA749" i="2"/>
  <c r="AA659" i="2"/>
  <c r="AA284" i="2"/>
  <c r="AA377" i="2"/>
  <c r="AA525" i="2"/>
  <c r="AA100" i="2"/>
  <c r="AA621" i="2"/>
  <c r="AA718" i="2"/>
  <c r="AA230" i="2"/>
  <c r="AA752" i="2"/>
  <c r="AA599" i="2"/>
  <c r="AA102" i="2"/>
  <c r="AA478" i="2"/>
  <c r="AA158" i="2"/>
  <c r="AA278" i="2"/>
  <c r="AA717" i="2"/>
  <c r="AA771" i="2"/>
  <c r="AA594" i="2"/>
  <c r="AA264" i="2"/>
  <c r="AA672" i="2"/>
  <c r="AA251" i="2"/>
  <c r="AA53" i="2"/>
  <c r="AA137" i="2"/>
  <c r="AA623" i="2"/>
  <c r="AA728" i="2"/>
  <c r="AA716" i="2"/>
  <c r="AA207" i="2"/>
  <c r="AA501" i="2"/>
  <c r="AA303" i="2"/>
  <c r="AA601" i="2"/>
  <c r="AA232" i="2"/>
  <c r="AA521" i="2"/>
  <c r="AA295" i="2"/>
  <c r="AA406" i="2"/>
  <c r="AA147" i="2"/>
  <c r="AA513" i="2"/>
  <c r="AA731" i="2"/>
  <c r="AA56" i="2"/>
  <c r="AA198" i="2"/>
  <c r="AA299" i="2"/>
  <c r="AA349" i="2"/>
  <c r="AA265" i="2"/>
  <c r="AA609" i="2"/>
  <c r="AA722" i="2"/>
  <c r="AA723" i="2"/>
  <c r="AA753" i="2"/>
  <c r="AA687" i="2"/>
  <c r="AA656" i="2"/>
  <c r="AA579" i="2"/>
  <c r="AA471" i="2"/>
  <c r="AA754" i="2"/>
  <c r="AA485" i="2"/>
  <c r="AA637" i="2"/>
  <c r="AA747" i="2"/>
  <c r="AA751" i="2"/>
  <c r="AA381" i="2"/>
  <c r="AA547" i="2"/>
  <c r="AA714" i="2"/>
  <c r="AA671" i="2"/>
  <c r="AA419" i="2"/>
  <c r="AA335" i="2"/>
  <c r="AA139" i="2"/>
  <c r="AA234" i="2"/>
  <c r="AA152" i="2"/>
  <c r="AA492" i="2"/>
  <c r="AA361" i="2"/>
  <c r="AA214" i="2"/>
  <c r="AA675" i="2"/>
  <c r="AA740" i="2"/>
  <c r="AA360" i="2"/>
  <c r="AA340" i="2"/>
  <c r="AA178" i="2"/>
  <c r="AA650" i="2"/>
  <c r="AA628" i="2"/>
  <c r="AA365" i="2"/>
  <c r="AA192" i="2"/>
  <c r="AA191" i="2"/>
  <c r="AA390" i="2"/>
  <c r="AA339" i="2"/>
  <c r="AA104" i="2"/>
  <c r="AA39" i="2"/>
  <c r="AA472" i="2"/>
  <c r="AA506" i="2"/>
  <c r="AA72" i="2"/>
  <c r="AA52" i="2"/>
  <c r="AA280" i="2"/>
  <c r="AA348" i="2"/>
  <c r="AA71" i="2"/>
  <c r="AA574" i="2"/>
  <c r="AA739" i="2"/>
  <c r="AA768" i="2"/>
  <c r="AA458" i="2"/>
  <c r="AA327" i="2"/>
  <c r="AA423" i="2"/>
  <c r="AA640" i="2"/>
  <c r="AA608" i="2"/>
  <c r="AA459" i="2"/>
  <c r="AA757" i="2"/>
  <c r="AA248" i="2"/>
  <c r="AA721" i="2"/>
  <c r="AA635" i="2"/>
  <c r="AA646" i="2"/>
  <c r="AA433" i="2"/>
  <c r="AA109" i="2"/>
  <c r="AA432" i="2"/>
  <c r="AA627" i="2"/>
  <c r="AA411" i="2"/>
  <c r="AA735" i="2"/>
  <c r="AA373" i="2"/>
  <c r="AA692" i="2"/>
  <c r="AA489" i="2"/>
  <c r="AA20" i="2"/>
  <c r="AA74" i="2"/>
  <c r="AA584" i="2"/>
  <c r="AA306" i="2"/>
  <c r="AA165" i="2"/>
  <c r="AA141" i="2"/>
  <c r="AA6" i="2"/>
  <c r="AA383" i="2"/>
  <c r="AA400" i="2"/>
  <c r="AA58" i="2"/>
  <c r="AA328" i="2"/>
  <c r="AA61" i="2"/>
  <c r="AA11" i="2"/>
  <c r="AA87" i="2"/>
  <c r="AA590" i="2"/>
  <c r="AA47" i="2"/>
  <c r="AA157" i="2"/>
  <c r="AA13" i="2"/>
  <c r="AA657" i="2"/>
  <c r="AA111" i="2"/>
  <c r="AA208" i="2"/>
  <c r="AA412" i="2"/>
  <c r="AA117" i="2"/>
  <c r="AA17" i="2"/>
  <c r="AA330" i="2"/>
  <c r="AA224" i="2"/>
  <c r="AA465" i="2"/>
  <c r="AA272" i="2"/>
  <c r="AA119" i="2"/>
  <c r="AA447" i="2"/>
  <c r="AA42" i="2"/>
  <c r="AA388" i="2"/>
  <c r="AA101" i="2"/>
  <c r="AA277" i="2"/>
  <c r="AA182" i="2"/>
  <c r="AA249" i="2"/>
  <c r="AA73" i="2"/>
  <c r="AA89" i="2"/>
  <c r="AA352" i="2"/>
  <c r="AA511" i="2"/>
  <c r="AA55" i="2"/>
  <c r="AA64" i="2"/>
  <c r="AA171" i="2"/>
  <c r="AA213" i="2"/>
  <c r="AA405" i="2"/>
  <c r="AA416" i="2"/>
  <c r="AA156" i="2"/>
  <c r="AA540" i="2"/>
  <c r="AA434" i="2"/>
  <c r="AA325" i="2"/>
  <c r="AA531" i="2"/>
  <c r="AA741" i="2"/>
  <c r="AA322" i="2"/>
  <c r="AA528" i="2"/>
  <c r="AA641" i="2"/>
  <c r="AA212" i="2"/>
  <c r="AA307" i="2"/>
  <c r="AA7" i="2"/>
  <c r="AA455" i="2"/>
  <c r="AA270" i="2"/>
  <c r="AA81" i="2"/>
  <c r="AA126" i="2"/>
  <c r="AA154" i="2"/>
  <c r="AA78" i="2"/>
  <c r="AA34" i="2"/>
  <c r="AA57" i="2"/>
  <c r="AA275" i="2"/>
  <c r="AA710" i="2"/>
  <c r="AA262" i="2"/>
  <c r="AA466" i="2"/>
  <c r="AA477" i="2"/>
  <c r="AA437" i="2"/>
  <c r="AA524" i="2"/>
  <c r="AA54" i="2"/>
  <c r="AA95" i="2"/>
  <c r="AA222" i="2"/>
  <c r="AA45" i="2"/>
  <c r="AA427" i="2"/>
  <c r="AA316" i="2"/>
  <c r="AA146" i="2"/>
  <c r="AA91" i="2"/>
  <c r="AA474" i="2"/>
  <c r="AA116" i="2"/>
  <c r="AA267" i="2"/>
  <c r="AA27" i="2"/>
  <c r="AA268" i="2"/>
  <c r="AA546" i="2"/>
  <c r="AA90" i="2"/>
  <c r="AA15" i="2"/>
  <c r="AA41" i="2"/>
  <c r="AA51" i="2"/>
  <c r="AA347" i="2"/>
  <c r="AA305" i="2"/>
  <c r="AA670" i="2"/>
  <c r="AA120" i="2"/>
  <c r="AA654" i="2"/>
  <c r="AA292" i="2"/>
  <c r="AA153" i="2"/>
  <c r="AA160" i="2"/>
  <c r="AA239" i="2"/>
  <c r="AA194" i="2"/>
  <c r="AA107" i="2"/>
  <c r="AA269" i="2"/>
  <c r="AA106" i="2"/>
  <c r="AA21" i="2"/>
  <c r="AA484" i="2"/>
  <c r="AA9" i="2"/>
  <c r="AA334" i="2"/>
  <c r="AA164" i="2"/>
  <c r="AA293" i="2"/>
  <c r="AA595" i="2"/>
  <c r="AA210" i="2"/>
  <c r="AA183" i="2"/>
  <c r="AA70" i="2"/>
  <c r="AA483" i="2"/>
  <c r="AA190" i="2"/>
  <c r="AA176" i="2"/>
  <c r="AA394" i="2"/>
  <c r="AA240" i="2"/>
  <c r="AA512" i="2"/>
  <c r="AA371" i="2"/>
  <c r="AA26" i="2"/>
  <c r="AA231" i="2"/>
  <c r="AA510" i="2"/>
  <c r="AA500" i="2"/>
  <c r="AA401" i="2"/>
  <c r="AA187" i="2"/>
  <c r="AA233" i="2"/>
  <c r="AA97" i="2"/>
  <c r="AA253" i="2"/>
  <c r="AA25" i="2"/>
  <c r="AA713" i="2"/>
  <c r="AA746" i="2"/>
  <c r="AA378" i="2"/>
  <c r="AA407" i="2"/>
  <c r="AA380" i="2"/>
  <c r="Q756" i="2" l="1"/>
  <c r="AL756" i="2" s="1"/>
  <c r="Q637" i="2"/>
  <c r="AL637" i="2" s="1"/>
  <c r="AH4" i="2"/>
  <c r="R446" i="2"/>
  <c r="R698" i="2"/>
  <c r="R311" i="2"/>
  <c r="R720" i="2"/>
  <c r="R591" i="2"/>
  <c r="Q720" i="2" l="1"/>
  <c r="AL720" i="2" s="1"/>
  <c r="Q658" i="2"/>
  <c r="AL658" i="2" s="1"/>
  <c r="Q733" i="2"/>
  <c r="AL733" i="2" s="1"/>
  <c r="Q746" i="2"/>
  <c r="AL746" i="2" s="1"/>
  <c r="Q477" i="2"/>
  <c r="AL477" i="2" s="1"/>
  <c r="Q768" i="2"/>
  <c r="AL768" i="2" s="1"/>
  <c r="Q591" i="2"/>
  <c r="AL591" i="2" s="1"/>
  <c r="Q446" i="2"/>
  <c r="AL446" i="2" s="1"/>
  <c r="Q698" i="2"/>
  <c r="AL698" i="2" s="1"/>
  <c r="Q311" i="2"/>
  <c r="AL311" i="2" s="1"/>
  <c r="Q563" i="2" l="1"/>
  <c r="AL563" i="2" s="1"/>
  <c r="Q622" i="2"/>
  <c r="AL622" i="2" s="1"/>
  <c r="Q703" i="2"/>
  <c r="AL703" i="2" s="1"/>
  <c r="Q143" i="2"/>
  <c r="AL143" i="2" s="1"/>
  <c r="Q557" i="2"/>
  <c r="AL557" i="2" s="1"/>
  <c r="Q395" i="2"/>
  <c r="AL395" i="2" s="1"/>
  <c r="Q572" i="2"/>
  <c r="AL572" i="2" s="1"/>
  <c r="Q643" i="2"/>
  <c r="AL643" i="2" s="1"/>
  <c r="Q582" i="2"/>
  <c r="AL582" i="2" s="1"/>
  <c r="Q413" i="2"/>
  <c r="AL413" i="2" s="1"/>
  <c r="Q616" i="2"/>
  <c r="AL616" i="2" s="1"/>
  <c r="Q575" i="2"/>
  <c r="AL575" i="2" s="1"/>
  <c r="Q456" i="2"/>
  <c r="AL456" i="2" s="1"/>
  <c r="Q566" i="2"/>
  <c r="AL566" i="2" s="1"/>
  <c r="Q326" i="2"/>
  <c r="AL326" i="2" s="1"/>
  <c r="Q173" i="2"/>
  <c r="AL173" i="2" s="1"/>
  <c r="Q235" i="2"/>
  <c r="AL235" i="2" s="1"/>
  <c r="Q18" i="2"/>
  <c r="AL18" i="2" s="1"/>
  <c r="Q162" i="2"/>
  <c r="AL162" i="2" s="1"/>
  <c r="Q123" i="2"/>
  <c r="AL123" i="2" s="1"/>
  <c r="Q181" i="2"/>
  <c r="AL181" i="2" s="1"/>
  <c r="Q304" i="2"/>
  <c r="AL304" i="2" s="1"/>
  <c r="Q46" i="2"/>
  <c r="AL46" i="2" s="1"/>
  <c r="Q560" i="2"/>
  <c r="AL560" i="2" s="1"/>
  <c r="Q758" i="2"/>
  <c r="AL758" i="2" s="1"/>
  <c r="Q28" i="2"/>
  <c r="AL28" i="2" s="1"/>
  <c r="Q259" i="2"/>
  <c r="AL259" i="2" s="1"/>
  <c r="Q65" i="2"/>
  <c r="AL65" i="2" s="1"/>
  <c r="Q578" i="2"/>
  <c r="AL578" i="2" s="1"/>
  <c r="Q83" i="2"/>
  <c r="AL83" i="2" s="1"/>
  <c r="Q246" i="2"/>
  <c r="AL246" i="2" s="1"/>
  <c r="Q495" i="2"/>
  <c r="AL495" i="2" s="1"/>
  <c r="Q443" i="2"/>
  <c r="AL443" i="2" s="1"/>
  <c r="Q357" i="2"/>
  <c r="AL357" i="2" s="1"/>
  <c r="Q114" i="2"/>
  <c r="AL114" i="2" s="1"/>
  <c r="Q16" i="2"/>
  <c r="AL16" i="2" s="1"/>
  <c r="Q686" i="2"/>
  <c r="AL686" i="2" s="1"/>
  <c r="Q763" i="2"/>
  <c r="AL763" i="2" s="1"/>
  <c r="Q743" i="2"/>
  <c r="AL743" i="2" s="1"/>
  <c r="Q5" i="2"/>
  <c r="AL5" i="2" s="1"/>
  <c r="Q48" i="2"/>
  <c r="AL48" i="2" s="1"/>
  <c r="Q197" i="2"/>
  <c r="AL197" i="2" s="1"/>
  <c r="Q403" i="2"/>
  <c r="AL403" i="2" s="1"/>
  <c r="Q610" i="2"/>
  <c r="AL610" i="2" s="1"/>
  <c r="Q676" i="2"/>
  <c r="AL676" i="2" s="1"/>
  <c r="Q62" i="2"/>
  <c r="AL62" i="2" s="1"/>
  <c r="Q344" i="2"/>
  <c r="AL344" i="2" s="1"/>
  <c r="Q715" i="2"/>
  <c r="AL715" i="2" s="1"/>
  <c r="Q476" i="2"/>
  <c r="AL476" i="2" s="1"/>
  <c r="Q442" i="2"/>
  <c r="AL442" i="2" s="1"/>
  <c r="Q551" i="2"/>
  <c r="AL551" i="2" s="1"/>
  <c r="Q346" i="2"/>
  <c r="AL346" i="2" s="1"/>
  <c r="Q161" i="2"/>
  <c r="AL161" i="2" s="1"/>
  <c r="Q30" i="2"/>
  <c r="AL30" i="2" s="1"/>
  <c r="Q115" i="2"/>
  <c r="AL115" i="2" s="1"/>
  <c r="Q503" i="2"/>
  <c r="AL503" i="2" s="1"/>
  <c r="Q312" i="2"/>
  <c r="AL312" i="2" s="1"/>
  <c r="Q226" i="2"/>
  <c r="AL226" i="2" s="1"/>
  <c r="Q691" i="2"/>
  <c r="AL691" i="2" s="1"/>
  <c r="Q685" i="2"/>
  <c r="AL685" i="2" s="1"/>
  <c r="Q707" i="2"/>
  <c r="AL707" i="2" s="1"/>
  <c r="Q737" i="2"/>
  <c r="AL737" i="2" s="1"/>
  <c r="Q689" i="2"/>
  <c r="AL689" i="2" s="1"/>
  <c r="Q541" i="2"/>
  <c r="AL541" i="2" s="1"/>
  <c r="Q498" i="2"/>
  <c r="AL498" i="2" s="1"/>
  <c r="Q734" i="2"/>
  <c r="AL734" i="2" s="1"/>
  <c r="Q732" i="2"/>
  <c r="AL732" i="2" s="1"/>
  <c r="Q518" i="2"/>
  <c r="AL518" i="2" s="1"/>
  <c r="Q543" i="2"/>
  <c r="AL543" i="2" s="1"/>
  <c r="Q453" i="2"/>
  <c r="AL453" i="2" s="1"/>
  <c r="Q738" i="2"/>
  <c r="AL738" i="2" s="1"/>
  <c r="Q697" i="2"/>
  <c r="AL697" i="2" s="1"/>
  <c r="Q693" i="2"/>
  <c r="AL693" i="2" s="1"/>
  <c r="Q507" i="2"/>
  <c r="AL507" i="2" s="1"/>
  <c r="Q544" i="2"/>
  <c r="AL544" i="2" s="1"/>
  <c r="Q358" i="2"/>
  <c r="AL358" i="2" s="1"/>
  <c r="Q308" i="2"/>
  <c r="AL308" i="2" s="1"/>
  <c r="Q342" i="2"/>
  <c r="AL342" i="2" s="1"/>
  <c r="Q699" i="2"/>
  <c r="AL699" i="2" s="1"/>
  <c r="Q553" i="2"/>
  <c r="AL553" i="2" s="1"/>
  <c r="Q487" i="2"/>
  <c r="AL487" i="2" s="1"/>
  <c r="Q704" i="2"/>
  <c r="AL704" i="2" s="1"/>
  <c r="Q592" i="2"/>
  <c r="AL592" i="2" s="1"/>
  <c r="Q770" i="2"/>
  <c r="AL770" i="2" s="1"/>
  <c r="Q519" i="2"/>
  <c r="AL519" i="2" s="1"/>
  <c r="Q630" i="2"/>
  <c r="AL630" i="2" s="1"/>
  <c r="Q645" i="2"/>
  <c r="AL645" i="2" s="1"/>
  <c r="Q463" i="2"/>
  <c r="AL463" i="2" s="1"/>
  <c r="Q332" i="2"/>
  <c r="AL332" i="2" s="1"/>
  <c r="Q744" i="2"/>
  <c r="AL744" i="2" s="1"/>
  <c r="Q661" i="2"/>
  <c r="AL661" i="2" s="1"/>
  <c r="Q726" i="2"/>
  <c r="AL726" i="2" s="1"/>
  <c r="Q611" i="2"/>
  <c r="AL611" i="2" s="1"/>
  <c r="Q397" i="2"/>
  <c r="AL397" i="2" s="1"/>
  <c r="Q700" i="2"/>
  <c r="AL700" i="2" s="1"/>
  <c r="Q669" i="2"/>
  <c r="AL669" i="2" s="1"/>
  <c r="Q688" i="2"/>
  <c r="AL688" i="2" s="1"/>
  <c r="Q122" i="2"/>
  <c r="AL122" i="2" s="1"/>
  <c r="Q695" i="2"/>
  <c r="AL695" i="2" s="1"/>
  <c r="Q549" i="2"/>
  <c r="AL549" i="2" s="1"/>
  <c r="Q418" i="2"/>
  <c r="AL418" i="2" s="1"/>
  <c r="Q247" i="2"/>
  <c r="AL247" i="2" s="1"/>
  <c r="Q219" i="2"/>
  <c r="AL219" i="2" s="1"/>
  <c r="Q148" i="2"/>
  <c r="AL148" i="2" s="1"/>
  <c r="Q426" i="2"/>
  <c r="AL426" i="2" s="1"/>
  <c r="Q29" i="2"/>
  <c r="AL29" i="2" s="1"/>
  <c r="Q445" i="2"/>
  <c r="AL445" i="2" s="1"/>
  <c r="Q583" i="2"/>
  <c r="AL583" i="2" s="1"/>
  <c r="Q108" i="2"/>
  <c r="AL108" i="2" s="1"/>
  <c r="Q302" i="2"/>
  <c r="AL302" i="2" s="1"/>
  <c r="Q238" i="2"/>
  <c r="AL238" i="2" s="1"/>
  <c r="Q131" i="2"/>
  <c r="AL131" i="2" s="1"/>
  <c r="Q505" i="2"/>
  <c r="AL505" i="2" s="1"/>
  <c r="Q135" i="2"/>
  <c r="AL135" i="2" s="1"/>
  <c r="Q398" i="2"/>
  <c r="AL398" i="2" s="1"/>
  <c r="Q585" i="2"/>
  <c r="AL585" i="2" s="1"/>
  <c r="Q604" i="2"/>
  <c r="AL604" i="2" s="1"/>
  <c r="Q376" i="2"/>
  <c r="AL376" i="2" s="1"/>
  <c r="Q414" i="2"/>
  <c r="AL414" i="2" s="1"/>
  <c r="Q129" i="2"/>
  <c r="AL129" i="2" s="1"/>
  <c r="Q633" i="2"/>
  <c r="AL633" i="2" s="1"/>
  <c r="Q452" i="2"/>
  <c r="AL452" i="2" s="1"/>
  <c r="Q425" i="2"/>
  <c r="AL425" i="2" s="1"/>
  <c r="Q428" i="2"/>
  <c r="AL428" i="2" s="1"/>
  <c r="Q526" i="2"/>
  <c r="AL526" i="2" s="1"/>
  <c r="Q615" i="2"/>
  <c r="AL615" i="2" s="1"/>
  <c r="Q509" i="2"/>
  <c r="AL509" i="2" s="1"/>
  <c r="Q730" i="2"/>
  <c r="AL730" i="2" s="1"/>
  <c r="Q558" i="2"/>
  <c r="AL558" i="2" s="1"/>
  <c r="Q769" i="2"/>
  <c r="AL769" i="2" s="1"/>
  <c r="Q660" i="2"/>
  <c r="AL660" i="2" s="1"/>
  <c r="Q569" i="2"/>
  <c r="AL569" i="2" s="1"/>
  <c r="Q724" i="2"/>
  <c r="AL724" i="2" s="1"/>
  <c r="Q337" i="2"/>
  <c r="AL337" i="2" s="1"/>
  <c r="Q266" i="2"/>
  <c r="AL266" i="2" s="1"/>
  <c r="Q59" i="2"/>
  <c r="AL59" i="2" s="1"/>
  <c r="Q279" i="2"/>
  <c r="AL279" i="2" s="1"/>
  <c r="Q369" i="2"/>
  <c r="AL369" i="2" s="1"/>
  <c r="Q204" i="2"/>
  <c r="AL204" i="2" s="1"/>
  <c r="Q462" i="2"/>
  <c r="AL462" i="2" s="1"/>
  <c r="Q166" i="2"/>
  <c r="AL166" i="2" s="1"/>
  <c r="Q66" i="2"/>
  <c r="AL66" i="2" s="1"/>
  <c r="Q323" i="2"/>
  <c r="AL323" i="2" s="1"/>
  <c r="Q439" i="2"/>
  <c r="AL439" i="2" s="1"/>
  <c r="Q678" i="2"/>
  <c r="AL678" i="2" s="1"/>
  <c r="Q177" i="2"/>
  <c r="AL177" i="2" s="1"/>
  <c r="Q460" i="2"/>
  <c r="AL460" i="2" s="1"/>
  <c r="Q209" i="2"/>
  <c r="AL209" i="2" s="1"/>
  <c r="Q291" i="2"/>
  <c r="AL291" i="2" s="1"/>
  <c r="Q317" i="2"/>
  <c r="AL317" i="2" s="1"/>
  <c r="Q274" i="2"/>
  <c r="AL274" i="2" s="1"/>
  <c r="Q597" i="2"/>
  <c r="AL597" i="2" s="1"/>
  <c r="Q236" i="2"/>
  <c r="AL236" i="2" s="1"/>
  <c r="Q215" i="2"/>
  <c r="AL215" i="2" s="1"/>
  <c r="Q124" i="2"/>
  <c r="AL124" i="2" s="1"/>
  <c r="Q493" i="2"/>
  <c r="AL493" i="2" s="1"/>
  <c r="Q271" i="2"/>
  <c r="AL271" i="2" s="1"/>
  <c r="Q454" i="2"/>
  <c r="AL454" i="2" s="1"/>
  <c r="Q203" i="2"/>
  <c r="AL203" i="2" s="1"/>
  <c r="Q50" i="2"/>
  <c r="AL50" i="2" s="1"/>
  <c r="Q619" i="2"/>
  <c r="AL619" i="2" s="1"/>
  <c r="Q33" i="2"/>
  <c r="AL33" i="2" s="1"/>
  <c r="Q535" i="2"/>
  <c r="AL535" i="2" s="1"/>
  <c r="Q40" i="2"/>
  <c r="AL40" i="2" s="1"/>
  <c r="Q603" i="2"/>
  <c r="AL603" i="2" s="1"/>
  <c r="Q673" i="2"/>
  <c r="AL673" i="2" s="1"/>
  <c r="Q607" i="2"/>
  <c r="AL607" i="2" s="1"/>
  <c r="Q356" i="2"/>
  <c r="AL356" i="2" s="1"/>
  <c r="Q653" i="2"/>
  <c r="AL653" i="2" s="1"/>
  <c r="Q201" i="2"/>
  <c r="AL201" i="2" s="1"/>
  <c r="Q353" i="2"/>
  <c r="AL353" i="2" s="1"/>
  <c r="Q420" i="2"/>
  <c r="AL420" i="2" s="1"/>
  <c r="Q199" i="2"/>
  <c r="AL199" i="2" s="1"/>
  <c r="Q252" i="2"/>
  <c r="AL252" i="2" s="1"/>
  <c r="Q125" i="2"/>
  <c r="AL125" i="2" s="1"/>
  <c r="Q159" i="2"/>
  <c r="AL159" i="2" s="1"/>
  <c r="Q701" i="2"/>
  <c r="AL701" i="2" s="1"/>
  <c r="Q276" i="2"/>
  <c r="AL276" i="2" s="1"/>
  <c r="Q760" i="2"/>
  <c r="AL760" i="2" s="1"/>
  <c r="Q451" i="2"/>
  <c r="AL451" i="2" s="1"/>
  <c r="Q532" i="2"/>
  <c r="AL532" i="2" s="1"/>
  <c r="Q648" i="2"/>
  <c r="AL648" i="2" s="1"/>
  <c r="Q140" i="2"/>
  <c r="AL140" i="2" s="1"/>
  <c r="Q410" i="2"/>
  <c r="AL410" i="2" s="1"/>
  <c r="Q438" i="2"/>
  <c r="AL438" i="2" s="1"/>
  <c r="Q23" i="2"/>
  <c r="AL23" i="2" s="1"/>
  <c r="Q79" i="2"/>
  <c r="AL79" i="2" s="1"/>
  <c r="Q258" i="2"/>
  <c r="AL258" i="2" s="1"/>
  <c r="Q351" i="2"/>
  <c r="AL351" i="2" s="1"/>
  <c r="Q31" i="2"/>
  <c r="AL31" i="2" s="1"/>
  <c r="Q180" i="2"/>
  <c r="AL180" i="2" s="1"/>
  <c r="Q38" i="2"/>
  <c r="AL38" i="2" s="1"/>
  <c r="Q14" i="2"/>
  <c r="AL14" i="2" s="1"/>
  <c r="Q144" i="2"/>
  <c r="AL144" i="2" s="1"/>
  <c r="Q404" i="2"/>
  <c r="AL404" i="2" s="1"/>
  <c r="Q261" i="2"/>
  <c r="AL261" i="2" s="1"/>
  <c r="Q668" i="2"/>
  <c r="AL668" i="2" s="1"/>
  <c r="Q319" i="2"/>
  <c r="AL319" i="2" s="1"/>
  <c r="Q49" i="2"/>
  <c r="AL49" i="2" s="1"/>
  <c r="Q636" i="2"/>
  <c r="AL636" i="2" s="1"/>
  <c r="Q168" i="2"/>
  <c r="AL168" i="2" s="1"/>
  <c r="Q133" i="2"/>
  <c r="AL133" i="2" s="1"/>
  <c r="Q408" i="2"/>
  <c r="AL408" i="2" s="1"/>
  <c r="Q24" i="2"/>
  <c r="AL24" i="2" s="1"/>
  <c r="Q617" i="2"/>
  <c r="AL617" i="2" s="1"/>
  <c r="Q77" i="2"/>
  <c r="AL77" i="2" s="1"/>
  <c r="Q429" i="2"/>
  <c r="AL429" i="2" s="1"/>
  <c r="Q708" i="2"/>
  <c r="AL708" i="2" s="1"/>
  <c r="Q392" i="2"/>
  <c r="AL392" i="2" s="1"/>
  <c r="Q368" i="2"/>
  <c r="AL368" i="2" s="1"/>
  <c r="Q470" i="2"/>
  <c r="AL470" i="2" s="1"/>
  <c r="Q626" i="2"/>
  <c r="AL626" i="2" s="1"/>
  <c r="Q613" i="2"/>
  <c r="AL613" i="2" s="1"/>
  <c r="Q748" i="2"/>
  <c r="AL748" i="2" s="1"/>
  <c r="Q663" i="2"/>
  <c r="AL663" i="2" s="1"/>
  <c r="Q755" i="2"/>
  <c r="AL755" i="2" s="1"/>
  <c r="Q60" i="2"/>
  <c r="AL60" i="2" s="1"/>
  <c r="Q765" i="2"/>
  <c r="AL765" i="2" s="1"/>
  <c r="Q76" i="2"/>
  <c r="AL76" i="2" s="1"/>
  <c r="Q567" i="2"/>
  <c r="AL567" i="2" s="1"/>
  <c r="Q736" i="2"/>
  <c r="AL736" i="2" s="1"/>
  <c r="Q680" i="2"/>
  <c r="AL680" i="2" s="1"/>
  <c r="Q490" i="2"/>
  <c r="AL490" i="2" s="1"/>
  <c r="Q664" i="2"/>
  <c r="AL664" i="2" s="1"/>
  <c r="Q516" i="2"/>
  <c r="AL516" i="2" s="1"/>
  <c r="Q415" i="2"/>
  <c r="AL415" i="2" s="1"/>
  <c r="Q121" i="2"/>
  <c r="AL121" i="2" s="1"/>
  <c r="Q767" i="2"/>
  <c r="AL767" i="2" s="1"/>
  <c r="Q759" i="2"/>
  <c r="AL759" i="2" s="1"/>
  <c r="Q638" i="2"/>
  <c r="AL638" i="2" s="1"/>
  <c r="Q711" i="2"/>
  <c r="AL711" i="2" s="1"/>
  <c r="Q69" i="2"/>
  <c r="AL69" i="2" s="1"/>
  <c r="Q341" i="2"/>
  <c r="AL341" i="2" s="1"/>
  <c r="Q281" i="2"/>
  <c r="AL281" i="2" s="1"/>
  <c r="Q367" i="2"/>
  <c r="AL367" i="2" s="1"/>
  <c r="Q354" i="2"/>
  <c r="AL354" i="2" s="1"/>
  <c r="Q396" i="2"/>
  <c r="AL396" i="2" s="1"/>
  <c r="Q138" i="2"/>
  <c r="AL138" i="2" s="1"/>
  <c r="Q461" i="2"/>
  <c r="AL461" i="2" s="1"/>
  <c r="Q321" i="2"/>
  <c r="AL321" i="2" s="1"/>
  <c r="Q174" i="2"/>
  <c r="AL174" i="2" s="1"/>
  <c r="Q221" i="2"/>
  <c r="AL221" i="2" s="1"/>
  <c r="Q764" i="2"/>
  <c r="AL764" i="2" s="1"/>
  <c r="Q136" i="2"/>
  <c r="AL136" i="2" s="1"/>
  <c r="Q170" i="2"/>
  <c r="AL170" i="2" s="1"/>
  <c r="Q301" i="2"/>
  <c r="AL301" i="2" s="1"/>
  <c r="Q229" i="2"/>
  <c r="AL229" i="2" s="1"/>
  <c r="Q750" i="2"/>
  <c r="AL750" i="2" s="1"/>
  <c r="Q725" i="2"/>
  <c r="AL725" i="2" s="1"/>
  <c r="Q254" i="2"/>
  <c r="AL254" i="2" s="1"/>
  <c r="Q172" i="2"/>
  <c r="AL172" i="2" s="1"/>
  <c r="Q250" i="2"/>
  <c r="AL250" i="2" s="1"/>
  <c r="Q85" i="2"/>
  <c r="AL85" i="2" s="1"/>
  <c r="Q296" i="2"/>
  <c r="AL296" i="2" s="1"/>
  <c r="Q118" i="2"/>
  <c r="AL118" i="2" s="1"/>
  <c r="Q93" i="2"/>
  <c r="AL93" i="2" s="1"/>
  <c r="Q333" i="2"/>
  <c r="AL333" i="2" s="1"/>
  <c r="Q409" i="2"/>
  <c r="AL409" i="2" s="1"/>
  <c r="Q338" i="2"/>
  <c r="AL338" i="2" s="1"/>
  <c r="Q127" i="2"/>
  <c r="AL127" i="2" s="1"/>
  <c r="Q82" i="2"/>
  <c r="AL82" i="2" s="1"/>
  <c r="Q706" i="2"/>
  <c r="AL706" i="2" s="1"/>
  <c r="Q496" i="2"/>
  <c r="AL496" i="2" s="1"/>
  <c r="Q571" i="2"/>
  <c r="AL571" i="2" s="1"/>
  <c r="Q530" i="2"/>
  <c r="AL530" i="2" s="1"/>
  <c r="Q564" i="2"/>
  <c r="AL564" i="2" s="1"/>
  <c r="Q149" i="2"/>
  <c r="AL149" i="2" s="1"/>
  <c r="Q766" i="2"/>
  <c r="AL766" i="2" s="1"/>
  <c r="Q539" i="2"/>
  <c r="AL539" i="2" s="1"/>
  <c r="Q515" i="2"/>
  <c r="AL515" i="2" s="1"/>
  <c r="Q542" i="2"/>
  <c r="AL542" i="2" s="1"/>
  <c r="Q488" i="2"/>
  <c r="AL488" i="2" s="1"/>
  <c r="Q273" i="2"/>
  <c r="AL273" i="2" s="1"/>
  <c r="Q482" i="2"/>
  <c r="AL482" i="2" s="1"/>
  <c r="Q565" i="2"/>
  <c r="AL565" i="2" s="1"/>
  <c r="Q588" i="2"/>
  <c r="AL588" i="2" s="1"/>
  <c r="Q625" i="2"/>
  <c r="AL625" i="2" s="1"/>
  <c r="Q421" i="2"/>
  <c r="AL421" i="2" s="1"/>
  <c r="Q602" i="2"/>
  <c r="AL602" i="2" s="1"/>
  <c r="Q479" i="2"/>
  <c r="AL479" i="2" s="1"/>
  <c r="Q679" i="2"/>
  <c r="AL679" i="2" s="1"/>
  <c r="Q449" i="2"/>
  <c r="AL449" i="2" s="1"/>
  <c r="Q655" i="2"/>
  <c r="AL655" i="2" s="1"/>
  <c r="Q631" i="2"/>
  <c r="AL631" i="2" s="1"/>
  <c r="Q464" i="2"/>
  <c r="AL464" i="2" s="1"/>
  <c r="Q662" i="2"/>
  <c r="AL662" i="2" s="1"/>
  <c r="Q667" i="2"/>
  <c r="AL667" i="2" s="1"/>
  <c r="Q256" i="2"/>
  <c r="AL256" i="2" s="1"/>
  <c r="Q533" i="2"/>
  <c r="AL533" i="2" s="1"/>
  <c r="Q702" i="2"/>
  <c r="AL702" i="2" s="1"/>
  <c r="Q719" i="2"/>
  <c r="AL719" i="2" s="1"/>
  <c r="Q690" i="2"/>
  <c r="AL690" i="2" s="1"/>
  <c r="Q652" i="2"/>
  <c r="AL652" i="2" s="1"/>
  <c r="Q537" i="2"/>
  <c r="AL537" i="2" s="1"/>
  <c r="Q382" i="2"/>
  <c r="AL382" i="2" s="1"/>
  <c r="Q43" i="2"/>
  <c r="AL43" i="2" s="1"/>
  <c r="Q188" i="2"/>
  <c r="AL188" i="2" s="1"/>
  <c r="Q67" i="2"/>
  <c r="AL67" i="2" s="1"/>
  <c r="Q163" i="2"/>
  <c r="AL163" i="2" s="1"/>
  <c r="Q440" i="2"/>
  <c r="AL440" i="2" s="1"/>
  <c r="Q112" i="2"/>
  <c r="AL112" i="2" s="1"/>
  <c r="Q105" i="2"/>
  <c r="AL105" i="2" s="1"/>
  <c r="Q315" i="2"/>
  <c r="AL315" i="2" s="1"/>
  <c r="Q431" i="2"/>
  <c r="AL431" i="2" s="1"/>
  <c r="Q175" i="2"/>
  <c r="AL175" i="2" s="1"/>
  <c r="Q98" i="2"/>
  <c r="AL98" i="2" s="1"/>
  <c r="Q363" i="2"/>
  <c r="AL363" i="2" s="1"/>
  <c r="Q134" i="2"/>
  <c r="AL134" i="2" s="1"/>
  <c r="Q255" i="2"/>
  <c r="AL255" i="2" s="1"/>
  <c r="Q242" i="2"/>
  <c r="AL242" i="2" s="1"/>
  <c r="Q263" i="2"/>
  <c r="AL263" i="2" s="1"/>
  <c r="Q44" i="2"/>
  <c r="AL44" i="2" s="1"/>
  <c r="Q336" i="2"/>
  <c r="AL336" i="2" s="1"/>
  <c r="Q206" i="2"/>
  <c r="AL206" i="2" s="1"/>
  <c r="Q283" i="2"/>
  <c r="AL283" i="2" s="1"/>
  <c r="Q545" i="2"/>
  <c r="AL545" i="2" s="1"/>
  <c r="Q110" i="2"/>
  <c r="AL110" i="2" s="1"/>
  <c r="Q244" i="2"/>
  <c r="AL244" i="2" s="1"/>
  <c r="Q370" i="2"/>
  <c r="AL370" i="2" s="1"/>
  <c r="Q22" i="2"/>
  <c r="AL22" i="2" s="1"/>
  <c r="Q300" i="2"/>
  <c r="AL300" i="2" s="1"/>
  <c r="Q200" i="2"/>
  <c r="AL200" i="2" s="1"/>
  <c r="Q257" i="2"/>
  <c r="AL257" i="2" s="1"/>
  <c r="Q389" i="2"/>
  <c r="AL389" i="2" s="1"/>
  <c r="Q92" i="2"/>
  <c r="AL92" i="2" s="1"/>
  <c r="Q624" i="2"/>
  <c r="AL624" i="2" s="1"/>
  <c r="Q179" i="2"/>
  <c r="AL179" i="2" s="1"/>
  <c r="Q88" i="2"/>
  <c r="AL88" i="2" s="1"/>
  <c r="Q318" i="2"/>
  <c r="AL318" i="2" s="1"/>
  <c r="Q103" i="2"/>
  <c r="AL103" i="2" s="1"/>
  <c r="Q481" i="2"/>
  <c r="AL481" i="2" s="1"/>
  <c r="Q128" i="2"/>
  <c r="AL128" i="2" s="1"/>
  <c r="Q195" i="2"/>
  <c r="AL195" i="2" s="1"/>
  <c r="Q576" i="2"/>
  <c r="AL576" i="2" s="1"/>
  <c r="Q288" i="2"/>
  <c r="AL288" i="2" s="1"/>
  <c r="Q331" i="2"/>
  <c r="AL331" i="2" s="1"/>
  <c r="Q417" i="2"/>
  <c r="AL417" i="2" s="1"/>
  <c r="Q534" i="2"/>
  <c r="AL534" i="2" s="1"/>
  <c r="Q193" i="2"/>
  <c r="AL193" i="2" s="1"/>
  <c r="Q35" i="2"/>
  <c r="AL35" i="2" s="1"/>
  <c r="Q10" i="2"/>
  <c r="AL10" i="2" s="1"/>
  <c r="Q218" i="2"/>
  <c r="AL218" i="2" s="1"/>
  <c r="Q223" i="2"/>
  <c r="AL223" i="2" s="1"/>
  <c r="Q285" i="2"/>
  <c r="AL285" i="2" s="1"/>
  <c r="Q237" i="2"/>
  <c r="AL237" i="2" s="1"/>
  <c r="Q310" i="2"/>
  <c r="AL310" i="2" s="1"/>
  <c r="Q559" i="2"/>
  <c r="AL559" i="2" s="1"/>
  <c r="Q600" i="2"/>
  <c r="AL600" i="2" s="1"/>
  <c r="Q286" i="2"/>
  <c r="AL286" i="2" s="1"/>
  <c r="Q75" i="2"/>
  <c r="AL75" i="2" s="1"/>
  <c r="Q184" i="2"/>
  <c r="AL184" i="2" s="1"/>
  <c r="Q486" i="2"/>
  <c r="AL486" i="2" s="1"/>
  <c r="Q86" i="2"/>
  <c r="AL86" i="2" s="1"/>
  <c r="Q142" i="2"/>
  <c r="AL142" i="2" s="1"/>
  <c r="Q297" i="2"/>
  <c r="AL297" i="2" s="1"/>
  <c r="Q130" i="2"/>
  <c r="AL130" i="2" s="1"/>
  <c r="Q683" i="2"/>
  <c r="AL683" i="2" s="1"/>
  <c r="Q151" i="2"/>
  <c r="AL151" i="2" s="1"/>
  <c r="Q580" i="2"/>
  <c r="AL580" i="2" s="1"/>
  <c r="Q243" i="2"/>
  <c r="AL243" i="2" s="1"/>
  <c r="Q220" i="2"/>
  <c r="AL220" i="2" s="1"/>
  <c r="Q614" i="2"/>
  <c r="AL614" i="2" s="1"/>
  <c r="Q80" i="2"/>
  <c r="AL80" i="2" s="1"/>
  <c r="Q772" i="2"/>
  <c r="AL772" i="2" s="1"/>
  <c r="Q596" i="2"/>
  <c r="AL596" i="2" s="1"/>
  <c r="Q554" i="2"/>
  <c r="AL554" i="2" s="1"/>
  <c r="Q457" i="2"/>
  <c r="AL457" i="2" s="1"/>
  <c r="Q527" i="2"/>
  <c r="AL527" i="2" s="1"/>
  <c r="Q289" i="2"/>
  <c r="AL289" i="2" s="1"/>
  <c r="Q749" i="2"/>
  <c r="AL749" i="2" s="1"/>
  <c r="Q659" i="2"/>
  <c r="AL659" i="2" s="1"/>
  <c r="Q284" i="2"/>
  <c r="AL284" i="2" s="1"/>
  <c r="Q377" i="2"/>
  <c r="AL377" i="2" s="1"/>
  <c r="Q525" i="2"/>
  <c r="AL525" i="2" s="1"/>
  <c r="Q100" i="2"/>
  <c r="AL100" i="2" s="1"/>
  <c r="Q621" i="2"/>
  <c r="AL621" i="2" s="1"/>
  <c r="Q718" i="2"/>
  <c r="AL718" i="2" s="1"/>
  <c r="Q230" i="2"/>
  <c r="AL230" i="2" s="1"/>
  <c r="Q752" i="2"/>
  <c r="AL752" i="2" s="1"/>
  <c r="Q599" i="2"/>
  <c r="AL599" i="2" s="1"/>
  <c r="Q102" i="2"/>
  <c r="AL102" i="2" s="1"/>
  <c r="Q478" i="2"/>
  <c r="AL478" i="2" s="1"/>
  <c r="Q158" i="2"/>
  <c r="AL158" i="2" s="1"/>
  <c r="Q278" i="2"/>
  <c r="AL278" i="2" s="1"/>
  <c r="Q717" i="2"/>
  <c r="AL717" i="2" s="1"/>
  <c r="Q771" i="2"/>
  <c r="AL771" i="2" s="1"/>
  <c r="Q594" i="2"/>
  <c r="AL594" i="2" s="1"/>
  <c r="Q264" i="2"/>
  <c r="AL264" i="2" s="1"/>
  <c r="Q672" i="2"/>
  <c r="AL672" i="2" s="1"/>
  <c r="Q251" i="2"/>
  <c r="AL251" i="2" s="1"/>
  <c r="Q53" i="2"/>
  <c r="AL53" i="2" s="1"/>
  <c r="Q137" i="2"/>
  <c r="AL137" i="2" s="1"/>
  <c r="Q623" i="2"/>
  <c r="AL623" i="2" s="1"/>
  <c r="Q728" i="2"/>
  <c r="AL728" i="2" s="1"/>
  <c r="Q716" i="2"/>
  <c r="AL716" i="2" s="1"/>
  <c r="Q207" i="2"/>
  <c r="AL207" i="2" s="1"/>
  <c r="Q501" i="2"/>
  <c r="AL501" i="2" s="1"/>
  <c r="Q303" i="2"/>
  <c r="AL303" i="2" s="1"/>
  <c r="Q601" i="2"/>
  <c r="AL601" i="2" s="1"/>
  <c r="Q232" i="2"/>
  <c r="AL232" i="2" s="1"/>
  <c r="Q521" i="2"/>
  <c r="AL521" i="2" s="1"/>
  <c r="Q295" i="2"/>
  <c r="AL295" i="2" s="1"/>
  <c r="Q406" i="2"/>
  <c r="AL406" i="2" s="1"/>
  <c r="Q147" i="2"/>
  <c r="AL147" i="2" s="1"/>
  <c r="Q513" i="2"/>
  <c r="AL513" i="2" s="1"/>
  <c r="Q731" i="2"/>
  <c r="AL731" i="2" s="1"/>
  <c r="Q56" i="2"/>
  <c r="AL56" i="2" s="1"/>
  <c r="Q198" i="2"/>
  <c r="AL198" i="2" s="1"/>
  <c r="Q299" i="2"/>
  <c r="AL299" i="2" s="1"/>
  <c r="Q349" i="2"/>
  <c r="AL349" i="2" s="1"/>
  <c r="Q265" i="2"/>
  <c r="AL265" i="2" s="1"/>
  <c r="Q609" i="2"/>
  <c r="AL609" i="2" s="1"/>
  <c r="Q722" i="2"/>
  <c r="AL722" i="2" s="1"/>
  <c r="Q723" i="2"/>
  <c r="AL723" i="2" s="1"/>
  <c r="Q753" i="2"/>
  <c r="AL753" i="2" s="1"/>
  <c r="Q687" i="2"/>
  <c r="AL687" i="2" s="1"/>
  <c r="Q656" i="2"/>
  <c r="AL656" i="2" s="1"/>
  <c r="Q579" i="2"/>
  <c r="AL579" i="2" s="1"/>
  <c r="Q471" i="2"/>
  <c r="AL471" i="2" s="1"/>
  <c r="Q754" i="2"/>
  <c r="AL754" i="2" s="1"/>
  <c r="Q485" i="2"/>
  <c r="AL485" i="2" s="1"/>
  <c r="Q747" i="2"/>
  <c r="AL747" i="2" s="1"/>
  <c r="Q751" i="2"/>
  <c r="AL751" i="2" s="1"/>
  <c r="Q381" i="2"/>
  <c r="AL381" i="2" s="1"/>
  <c r="Q547" i="2"/>
  <c r="AL547" i="2" s="1"/>
  <c r="Q714" i="2"/>
  <c r="AL714" i="2" s="1"/>
  <c r="Q671" i="2"/>
  <c r="AL671" i="2" s="1"/>
  <c r="Q419" i="2"/>
  <c r="AL419" i="2" s="1"/>
  <c r="Q335" i="2"/>
  <c r="AL335" i="2" s="1"/>
  <c r="Q139" i="2"/>
  <c r="AL139" i="2" s="1"/>
  <c r="Q234" i="2"/>
  <c r="AL234" i="2" s="1"/>
  <c r="Q152" i="2"/>
  <c r="AL152" i="2" s="1"/>
  <c r="Q492" i="2"/>
  <c r="AL492" i="2" s="1"/>
  <c r="Q361" i="2"/>
  <c r="AL361" i="2" s="1"/>
  <c r="Q214" i="2"/>
  <c r="AL214" i="2" s="1"/>
  <c r="Q675" i="2"/>
  <c r="AL675" i="2" s="1"/>
  <c r="Q740" i="2"/>
  <c r="AL740" i="2" s="1"/>
  <c r="Q360" i="2"/>
  <c r="AL360" i="2" s="1"/>
  <c r="Q340" i="2"/>
  <c r="AL340" i="2" s="1"/>
  <c r="Q178" i="2"/>
  <c r="AL178" i="2" s="1"/>
  <c r="Q650" i="2"/>
  <c r="AL650" i="2" s="1"/>
  <c r="Q628" i="2"/>
  <c r="AL628" i="2" s="1"/>
  <c r="Q365" i="2"/>
  <c r="AL365" i="2" s="1"/>
  <c r="Q192" i="2"/>
  <c r="AL192" i="2" s="1"/>
  <c r="Q191" i="2"/>
  <c r="AL191" i="2" s="1"/>
  <c r="Q390" i="2"/>
  <c r="AL390" i="2" s="1"/>
  <c r="Q339" i="2"/>
  <c r="AL339" i="2" s="1"/>
  <c r="Q104" i="2"/>
  <c r="AL104" i="2" s="1"/>
  <c r="Q39" i="2"/>
  <c r="AL39" i="2" s="1"/>
  <c r="Q472" i="2"/>
  <c r="AL472" i="2" s="1"/>
  <c r="Q506" i="2"/>
  <c r="AL506" i="2" s="1"/>
  <c r="Q72" i="2"/>
  <c r="AL72" i="2" s="1"/>
  <c r="Q52" i="2"/>
  <c r="AL52" i="2" s="1"/>
  <c r="Q280" i="2"/>
  <c r="AL280" i="2" s="1"/>
  <c r="Q348" i="2"/>
  <c r="AL348" i="2" s="1"/>
  <c r="Q71" i="2"/>
  <c r="AL71" i="2" s="1"/>
  <c r="Q574" i="2"/>
  <c r="AL574" i="2" s="1"/>
  <c r="Q739" i="2"/>
  <c r="AL739" i="2" s="1"/>
  <c r="Q458" i="2"/>
  <c r="AL458" i="2" s="1"/>
  <c r="Q327" i="2"/>
  <c r="AL327" i="2" s="1"/>
  <c r="Q423" i="2"/>
  <c r="AL423" i="2" s="1"/>
  <c r="Q640" i="2"/>
  <c r="AL640" i="2" s="1"/>
  <c r="Q608" i="2"/>
  <c r="AL608" i="2" s="1"/>
  <c r="Q459" i="2"/>
  <c r="AL459" i="2" s="1"/>
  <c r="Q757" i="2"/>
  <c r="AL757" i="2" s="1"/>
  <c r="Q248" i="2"/>
  <c r="AL248" i="2" s="1"/>
  <c r="Q721" i="2"/>
  <c r="AL721" i="2" s="1"/>
  <c r="Q635" i="2"/>
  <c r="AL635" i="2" s="1"/>
  <c r="Q646" i="2"/>
  <c r="AL646" i="2" s="1"/>
  <c r="Q433" i="2"/>
  <c r="AL433" i="2" s="1"/>
  <c r="Q109" i="2"/>
  <c r="AL109" i="2" s="1"/>
  <c r="Q432" i="2"/>
  <c r="AL432" i="2" s="1"/>
  <c r="Q627" i="2"/>
  <c r="AL627" i="2" s="1"/>
  <c r="Q411" i="2"/>
  <c r="AL411" i="2" s="1"/>
  <c r="Q735" i="2"/>
  <c r="AL735" i="2" s="1"/>
  <c r="Q373" i="2"/>
  <c r="AL373" i="2" s="1"/>
  <c r="Q692" i="2"/>
  <c r="AL692" i="2" s="1"/>
  <c r="Q489" i="2"/>
  <c r="AL489" i="2" s="1"/>
  <c r="Q20" i="2"/>
  <c r="AL20" i="2" s="1"/>
  <c r="Q74" i="2"/>
  <c r="AL74" i="2" s="1"/>
  <c r="Q584" i="2"/>
  <c r="AL584" i="2" s="1"/>
  <c r="Q306" i="2"/>
  <c r="AL306" i="2" s="1"/>
  <c r="Q165" i="2"/>
  <c r="AL165" i="2" s="1"/>
  <c r="Q141" i="2"/>
  <c r="AL141" i="2" s="1"/>
  <c r="Q6" i="2"/>
  <c r="AL6" i="2" s="1"/>
  <c r="Q383" i="2"/>
  <c r="AL383" i="2" s="1"/>
  <c r="Q400" i="2"/>
  <c r="AL400" i="2" s="1"/>
  <c r="Q58" i="2"/>
  <c r="AL58" i="2" s="1"/>
  <c r="Q328" i="2"/>
  <c r="AL328" i="2" s="1"/>
  <c r="Q61" i="2"/>
  <c r="AL61" i="2" s="1"/>
  <c r="Q11" i="2"/>
  <c r="AL11" i="2" s="1"/>
  <c r="Q87" i="2"/>
  <c r="AL87" i="2" s="1"/>
  <c r="Q590" i="2"/>
  <c r="AL590" i="2" s="1"/>
  <c r="Q47" i="2"/>
  <c r="AL47" i="2" s="1"/>
  <c r="Q157" i="2"/>
  <c r="AL157" i="2" s="1"/>
  <c r="Q13" i="2"/>
  <c r="AL13" i="2" s="1"/>
  <c r="Q657" i="2"/>
  <c r="AL657" i="2" s="1"/>
  <c r="Q111" i="2"/>
  <c r="AL111" i="2" s="1"/>
  <c r="Q208" i="2"/>
  <c r="AL208" i="2" s="1"/>
  <c r="Q412" i="2"/>
  <c r="AL412" i="2" s="1"/>
  <c r="Q117" i="2"/>
  <c r="AL117" i="2" s="1"/>
  <c r="Q17" i="2"/>
  <c r="AL17" i="2" s="1"/>
  <c r="Q330" i="2"/>
  <c r="AL330" i="2" s="1"/>
  <c r="Q224" i="2"/>
  <c r="AL224" i="2" s="1"/>
  <c r="Q465" i="2"/>
  <c r="AL465" i="2" s="1"/>
  <c r="Q272" i="2"/>
  <c r="AL272" i="2" s="1"/>
  <c r="Q119" i="2"/>
  <c r="AL119" i="2" s="1"/>
  <c r="Q447" i="2"/>
  <c r="AL447" i="2" s="1"/>
  <c r="Q42" i="2"/>
  <c r="AL42" i="2" s="1"/>
  <c r="Q388" i="2"/>
  <c r="AL388" i="2" s="1"/>
  <c r="Q101" i="2"/>
  <c r="AL101" i="2" s="1"/>
  <c r="Q277" i="2"/>
  <c r="AL277" i="2" s="1"/>
  <c r="Q182" i="2"/>
  <c r="AL182" i="2" s="1"/>
  <c r="Q249" i="2"/>
  <c r="AL249" i="2" s="1"/>
  <c r="Q73" i="2"/>
  <c r="AL73" i="2" s="1"/>
  <c r="Q89" i="2"/>
  <c r="AL89" i="2" s="1"/>
  <c r="Q352" i="2"/>
  <c r="AL352" i="2" s="1"/>
  <c r="Q511" i="2"/>
  <c r="AL511" i="2" s="1"/>
  <c r="Q55" i="2"/>
  <c r="AL55" i="2" s="1"/>
  <c r="Q64" i="2"/>
  <c r="AL64" i="2" s="1"/>
  <c r="Q171" i="2"/>
  <c r="AL171" i="2" s="1"/>
  <c r="Q213" i="2"/>
  <c r="AL213" i="2" s="1"/>
  <c r="Q405" i="2"/>
  <c r="AL405" i="2" s="1"/>
  <c r="Q416" i="2"/>
  <c r="AL416" i="2" s="1"/>
  <c r="Q156" i="2"/>
  <c r="AL156" i="2" s="1"/>
  <c r="Q540" i="2"/>
  <c r="AL540" i="2" s="1"/>
  <c r="Q434" i="2"/>
  <c r="AL434" i="2" s="1"/>
  <c r="Q325" i="2"/>
  <c r="AL325" i="2" s="1"/>
  <c r="Q531" i="2"/>
  <c r="AL531" i="2" s="1"/>
  <c r="Q741" i="2"/>
  <c r="AL741" i="2" s="1"/>
  <c r="Q322" i="2"/>
  <c r="AL322" i="2" s="1"/>
  <c r="Q528" i="2"/>
  <c r="AL528" i="2" s="1"/>
  <c r="Q641" i="2"/>
  <c r="AL641" i="2" s="1"/>
  <c r="Q212" i="2"/>
  <c r="AL212" i="2" s="1"/>
  <c r="Q307" i="2"/>
  <c r="AL307" i="2" s="1"/>
  <c r="Q7" i="2"/>
  <c r="AL7" i="2" s="1"/>
  <c r="Q455" i="2"/>
  <c r="AL455" i="2" s="1"/>
  <c r="Q270" i="2"/>
  <c r="AL270" i="2" s="1"/>
  <c r="Q81" i="2"/>
  <c r="AL81" i="2" s="1"/>
  <c r="Q126" i="2"/>
  <c r="AL126" i="2" s="1"/>
  <c r="Q154" i="2"/>
  <c r="AL154" i="2" s="1"/>
  <c r="Q78" i="2"/>
  <c r="AL78" i="2" s="1"/>
  <c r="Q34" i="2"/>
  <c r="AL34" i="2" s="1"/>
  <c r="Q57" i="2"/>
  <c r="AL57" i="2" s="1"/>
  <c r="Q275" i="2"/>
  <c r="AL275" i="2" s="1"/>
  <c r="Q710" i="2"/>
  <c r="AL710" i="2" s="1"/>
  <c r="Q262" i="2"/>
  <c r="AL262" i="2" s="1"/>
  <c r="Q466" i="2"/>
  <c r="AL466" i="2" s="1"/>
  <c r="Q437" i="2"/>
  <c r="AL437" i="2" s="1"/>
  <c r="Q524" i="2"/>
  <c r="AL524" i="2" s="1"/>
  <c r="Q54" i="2"/>
  <c r="AL54" i="2" s="1"/>
  <c r="Q95" i="2"/>
  <c r="AL95" i="2" s="1"/>
  <c r="Q222" i="2"/>
  <c r="AL222" i="2" s="1"/>
  <c r="Q45" i="2"/>
  <c r="AL45" i="2" s="1"/>
  <c r="Q427" i="2"/>
  <c r="AL427" i="2" s="1"/>
  <c r="Q316" i="2"/>
  <c r="AL316" i="2" s="1"/>
  <c r="Q146" i="2"/>
  <c r="AL146" i="2" s="1"/>
  <c r="Q91" i="2"/>
  <c r="AL91" i="2" s="1"/>
  <c r="Q474" i="2"/>
  <c r="AL474" i="2" s="1"/>
  <c r="Q116" i="2"/>
  <c r="AL116" i="2" s="1"/>
  <c r="Q267" i="2"/>
  <c r="AL267" i="2" s="1"/>
  <c r="Q27" i="2"/>
  <c r="AL27" i="2" s="1"/>
  <c r="Q268" i="2"/>
  <c r="AL268" i="2" s="1"/>
  <c r="Q546" i="2"/>
  <c r="AL546" i="2" s="1"/>
  <c r="Q90" i="2"/>
  <c r="AL90" i="2" s="1"/>
  <c r="Q15" i="2"/>
  <c r="AL15" i="2" s="1"/>
  <c r="Q41" i="2"/>
  <c r="AL41" i="2" s="1"/>
  <c r="Q51" i="2"/>
  <c r="AL51" i="2" s="1"/>
  <c r="Q347" i="2"/>
  <c r="AL347" i="2" s="1"/>
  <c r="Q305" i="2"/>
  <c r="AL305" i="2" s="1"/>
  <c r="Q670" i="2"/>
  <c r="AL670" i="2" s="1"/>
  <c r="Q120" i="2"/>
  <c r="AL120" i="2" s="1"/>
  <c r="Q654" i="2"/>
  <c r="AL654" i="2" s="1"/>
  <c r="Q292" i="2"/>
  <c r="AL292" i="2" s="1"/>
  <c r="Q153" i="2"/>
  <c r="AL153" i="2" s="1"/>
  <c r="Q160" i="2"/>
  <c r="AL160" i="2" s="1"/>
  <c r="Q239" i="2"/>
  <c r="AL239" i="2" s="1"/>
  <c r="Q194" i="2"/>
  <c r="AL194" i="2" s="1"/>
  <c r="Q107" i="2"/>
  <c r="AL107" i="2" s="1"/>
  <c r="Q269" i="2"/>
  <c r="AL269" i="2" s="1"/>
  <c r="Q106" i="2"/>
  <c r="AL106" i="2" s="1"/>
  <c r="Q21" i="2"/>
  <c r="AL21" i="2" s="1"/>
  <c r="Q484" i="2"/>
  <c r="AL484" i="2" s="1"/>
  <c r="Q9" i="2"/>
  <c r="AL9" i="2" s="1"/>
  <c r="Q334" i="2"/>
  <c r="AL334" i="2" s="1"/>
  <c r="Q164" i="2"/>
  <c r="AL164" i="2" s="1"/>
  <c r="Q293" i="2"/>
  <c r="AL293" i="2" s="1"/>
  <c r="Q595" i="2"/>
  <c r="AL595" i="2" s="1"/>
  <c r="Q210" i="2"/>
  <c r="AL210" i="2" s="1"/>
  <c r="Q183" i="2"/>
  <c r="AL183" i="2" s="1"/>
  <c r="Q70" i="2"/>
  <c r="AL70" i="2" s="1"/>
  <c r="Q483" i="2"/>
  <c r="AL483" i="2" s="1"/>
  <c r="Q190" i="2"/>
  <c r="AL190" i="2" s="1"/>
  <c r="Q176" i="2"/>
  <c r="AL176" i="2" s="1"/>
  <c r="Q394" i="2"/>
  <c r="AL394" i="2" s="1"/>
  <c r="Q240" i="2"/>
  <c r="AL240" i="2" s="1"/>
  <c r="Q512" i="2"/>
  <c r="AL512" i="2" s="1"/>
  <c r="Q371" i="2"/>
  <c r="AL371" i="2" s="1"/>
  <c r="Q26" i="2"/>
  <c r="AL26" i="2" s="1"/>
  <c r="Q231" i="2"/>
  <c r="AL231" i="2" s="1"/>
  <c r="Q510" i="2"/>
  <c r="AL510" i="2" s="1"/>
  <c r="Q500" i="2"/>
  <c r="AL500" i="2" s="1"/>
  <c r="Q401" i="2"/>
  <c r="AL401" i="2" s="1"/>
  <c r="Q187" i="2"/>
  <c r="AL187" i="2" s="1"/>
  <c r="Q233" i="2"/>
  <c r="AL233" i="2" s="1"/>
  <c r="Q97" i="2"/>
  <c r="AL97" i="2" s="1"/>
  <c r="Q253" i="2"/>
  <c r="AL253" i="2" s="1"/>
  <c r="Q25" i="2"/>
  <c r="AL25" i="2" s="1"/>
  <c r="Q713" i="2"/>
  <c r="AL713" i="2" s="1"/>
  <c r="Q378" i="2"/>
  <c r="AL378" i="2" s="1"/>
  <c r="Q407" i="2"/>
  <c r="AL407" i="2" s="1"/>
  <c r="Q677" i="2"/>
  <c r="AL677" i="2" s="1"/>
  <c r="Q350" i="2"/>
  <c r="AL350" i="2" s="1"/>
  <c r="Q422" i="2"/>
  <c r="AL422" i="2" s="1"/>
  <c r="Q629" i="2"/>
  <c r="AL629" i="2" s="1"/>
  <c r="Q227" i="2"/>
  <c r="AL227" i="2" s="1"/>
  <c r="Q694" i="2"/>
  <c r="AL694" i="2" s="1"/>
  <c r="Q12" i="2"/>
  <c r="AL12" i="2" s="1"/>
  <c r="Q386" i="2"/>
  <c r="AL386" i="2" s="1"/>
  <c r="Q241" i="2"/>
  <c r="AL241" i="2" s="1"/>
  <c r="Q762" i="2"/>
  <c r="AL762" i="2" s="1"/>
  <c r="Q684" i="2"/>
  <c r="AL684" i="2" s="1"/>
  <c r="Q745" i="2"/>
  <c r="AL745" i="2" s="1"/>
  <c r="Q606" i="2"/>
  <c r="AL606" i="2" s="1"/>
  <c r="Q374" i="2"/>
  <c r="AL374" i="2" s="1"/>
  <c r="Q651" i="2"/>
  <c r="AL651" i="2" s="1"/>
  <c r="Q324" i="2"/>
  <c r="AL324" i="2" s="1"/>
  <c r="Q19" i="2"/>
  <c r="AL19" i="2" s="1"/>
  <c r="Q391" i="2"/>
  <c r="AL391" i="2" s="1"/>
  <c r="Q568" i="2"/>
  <c r="AL568" i="2" s="1"/>
  <c r="Q216" i="2"/>
  <c r="AL216" i="2" s="1"/>
  <c r="Q444" i="2"/>
  <c r="AL444" i="2" s="1"/>
  <c r="Q402" i="2"/>
  <c r="AL402" i="2" s="1"/>
  <c r="Q364" i="2"/>
  <c r="AL364" i="2" s="1"/>
  <c r="Q497" i="2"/>
  <c r="AL497" i="2" s="1"/>
  <c r="Q480" i="2"/>
  <c r="AL480" i="2" s="1"/>
  <c r="Q618" i="2"/>
  <c r="AL618" i="2" s="1"/>
  <c r="Q94" i="2"/>
  <c r="AL94" i="2" s="1"/>
  <c r="Q186" i="2"/>
  <c r="AL186" i="2" s="1"/>
  <c r="Q320" i="2"/>
  <c r="AL320" i="2" s="1"/>
  <c r="Q593" i="2"/>
  <c r="AL593" i="2" s="1"/>
  <c r="Q424" i="2"/>
  <c r="AL424" i="2" s="1"/>
  <c r="Q473" i="2"/>
  <c r="AL473" i="2" s="1"/>
  <c r="Q520" i="2"/>
  <c r="AL520" i="2" s="1"/>
  <c r="Q649" i="2"/>
  <c r="AL649" i="2" s="1"/>
  <c r="Q467" i="2"/>
  <c r="AL467" i="2" s="1"/>
  <c r="Q491" i="2"/>
  <c r="AL491" i="2" s="1"/>
  <c r="Q260" i="2"/>
  <c r="AL260" i="2" s="1"/>
  <c r="Q561" i="2"/>
  <c r="AL561" i="2" s="1"/>
  <c r="Q441" i="2"/>
  <c r="AL441" i="2" s="1"/>
  <c r="Q642" i="2"/>
  <c r="AL642" i="2" s="1"/>
  <c r="Q355" i="2"/>
  <c r="AL355" i="2" s="1"/>
  <c r="Q494" i="2"/>
  <c r="AL494" i="2" s="1"/>
  <c r="Q581" i="2"/>
  <c r="AL581" i="2" s="1"/>
  <c r="Q155" i="2"/>
  <c r="AL155" i="2" s="1"/>
  <c r="Q359" i="2"/>
  <c r="AL359" i="2" s="1"/>
  <c r="Q556" i="2"/>
  <c r="AL556" i="2" s="1"/>
  <c r="Q586" i="2"/>
  <c r="AL586" i="2" s="1"/>
  <c r="Q287" i="2"/>
  <c r="AL287" i="2" s="1"/>
  <c r="Q674" i="2"/>
  <c r="AL674" i="2" s="1"/>
  <c r="Q517" i="2"/>
  <c r="AL517" i="2" s="1"/>
  <c r="Q620" i="2"/>
  <c r="AL620" i="2" s="1"/>
  <c r="Q522" i="2"/>
  <c r="AL522" i="2" s="1"/>
  <c r="Q385" i="2"/>
  <c r="AL385" i="2" s="1"/>
  <c r="Q399" i="2"/>
  <c r="AL399" i="2" s="1"/>
  <c r="Q68" i="2"/>
  <c r="AL68" i="2" s="1"/>
  <c r="Q245" i="2"/>
  <c r="AL245" i="2" s="1"/>
  <c r="Q562" i="2"/>
  <c r="AL562" i="2" s="1"/>
  <c r="Q573" i="2"/>
  <c r="AL573" i="2" s="1"/>
  <c r="Q211" i="2"/>
  <c r="AL211" i="2" s="1"/>
  <c r="Q665" i="2"/>
  <c r="AL665" i="2" s="1"/>
  <c r="Q508" i="2"/>
  <c r="AL508" i="2" s="1"/>
  <c r="Q727" i="2"/>
  <c r="AL727" i="2" s="1"/>
  <c r="Q345" i="2"/>
  <c r="AL345" i="2" s="1"/>
  <c r="Q450" i="2"/>
  <c r="AL450" i="2" s="1"/>
  <c r="Q612" i="2"/>
  <c r="AL612" i="2" s="1"/>
  <c r="Q282" i="2"/>
  <c r="AL282" i="2" s="1"/>
  <c r="Q634" i="2"/>
  <c r="AL634" i="2" s="1"/>
  <c r="Q475" i="2"/>
  <c r="AL475" i="2" s="1"/>
  <c r="Q538" i="2"/>
  <c r="AL538" i="2" s="1"/>
  <c r="Q99" i="2"/>
  <c r="AL99" i="2" s="1"/>
  <c r="Q298" i="2"/>
  <c r="AL298" i="2" s="1"/>
  <c r="Q393" i="2"/>
  <c r="AL393" i="2" s="1"/>
  <c r="Q380" i="2"/>
  <c r="AL380" i="2" s="1"/>
  <c r="Q189" i="2"/>
  <c r="AL189" i="2" s="1"/>
  <c r="Q570" i="2"/>
  <c r="AL570" i="2" s="1"/>
  <c r="Q742" i="2"/>
  <c r="AL742" i="2" s="1"/>
  <c r="Q468" i="2"/>
  <c r="AL468" i="2" s="1"/>
  <c r="Q709" i="2"/>
  <c r="AL709" i="2" s="1"/>
  <c r="Q504" i="2"/>
  <c r="AL504" i="2" s="1"/>
  <c r="Q605" i="2"/>
  <c r="AL605" i="2" s="1"/>
  <c r="Q666" i="2"/>
  <c r="AL666" i="2" s="1"/>
  <c r="Q550" i="2"/>
  <c r="AL550" i="2" s="1"/>
  <c r="Q712" i="2"/>
  <c r="AL712" i="2" s="1"/>
  <c r="Q366" i="2"/>
  <c r="AL366" i="2" s="1"/>
  <c r="Q362" i="2"/>
  <c r="AL362" i="2" s="1"/>
  <c r="Q552" i="2"/>
  <c r="AL552" i="2" s="1"/>
  <c r="Q435" i="2"/>
  <c r="AL435" i="2" s="1"/>
  <c r="Q577" i="2"/>
  <c r="AL577" i="2" s="1"/>
  <c r="Q329" i="2"/>
  <c r="AL329" i="2" s="1"/>
  <c r="Q314" i="2"/>
  <c r="AL314" i="2" s="1"/>
  <c r="Q589" i="2"/>
  <c r="AL589" i="2" s="1"/>
  <c r="Q84" i="2"/>
  <c r="AL84" i="2" s="1"/>
  <c r="Q502" i="2"/>
  <c r="AL502" i="2" s="1"/>
  <c r="Q96" i="2"/>
  <c r="AL96" i="2" s="1"/>
  <c r="Q63" i="2"/>
  <c r="AL63" i="2" s="1"/>
  <c r="Q205" i="2"/>
  <c r="AL205" i="2" s="1"/>
  <c r="Q705" i="2"/>
  <c r="AL705" i="2" s="1"/>
  <c r="Q448" i="2"/>
  <c r="AL448" i="2" s="1"/>
  <c r="Q202" i="2"/>
  <c r="AL202" i="2" s="1"/>
  <c r="Q499" i="2"/>
  <c r="AL499" i="2" s="1"/>
  <c r="Q555" i="2"/>
  <c r="AL555" i="2" s="1"/>
  <c r="Q225" i="2"/>
  <c r="AL225" i="2" s="1"/>
  <c r="Q132" i="2"/>
  <c r="AL132" i="2" s="1"/>
  <c r="Q647" i="2"/>
  <c r="AL647" i="2" s="1"/>
  <c r="Q384" i="2"/>
  <c r="AL384" i="2" s="1"/>
  <c r="Q217" i="2"/>
  <c r="AL217" i="2" s="1"/>
  <c r="Q36" i="2"/>
  <c r="AL36" i="2" s="1"/>
  <c r="Q375" i="2"/>
  <c r="AL375" i="2" s="1"/>
  <c r="Q696" i="2"/>
  <c r="AL696" i="2" s="1"/>
  <c r="Q536" i="2"/>
  <c r="AL536" i="2" s="1"/>
  <c r="Q529" i="2"/>
  <c r="AL529" i="2" s="1"/>
  <c r="Q644" i="2"/>
  <c r="AL644" i="2" s="1"/>
  <c r="Q387" i="2"/>
  <c r="AL387" i="2" s="1"/>
  <c r="Q372" i="2"/>
  <c r="AL372" i="2" s="1"/>
  <c r="Q185" i="2"/>
  <c r="AL185" i="2" s="1"/>
  <c r="Q548" i="2"/>
  <c r="AL548" i="2" s="1"/>
  <c r="Q729" i="2"/>
  <c r="AL729" i="2" s="1"/>
  <c r="Q639" i="2"/>
  <c r="AL639" i="2" s="1"/>
  <c r="Q379" i="2"/>
  <c r="AL379" i="2" s="1"/>
  <c r="Q8" i="2"/>
  <c r="AL8" i="2" s="1"/>
  <c r="Q313" i="2"/>
  <c r="AL313" i="2" s="1"/>
  <c r="Q167" i="2"/>
  <c r="AL167" i="2" s="1"/>
  <c r="Q436" i="2"/>
  <c r="AL436" i="2" s="1"/>
  <c r="Q761" i="2"/>
  <c r="AL761" i="2" s="1"/>
  <c r="Q169" i="2"/>
  <c r="AL169" i="2" s="1"/>
  <c r="Q309" i="2"/>
  <c r="AL309" i="2" s="1"/>
  <c r="Q682" i="2"/>
  <c r="AL682" i="2" s="1"/>
  <c r="Q430" i="2"/>
  <c r="AL430" i="2" s="1"/>
  <c r="Q113" i="2"/>
  <c r="AL113" i="2" s="1"/>
  <c r="Q681" i="2"/>
  <c r="AL681" i="2" s="1"/>
  <c r="Q37" i="2"/>
  <c r="AL37" i="2" s="1"/>
  <c r="Q598" i="2"/>
  <c r="AL598" i="2" s="1"/>
  <c r="Q228" i="2"/>
  <c r="AL228" i="2" s="1"/>
  <c r="Q294" i="2"/>
  <c r="AL294" i="2" s="1"/>
  <c r="Q469" i="2"/>
  <c r="AL469" i="2" s="1"/>
  <c r="Q632" i="2"/>
  <c r="AL632" i="2" s="1"/>
  <c r="Q196" i="2"/>
  <c r="AL196" i="2" s="1"/>
  <c r="Q32" i="2"/>
  <c r="AL32" i="2" s="1"/>
  <c r="Q343" i="2"/>
  <c r="AL343" i="2" s="1"/>
  <c r="Q150" i="2"/>
  <c r="AL150" i="2" s="1"/>
  <c r="Q290" i="2"/>
  <c r="AL290" i="2" s="1"/>
  <c r="Q587" i="2"/>
  <c r="AL587" i="2" s="1"/>
  <c r="Q523" i="2"/>
  <c r="AL523" i="2" s="1"/>
  <c r="Q145" i="2"/>
  <c r="AL145" i="2" s="1"/>
  <c r="Q514" i="2"/>
  <c r="AL514" i="2" s="1"/>
  <c r="S4" i="2" l="1"/>
  <c r="Q4" i="2"/>
  <c r="AL4" i="2" s="1"/>
  <c r="AF4" i="2"/>
  <c r="AB4" i="2"/>
  <c r="Z4" i="2"/>
  <c r="X4" i="2"/>
  <c r="V4" i="2"/>
  <c r="T4" i="2"/>
  <c r="R4" i="2"/>
  <c r="P4" i="2"/>
  <c r="N4" i="2"/>
  <c r="L4" i="2"/>
  <c r="J4" i="2"/>
  <c r="H4" i="2"/>
  <c r="F4" i="2"/>
  <c r="AE60" i="1" l="1"/>
  <c r="AE61" i="1"/>
  <c r="AE62" i="1"/>
  <c r="AE63" i="1"/>
  <c r="AE64" i="1"/>
  <c r="AE65" i="1"/>
  <c r="AE175" i="1"/>
  <c r="AE66" i="1"/>
  <c r="AE67" i="1"/>
  <c r="AE68" i="1"/>
  <c r="AE69" i="1"/>
  <c r="AE70" i="1"/>
  <c r="AE71" i="1"/>
  <c r="AE72" i="1"/>
  <c r="AE73" i="1"/>
  <c r="AE74" i="1"/>
  <c r="AE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4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5" i="1"/>
  <c r="AE172" i="1"/>
  <c r="AE173" i="1"/>
  <c r="AE174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60" i="1"/>
  <c r="AC61" i="1"/>
  <c r="AC62" i="1"/>
  <c r="AC63" i="1"/>
  <c r="AC64" i="1"/>
  <c r="AC65" i="1"/>
  <c r="AC175" i="1"/>
  <c r="AC66" i="1"/>
  <c r="AC67" i="1"/>
  <c r="AC68" i="1"/>
  <c r="AC69" i="1"/>
  <c r="AC70" i="1"/>
  <c r="AC71" i="1"/>
  <c r="AC72" i="1"/>
  <c r="AC73" i="1"/>
  <c r="AC74" i="1"/>
  <c r="AC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4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5" i="1"/>
  <c r="AC172" i="1"/>
  <c r="AC173" i="1"/>
  <c r="AC174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A60" i="1"/>
  <c r="AA61" i="1"/>
  <c r="AA62" i="1"/>
  <c r="AA63" i="1"/>
  <c r="AA64" i="1"/>
  <c r="AA65" i="1"/>
  <c r="AA175" i="1"/>
  <c r="AA66" i="1"/>
  <c r="AA67" i="1"/>
  <c r="AA68" i="1"/>
  <c r="AA69" i="1"/>
  <c r="AA70" i="1"/>
  <c r="AA71" i="1"/>
  <c r="AA72" i="1"/>
  <c r="AA73" i="1"/>
  <c r="AA74" i="1"/>
  <c r="AA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4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5" i="1"/>
  <c r="AA172" i="1"/>
  <c r="AA173" i="1"/>
  <c r="AA17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Y60" i="1"/>
  <c r="Y61" i="1"/>
  <c r="Y62" i="1"/>
  <c r="Y63" i="1"/>
  <c r="Y64" i="1"/>
  <c r="Y65" i="1"/>
  <c r="Y175" i="1"/>
  <c r="Y66" i="1"/>
  <c r="Y67" i="1"/>
  <c r="Y68" i="1"/>
  <c r="Y69" i="1"/>
  <c r="Y70" i="1"/>
  <c r="Y71" i="1"/>
  <c r="Y72" i="1"/>
  <c r="Y73" i="1"/>
  <c r="Y74" i="1"/>
  <c r="Y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4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5" i="1"/>
  <c r="Y172" i="1"/>
  <c r="Y173" i="1"/>
  <c r="Y174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W60" i="1"/>
  <c r="W61" i="1"/>
  <c r="W62" i="1"/>
  <c r="W63" i="1"/>
  <c r="W64" i="1"/>
  <c r="W65" i="1"/>
  <c r="W175" i="1"/>
  <c r="W66" i="1"/>
  <c r="W67" i="1"/>
  <c r="W68" i="1"/>
  <c r="W69" i="1"/>
  <c r="W70" i="1"/>
  <c r="W71" i="1"/>
  <c r="W72" i="1"/>
  <c r="W73" i="1"/>
  <c r="W74" i="1"/>
  <c r="W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4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5" i="1"/>
  <c r="W172" i="1"/>
  <c r="W173" i="1"/>
  <c r="W17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U60" i="1"/>
  <c r="U61" i="1"/>
  <c r="U62" i="1"/>
  <c r="U63" i="1"/>
  <c r="U64" i="1"/>
  <c r="U65" i="1"/>
  <c r="U175" i="1"/>
  <c r="U66" i="1"/>
  <c r="U67" i="1"/>
  <c r="U68" i="1"/>
  <c r="U69" i="1"/>
  <c r="U70" i="1"/>
  <c r="U71" i="1"/>
  <c r="U72" i="1"/>
  <c r="U73" i="1"/>
  <c r="U74" i="1"/>
  <c r="U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4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5" i="1"/>
  <c r="U172" i="1"/>
  <c r="U173" i="1"/>
  <c r="U17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AA783" i="1" l="1"/>
  <c r="Y783" i="1"/>
  <c r="U783" i="1"/>
  <c r="AC783" i="1"/>
  <c r="W783" i="1"/>
  <c r="AE783" i="1"/>
  <c r="S60" i="1"/>
  <c r="S61" i="1"/>
  <c r="S62" i="1"/>
  <c r="S63" i="1"/>
  <c r="S64" i="1"/>
  <c r="S65" i="1"/>
  <c r="S175" i="1"/>
  <c r="S66" i="1"/>
  <c r="S67" i="1"/>
  <c r="S68" i="1"/>
  <c r="S69" i="1"/>
  <c r="S70" i="1"/>
  <c r="S71" i="1"/>
  <c r="S72" i="1"/>
  <c r="S73" i="1"/>
  <c r="S74" i="1"/>
  <c r="S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4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5" i="1"/>
  <c r="S172" i="1"/>
  <c r="S173" i="1"/>
  <c r="S17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Q61" i="1"/>
  <c r="Q62" i="1"/>
  <c r="Q63" i="1"/>
  <c r="Q64" i="1"/>
  <c r="Q65" i="1"/>
  <c r="Q175" i="1"/>
  <c r="Q66" i="1"/>
  <c r="Q67" i="1"/>
  <c r="Q68" i="1"/>
  <c r="Q69" i="1"/>
  <c r="Q70" i="1"/>
  <c r="Q71" i="1"/>
  <c r="Q72" i="1"/>
  <c r="Q73" i="1"/>
  <c r="Q74" i="1"/>
  <c r="Q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4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5" i="1"/>
  <c r="Q172" i="1"/>
  <c r="Q173" i="1"/>
  <c r="Q17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59" i="1"/>
  <c r="O60" i="1"/>
  <c r="O61" i="1"/>
  <c r="O62" i="1"/>
  <c r="O63" i="1"/>
  <c r="O64" i="1"/>
  <c r="O65" i="1"/>
  <c r="O175" i="1"/>
  <c r="O66" i="1"/>
  <c r="O67" i="1"/>
  <c r="O68" i="1"/>
  <c r="O69" i="1"/>
  <c r="O70" i="1"/>
  <c r="O71" i="1"/>
  <c r="O72" i="1"/>
  <c r="O73" i="1"/>
  <c r="O74" i="1"/>
  <c r="O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4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5" i="1"/>
  <c r="O172" i="1"/>
  <c r="O173" i="1"/>
  <c r="O17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M60" i="1"/>
  <c r="M61" i="1"/>
  <c r="M62" i="1"/>
  <c r="M63" i="1"/>
  <c r="M64" i="1"/>
  <c r="M65" i="1"/>
  <c r="M175" i="1"/>
  <c r="M66" i="1"/>
  <c r="M67" i="1"/>
  <c r="M68" i="1"/>
  <c r="M69" i="1"/>
  <c r="M70" i="1"/>
  <c r="M71" i="1"/>
  <c r="M72" i="1"/>
  <c r="M73" i="1"/>
  <c r="M74" i="1"/>
  <c r="M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4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5" i="1"/>
  <c r="M172" i="1"/>
  <c r="M173" i="1"/>
  <c r="M17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K60" i="1"/>
  <c r="K61" i="1"/>
  <c r="K62" i="1"/>
  <c r="K63" i="1"/>
  <c r="K64" i="1"/>
  <c r="K65" i="1"/>
  <c r="K175" i="1"/>
  <c r="K66" i="1"/>
  <c r="K67" i="1"/>
  <c r="K68" i="1"/>
  <c r="K69" i="1"/>
  <c r="K70" i="1"/>
  <c r="K71" i="1"/>
  <c r="K72" i="1"/>
  <c r="K73" i="1"/>
  <c r="K74" i="1"/>
  <c r="K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4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5" i="1"/>
  <c r="K172" i="1"/>
  <c r="K173" i="1"/>
  <c r="K17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I60" i="1"/>
  <c r="I61" i="1"/>
  <c r="I62" i="1"/>
  <c r="I63" i="1"/>
  <c r="I64" i="1"/>
  <c r="I65" i="1"/>
  <c r="I175" i="1"/>
  <c r="I66" i="1"/>
  <c r="I67" i="1"/>
  <c r="I68" i="1"/>
  <c r="I69" i="1"/>
  <c r="I70" i="1"/>
  <c r="I71" i="1"/>
  <c r="I72" i="1"/>
  <c r="I73" i="1"/>
  <c r="I74" i="1"/>
  <c r="I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4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5" i="1"/>
  <c r="I172" i="1"/>
  <c r="I173" i="1"/>
  <c r="I17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E66" i="1"/>
  <c r="E67" i="1"/>
  <c r="E68" i="1"/>
  <c r="E69" i="1"/>
  <c r="E70" i="1"/>
  <c r="E71" i="1"/>
  <c r="E72" i="1"/>
  <c r="E73" i="1"/>
  <c r="E74" i="1"/>
  <c r="E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4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5" i="1"/>
  <c r="E172" i="1"/>
  <c r="E173" i="1"/>
  <c r="E17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  <c r="E175" i="1"/>
  <c r="E59" i="1"/>
  <c r="K783" i="1" l="1"/>
  <c r="E783" i="1"/>
  <c r="M783" i="1"/>
  <c r="S783" i="1"/>
  <c r="I783" i="1"/>
  <c r="O783" i="1"/>
  <c r="Q783" i="1"/>
  <c r="AF62" i="1"/>
  <c r="AF746" i="1"/>
  <c r="AF175" i="1"/>
  <c r="AF56" i="1"/>
  <c r="AF48" i="1"/>
  <c r="AF40" i="1"/>
  <c r="AF32" i="1"/>
  <c r="AF24" i="1"/>
  <c r="AF16" i="1"/>
  <c r="AF12" i="1"/>
  <c r="AF173" i="1"/>
  <c r="AF166" i="1"/>
  <c r="AF158" i="1"/>
  <c r="AF151" i="1"/>
  <c r="AF139" i="1"/>
  <c r="AF131" i="1"/>
  <c r="AF123" i="1"/>
  <c r="AF115" i="1"/>
  <c r="AF111" i="1"/>
  <c r="AF103" i="1"/>
  <c r="AF95" i="1"/>
  <c r="AF87" i="1"/>
  <c r="AF79" i="1"/>
  <c r="AF778" i="1"/>
  <c r="AF770" i="1"/>
  <c r="AF758" i="1"/>
  <c r="AF754" i="1"/>
  <c r="AF52" i="1"/>
  <c r="AF44" i="1"/>
  <c r="AF36" i="1"/>
  <c r="AF28" i="1"/>
  <c r="AF20" i="1"/>
  <c r="AF8" i="1"/>
  <c r="AF170" i="1"/>
  <c r="AF162" i="1"/>
  <c r="AF154" i="1"/>
  <c r="AF147" i="1"/>
  <c r="AF143" i="1"/>
  <c r="AF135" i="1"/>
  <c r="AF127" i="1"/>
  <c r="AF119" i="1"/>
  <c r="AF107" i="1"/>
  <c r="AF99" i="1"/>
  <c r="AF91" i="1"/>
  <c r="AF83" i="1"/>
  <c r="AF782" i="1"/>
  <c r="AF774" i="1"/>
  <c r="AF766" i="1"/>
  <c r="AF762" i="1"/>
  <c r="AF750" i="1"/>
  <c r="AF513" i="1"/>
  <c r="AF742" i="1"/>
  <c r="AF738" i="1"/>
  <c r="AF734" i="1"/>
  <c r="AF730" i="1"/>
  <c r="AF726" i="1"/>
  <c r="AF722" i="1"/>
  <c r="AF718" i="1"/>
  <c r="AF714" i="1"/>
  <c r="AF710" i="1"/>
  <c r="AF706" i="1"/>
  <c r="AF702" i="1"/>
  <c r="AF698" i="1"/>
  <c r="AF694" i="1"/>
  <c r="AF690" i="1"/>
  <c r="AF686" i="1"/>
  <c r="AF682" i="1"/>
  <c r="AF678" i="1"/>
  <c r="AF674" i="1"/>
  <c r="AF670" i="1"/>
  <c r="AF666" i="1"/>
  <c r="AF662" i="1"/>
  <c r="AF658" i="1"/>
  <c r="AF654" i="1"/>
  <c r="AF650" i="1"/>
  <c r="AF646" i="1"/>
  <c r="AF642" i="1"/>
  <c r="AF638" i="1"/>
  <c r="AF634" i="1"/>
  <c r="AF630" i="1"/>
  <c r="AF626" i="1"/>
  <c r="AF622" i="1"/>
  <c r="AF618" i="1"/>
  <c r="AF614" i="1"/>
  <c r="AF610" i="1"/>
  <c r="AF606" i="1"/>
  <c r="AF602" i="1"/>
  <c r="AF598" i="1"/>
  <c r="AF594" i="1"/>
  <c r="AF590" i="1"/>
  <c r="AF586" i="1"/>
  <c r="AF582" i="1"/>
  <c r="AF578" i="1"/>
  <c r="AF574" i="1"/>
  <c r="AF570" i="1"/>
  <c r="AF566" i="1"/>
  <c r="AF562" i="1"/>
  <c r="AF558" i="1"/>
  <c r="AF554" i="1"/>
  <c r="AF550" i="1"/>
  <c r="AF546" i="1"/>
  <c r="AF542" i="1"/>
  <c r="AF538" i="1"/>
  <c r="AF534" i="1"/>
  <c r="AF530" i="1"/>
  <c r="AF526" i="1"/>
  <c r="AF522" i="1"/>
  <c r="AF518" i="1"/>
  <c r="AF514" i="1"/>
  <c r="AF510" i="1"/>
  <c r="AF506" i="1"/>
  <c r="AF502" i="1"/>
  <c r="AF498" i="1"/>
  <c r="AF494" i="1"/>
  <c r="AF490" i="1"/>
  <c r="AF55" i="1"/>
  <c r="AF51" i="1"/>
  <c r="AF47" i="1"/>
  <c r="AF43" i="1"/>
  <c r="AF39" i="1"/>
  <c r="AF35" i="1"/>
  <c r="AF31" i="1"/>
  <c r="AF27" i="1"/>
  <c r="AF23" i="1"/>
  <c r="AF19" i="1"/>
  <c r="AF15" i="1"/>
  <c r="AF11" i="1"/>
  <c r="AF7" i="1"/>
  <c r="AF172" i="1"/>
  <c r="AF169" i="1"/>
  <c r="AF165" i="1"/>
  <c r="AF161" i="1"/>
  <c r="AF157" i="1"/>
  <c r="AF153" i="1"/>
  <c r="AF150" i="1"/>
  <c r="AF146" i="1"/>
  <c r="AF142" i="1"/>
  <c r="AF138" i="1"/>
  <c r="AF134" i="1"/>
  <c r="AF130" i="1"/>
  <c r="AF126" i="1"/>
  <c r="AF122" i="1"/>
  <c r="AF118" i="1"/>
  <c r="AF114" i="1"/>
  <c r="AF110" i="1"/>
  <c r="AF106" i="1"/>
  <c r="AF102" i="1"/>
  <c r="AF98" i="1"/>
  <c r="AF94" i="1"/>
  <c r="AF90" i="1"/>
  <c r="AF86" i="1"/>
  <c r="AF82" i="1"/>
  <c r="AF78" i="1"/>
  <c r="AF781" i="1"/>
  <c r="AF777" i="1"/>
  <c r="AF773" i="1"/>
  <c r="AF769" i="1"/>
  <c r="AF765" i="1"/>
  <c r="AF761" i="1"/>
  <c r="AF757" i="1"/>
  <c r="AF753" i="1"/>
  <c r="AF749" i="1"/>
  <c r="AF745" i="1"/>
  <c r="AF741" i="1"/>
  <c r="AF737" i="1"/>
  <c r="AF733" i="1"/>
  <c r="AF729" i="1"/>
  <c r="AF725" i="1"/>
  <c r="AF721" i="1"/>
  <c r="AF717" i="1"/>
  <c r="AF713" i="1"/>
  <c r="AF709" i="1"/>
  <c r="AF705" i="1"/>
  <c r="AF701" i="1"/>
  <c r="AF697" i="1"/>
  <c r="AF693" i="1"/>
  <c r="AF689" i="1"/>
  <c r="AF685" i="1"/>
  <c r="AF681" i="1"/>
  <c r="AF677" i="1"/>
  <c r="AF673" i="1"/>
  <c r="AF669" i="1"/>
  <c r="AF665" i="1"/>
  <c r="AF661" i="1"/>
  <c r="AF657" i="1"/>
  <c r="AF653" i="1"/>
  <c r="AF649" i="1"/>
  <c r="AF645" i="1"/>
  <c r="AF641" i="1"/>
  <c r="AF637" i="1"/>
  <c r="AF633" i="1"/>
  <c r="AF629" i="1"/>
  <c r="AF625" i="1"/>
  <c r="AF621" i="1"/>
  <c r="AF617" i="1"/>
  <c r="AF613" i="1"/>
  <c r="AF609" i="1"/>
  <c r="AF605" i="1"/>
  <c r="AF601" i="1"/>
  <c r="AF597" i="1"/>
  <c r="AF593" i="1"/>
  <c r="AF589" i="1"/>
  <c r="AF585" i="1"/>
  <c r="AF581" i="1"/>
  <c r="AF577" i="1"/>
  <c r="AF573" i="1"/>
  <c r="AF569" i="1"/>
  <c r="AF565" i="1"/>
  <c r="AF561" i="1"/>
  <c r="AF557" i="1"/>
  <c r="AF553" i="1"/>
  <c r="AF549" i="1"/>
  <c r="AF545" i="1"/>
  <c r="AF541" i="1"/>
  <c r="AF537" i="1"/>
  <c r="AF533" i="1"/>
  <c r="AF529" i="1"/>
  <c r="AF525" i="1"/>
  <c r="AF521" i="1"/>
  <c r="AF517" i="1"/>
  <c r="AF509" i="1"/>
  <c r="AF63" i="1"/>
  <c r="AF58" i="1"/>
  <c r="AF54" i="1"/>
  <c r="AF50" i="1"/>
  <c r="AF46" i="1"/>
  <c r="AF42" i="1"/>
  <c r="AF38" i="1"/>
  <c r="AF34" i="1"/>
  <c r="AF30" i="1"/>
  <c r="AF26" i="1"/>
  <c r="AF22" i="1"/>
  <c r="AF18" i="1"/>
  <c r="AF14" i="1"/>
  <c r="AF10" i="1"/>
  <c r="AF6" i="1"/>
  <c r="AF5" i="1"/>
  <c r="AF168" i="1"/>
  <c r="AF164" i="1"/>
  <c r="AF160" i="1"/>
  <c r="AF156" i="1"/>
  <c r="AF152" i="1"/>
  <c r="AF149" i="1"/>
  <c r="AF145" i="1"/>
  <c r="AF141" i="1"/>
  <c r="AF137" i="1"/>
  <c r="AF133" i="1"/>
  <c r="AF129" i="1"/>
  <c r="AF125" i="1"/>
  <c r="AF121" i="1"/>
  <c r="AF117" i="1"/>
  <c r="AF113" i="1"/>
  <c r="AF109" i="1"/>
  <c r="AF105" i="1"/>
  <c r="AF101" i="1"/>
  <c r="AF97" i="1"/>
  <c r="AF93" i="1"/>
  <c r="AF89" i="1"/>
  <c r="AF85" i="1"/>
  <c r="AF81" i="1"/>
  <c r="AF77" i="1"/>
  <c r="AF780" i="1"/>
  <c r="AF776" i="1"/>
  <c r="AF772" i="1"/>
  <c r="AF768" i="1"/>
  <c r="AF764" i="1"/>
  <c r="AF760" i="1"/>
  <c r="AF756" i="1"/>
  <c r="AF752" i="1"/>
  <c r="AF748" i="1"/>
  <c r="AF744" i="1"/>
  <c r="AF740" i="1"/>
  <c r="AF736" i="1"/>
  <c r="AF732" i="1"/>
  <c r="AF728" i="1"/>
  <c r="AF724" i="1"/>
  <c r="AF720" i="1"/>
  <c r="AF716" i="1"/>
  <c r="AF712" i="1"/>
  <c r="AF708" i="1"/>
  <c r="AF704" i="1"/>
  <c r="AF700" i="1"/>
  <c r="AF696" i="1"/>
  <c r="AF692" i="1"/>
  <c r="AF688" i="1"/>
  <c r="AF684" i="1"/>
  <c r="AF680" i="1"/>
  <c r="AF676" i="1"/>
  <c r="AF672" i="1"/>
  <c r="AF668" i="1"/>
  <c r="AF664" i="1"/>
  <c r="AF660" i="1"/>
  <c r="AF656" i="1"/>
  <c r="AF652" i="1"/>
  <c r="AF648" i="1"/>
  <c r="AF644" i="1"/>
  <c r="AF640" i="1"/>
  <c r="AF636" i="1"/>
  <c r="AF632" i="1"/>
  <c r="AF628" i="1"/>
  <c r="AF624" i="1"/>
  <c r="AF620" i="1"/>
  <c r="AF616" i="1"/>
  <c r="AF612" i="1"/>
  <c r="AF608" i="1"/>
  <c r="AF604" i="1"/>
  <c r="AF600" i="1"/>
  <c r="AF596" i="1"/>
  <c r="AF592" i="1"/>
  <c r="AF588" i="1"/>
  <c r="AF584" i="1"/>
  <c r="AF580" i="1"/>
  <c r="AF576" i="1"/>
  <c r="AF572" i="1"/>
  <c r="AF568" i="1"/>
  <c r="AF564" i="1"/>
  <c r="AF560" i="1"/>
  <c r="AF556" i="1"/>
  <c r="AF552" i="1"/>
  <c r="AF548" i="1"/>
  <c r="AF544" i="1"/>
  <c r="AF540" i="1"/>
  <c r="AF536" i="1"/>
  <c r="AF532" i="1"/>
  <c r="AF528" i="1"/>
  <c r="AF524" i="1"/>
  <c r="AF520" i="1"/>
  <c r="AF516" i="1"/>
  <c r="AF512" i="1"/>
  <c r="AF508" i="1"/>
  <c r="AF505" i="1"/>
  <c r="AF501" i="1"/>
  <c r="AF497" i="1"/>
  <c r="AF493" i="1"/>
  <c r="AF489" i="1"/>
  <c r="AF485" i="1"/>
  <c r="AF481" i="1"/>
  <c r="AF477" i="1"/>
  <c r="AF473" i="1"/>
  <c r="AF469" i="1"/>
  <c r="AF465" i="1"/>
  <c r="AF461" i="1"/>
  <c r="AF457" i="1"/>
  <c r="AF453" i="1"/>
  <c r="AF449" i="1"/>
  <c r="AF445" i="1"/>
  <c r="AF441" i="1"/>
  <c r="AF437" i="1"/>
  <c r="AF433" i="1"/>
  <c r="AF429" i="1"/>
  <c r="AF425" i="1"/>
  <c r="AF421" i="1"/>
  <c r="AF417" i="1"/>
  <c r="AF413" i="1"/>
  <c r="AF409" i="1"/>
  <c r="AF405" i="1"/>
  <c r="AF401" i="1"/>
  <c r="AF397" i="1"/>
  <c r="AF393" i="1"/>
  <c r="AF389" i="1"/>
  <c r="AF385" i="1"/>
  <c r="AF381" i="1"/>
  <c r="AF377" i="1"/>
  <c r="AF373" i="1"/>
  <c r="AF369" i="1"/>
  <c r="AF365" i="1"/>
  <c r="AF361" i="1"/>
  <c r="AF357" i="1"/>
  <c r="AF353" i="1"/>
  <c r="AF349" i="1"/>
  <c r="AF345" i="1"/>
  <c r="AF341" i="1"/>
  <c r="AF337" i="1"/>
  <c r="AF333" i="1"/>
  <c r="AF329" i="1"/>
  <c r="AF325" i="1"/>
  <c r="AF321" i="1"/>
  <c r="AF317" i="1"/>
  <c r="AF313" i="1"/>
  <c r="AF309" i="1"/>
  <c r="AF305" i="1"/>
  <c r="AF301" i="1"/>
  <c r="AF297" i="1"/>
  <c r="AF293" i="1"/>
  <c r="AF289" i="1"/>
  <c r="AF285" i="1"/>
  <c r="AF281" i="1"/>
  <c r="AF277" i="1"/>
  <c r="AF273" i="1"/>
  <c r="AF269" i="1"/>
  <c r="AF265" i="1"/>
  <c r="AF261" i="1"/>
  <c r="AF257" i="1"/>
  <c r="AF253" i="1"/>
  <c r="AF249" i="1"/>
  <c r="AF245" i="1"/>
  <c r="AF241" i="1"/>
  <c r="AF237" i="1"/>
  <c r="AF233" i="1"/>
  <c r="AF229" i="1"/>
  <c r="AF225" i="1"/>
  <c r="AF221" i="1"/>
  <c r="AF217" i="1"/>
  <c r="AF213" i="1"/>
  <c r="AF209" i="1"/>
  <c r="AF205" i="1"/>
  <c r="AF201" i="1"/>
  <c r="AF197" i="1"/>
  <c r="AF193" i="1"/>
  <c r="AF189" i="1"/>
  <c r="AF185" i="1"/>
  <c r="AF181" i="1"/>
  <c r="AF177" i="1"/>
  <c r="AF73" i="1"/>
  <c r="AF69" i="1"/>
  <c r="AF504" i="1"/>
  <c r="AF500" i="1"/>
  <c r="AF496" i="1"/>
  <c r="AF492" i="1"/>
  <c r="AF488" i="1"/>
  <c r="AF484" i="1"/>
  <c r="AF480" i="1"/>
  <c r="AF476" i="1"/>
  <c r="AF472" i="1"/>
  <c r="AF468" i="1"/>
  <c r="AF464" i="1"/>
  <c r="AF460" i="1"/>
  <c r="AF456" i="1"/>
  <c r="AF452" i="1"/>
  <c r="AF448" i="1"/>
  <c r="AF444" i="1"/>
  <c r="AF440" i="1"/>
  <c r="AF436" i="1"/>
  <c r="AF432" i="1"/>
  <c r="AF428" i="1"/>
  <c r="AF424" i="1"/>
  <c r="AF420" i="1"/>
  <c r="AF416" i="1"/>
  <c r="AF412" i="1"/>
  <c r="AF408" i="1"/>
  <c r="AF404" i="1"/>
  <c r="AF400" i="1"/>
  <c r="AF396" i="1"/>
  <c r="AF392" i="1"/>
  <c r="AF388" i="1"/>
  <c r="AF384" i="1"/>
  <c r="AF380" i="1"/>
  <c r="AF376" i="1"/>
  <c r="AF372" i="1"/>
  <c r="AF368" i="1"/>
  <c r="AF364" i="1"/>
  <c r="AF360" i="1"/>
  <c r="AF356" i="1"/>
  <c r="AF352" i="1"/>
  <c r="AF348" i="1"/>
  <c r="AF344" i="1"/>
  <c r="AF340" i="1"/>
  <c r="AF336" i="1"/>
  <c r="AF332" i="1"/>
  <c r="AF328" i="1"/>
  <c r="AF324" i="1"/>
  <c r="AF320" i="1"/>
  <c r="AF316" i="1"/>
  <c r="AF312" i="1"/>
  <c r="AF308" i="1"/>
  <c r="AF304" i="1"/>
  <c r="AF300" i="1"/>
  <c r="AF296" i="1"/>
  <c r="AF292" i="1"/>
  <c r="AF288" i="1"/>
  <c r="AF284" i="1"/>
  <c r="AF280" i="1"/>
  <c r="AF276" i="1"/>
  <c r="AF272" i="1"/>
  <c r="AF268" i="1"/>
  <c r="AF264" i="1"/>
  <c r="AF260" i="1"/>
  <c r="AF256" i="1"/>
  <c r="AF252" i="1"/>
  <c r="AF248" i="1"/>
  <c r="AF244" i="1"/>
  <c r="AF240" i="1"/>
  <c r="AF236" i="1"/>
  <c r="AF232" i="1"/>
  <c r="AF228" i="1"/>
  <c r="AF224" i="1"/>
  <c r="AF220" i="1"/>
  <c r="AF216" i="1"/>
  <c r="AF212" i="1"/>
  <c r="AF208" i="1"/>
  <c r="AF204" i="1"/>
  <c r="AF200" i="1"/>
  <c r="AF196" i="1"/>
  <c r="AF192" i="1"/>
  <c r="AF188" i="1"/>
  <c r="AF184" i="1"/>
  <c r="AF180" i="1"/>
  <c r="AF176" i="1"/>
  <c r="AF72" i="1"/>
  <c r="AF68" i="1"/>
  <c r="AF59" i="1"/>
  <c r="AF57" i="1"/>
  <c r="AF53" i="1"/>
  <c r="AF49" i="1"/>
  <c r="AF45" i="1"/>
  <c r="AF41" i="1"/>
  <c r="AF37" i="1"/>
  <c r="AF33" i="1"/>
  <c r="AF29" i="1"/>
  <c r="AF25" i="1"/>
  <c r="AF21" i="1"/>
  <c r="AF17" i="1"/>
  <c r="AF13" i="1"/>
  <c r="AF9" i="1"/>
  <c r="AF174" i="1"/>
  <c r="AF171" i="1"/>
  <c r="AF167" i="1"/>
  <c r="AF163" i="1"/>
  <c r="AF159" i="1"/>
  <c r="AF155" i="1"/>
  <c r="AF4" i="1"/>
  <c r="AF148" i="1"/>
  <c r="AF144" i="1"/>
  <c r="AF140" i="1"/>
  <c r="AF136" i="1"/>
  <c r="AF132" i="1"/>
  <c r="AF128" i="1"/>
  <c r="AF124" i="1"/>
  <c r="AF120" i="1"/>
  <c r="AF116" i="1"/>
  <c r="AF112" i="1"/>
  <c r="AF108" i="1"/>
  <c r="AF104" i="1"/>
  <c r="AF100" i="1"/>
  <c r="AF96" i="1"/>
  <c r="AF92" i="1"/>
  <c r="AF88" i="1"/>
  <c r="AF84" i="1"/>
  <c r="AF80" i="1"/>
  <c r="AF76" i="1"/>
  <c r="AF779" i="1"/>
  <c r="AF775" i="1"/>
  <c r="AF771" i="1"/>
  <c r="AF767" i="1"/>
  <c r="AF763" i="1"/>
  <c r="AF759" i="1"/>
  <c r="AF755" i="1"/>
  <c r="AF751" i="1"/>
  <c r="AF747" i="1"/>
  <c r="AF743" i="1"/>
  <c r="AF739" i="1"/>
  <c r="AF735" i="1"/>
  <c r="AF731" i="1"/>
  <c r="AF727" i="1"/>
  <c r="AF723" i="1"/>
  <c r="AF719" i="1"/>
  <c r="AF715" i="1"/>
  <c r="AF711" i="1"/>
  <c r="AF707" i="1"/>
  <c r="AF703" i="1"/>
  <c r="AF699" i="1"/>
  <c r="AF695" i="1"/>
  <c r="AF691" i="1"/>
  <c r="AF687" i="1"/>
  <c r="AF683" i="1"/>
  <c r="AF679" i="1"/>
  <c r="AF675" i="1"/>
  <c r="AF671" i="1"/>
  <c r="AF667" i="1"/>
  <c r="AF663" i="1"/>
  <c r="AF659" i="1"/>
  <c r="AF655" i="1"/>
  <c r="AF651" i="1"/>
  <c r="AF647" i="1"/>
  <c r="AF643" i="1"/>
  <c r="AF639" i="1"/>
  <c r="AF635" i="1"/>
  <c r="AF631" i="1"/>
  <c r="AF627" i="1"/>
  <c r="AF623" i="1"/>
  <c r="AF619" i="1"/>
  <c r="AF615" i="1"/>
  <c r="AF611" i="1"/>
  <c r="AF607" i="1"/>
  <c r="AF603" i="1"/>
  <c r="AF599" i="1"/>
  <c r="AF595" i="1"/>
  <c r="AF591" i="1"/>
  <c r="AF587" i="1"/>
  <c r="AF583" i="1"/>
  <c r="AF579" i="1"/>
  <c r="AF575" i="1"/>
  <c r="AF571" i="1"/>
  <c r="AF567" i="1"/>
  <c r="AF563" i="1"/>
  <c r="AF559" i="1"/>
  <c r="AF555" i="1"/>
  <c r="AF551" i="1"/>
  <c r="AF547" i="1"/>
  <c r="AF543" i="1"/>
  <c r="AF539" i="1"/>
  <c r="AF535" i="1"/>
  <c r="AF531" i="1"/>
  <c r="AF527" i="1"/>
  <c r="AF523" i="1"/>
  <c r="AF519" i="1"/>
  <c r="AF515" i="1"/>
  <c r="AF511" i="1"/>
  <c r="AF507" i="1"/>
  <c r="AF503" i="1"/>
  <c r="AF499" i="1"/>
  <c r="AF495" i="1"/>
  <c r="AF491" i="1"/>
  <c r="AF487" i="1"/>
  <c r="AF483" i="1"/>
  <c r="AF479" i="1"/>
  <c r="AF475" i="1"/>
  <c r="AF471" i="1"/>
  <c r="AF467" i="1"/>
  <c r="AF463" i="1"/>
  <c r="AF459" i="1"/>
  <c r="AF455" i="1"/>
  <c r="AF451" i="1"/>
  <c r="AF447" i="1"/>
  <c r="AF443" i="1"/>
  <c r="AF439" i="1"/>
  <c r="AF435" i="1"/>
  <c r="AF431" i="1"/>
  <c r="AF427" i="1"/>
  <c r="AF423" i="1"/>
  <c r="AF419" i="1"/>
  <c r="AF415" i="1"/>
  <c r="AF411" i="1"/>
  <c r="AF407" i="1"/>
  <c r="AF403" i="1"/>
  <c r="AF399" i="1"/>
  <c r="AF395" i="1"/>
  <c r="AF391" i="1"/>
  <c r="AF387" i="1"/>
  <c r="AF383" i="1"/>
  <c r="AF379" i="1"/>
  <c r="AF375" i="1"/>
  <c r="AF371" i="1"/>
  <c r="AF367" i="1"/>
  <c r="AF363" i="1"/>
  <c r="AF359" i="1"/>
  <c r="AF355" i="1"/>
  <c r="AF351" i="1"/>
  <c r="AF347" i="1"/>
  <c r="AF343" i="1"/>
  <c r="AF339" i="1"/>
  <c r="AF335" i="1"/>
  <c r="AF331" i="1"/>
  <c r="AF327" i="1"/>
  <c r="AF323" i="1"/>
  <c r="AF319" i="1"/>
  <c r="AF315" i="1"/>
  <c r="AF311" i="1"/>
  <c r="AF307" i="1"/>
  <c r="AF303" i="1"/>
  <c r="AF299" i="1"/>
  <c r="AF295" i="1"/>
  <c r="AF291" i="1"/>
  <c r="AF287" i="1"/>
  <c r="AF283" i="1"/>
  <c r="AF279" i="1"/>
  <c r="AF275" i="1"/>
  <c r="AF271" i="1"/>
  <c r="AF267" i="1"/>
  <c r="AF263" i="1"/>
  <c r="AF259" i="1"/>
  <c r="AF255" i="1"/>
  <c r="AF251" i="1"/>
  <c r="AF247" i="1"/>
  <c r="AF243" i="1"/>
  <c r="AF239" i="1"/>
  <c r="AF235" i="1"/>
  <c r="AF231" i="1"/>
  <c r="AF227" i="1"/>
  <c r="AF223" i="1"/>
  <c r="AF219" i="1"/>
  <c r="AF215" i="1"/>
  <c r="AF211" i="1"/>
  <c r="AF207" i="1"/>
  <c r="AF203" i="1"/>
  <c r="AF199" i="1"/>
  <c r="AF195" i="1"/>
  <c r="AF191" i="1"/>
  <c r="AF187" i="1"/>
  <c r="AF183" i="1"/>
  <c r="AF179" i="1"/>
  <c r="AF75" i="1"/>
  <c r="AF71" i="1"/>
  <c r="AF67" i="1"/>
  <c r="AF65" i="1"/>
  <c r="AF61" i="1"/>
  <c r="AF64" i="1"/>
  <c r="AF60" i="1"/>
  <c r="AF486" i="1"/>
  <c r="AF482" i="1"/>
  <c r="AF478" i="1"/>
  <c r="AF474" i="1"/>
  <c r="AF470" i="1"/>
  <c r="AF466" i="1"/>
  <c r="AF462" i="1"/>
  <c r="AF458" i="1"/>
  <c r="AF454" i="1"/>
  <c r="AF450" i="1"/>
  <c r="AF446" i="1"/>
  <c r="AF442" i="1"/>
  <c r="AF438" i="1"/>
  <c r="AF434" i="1"/>
  <c r="AF430" i="1"/>
  <c r="AF426" i="1"/>
  <c r="AF422" i="1"/>
  <c r="AF418" i="1"/>
  <c r="AF414" i="1"/>
  <c r="AF410" i="1"/>
  <c r="AF406" i="1"/>
  <c r="AF402" i="1"/>
  <c r="AF398" i="1"/>
  <c r="AF394" i="1"/>
  <c r="AF390" i="1"/>
  <c r="AF386" i="1"/>
  <c r="AF382" i="1"/>
  <c r="AF378" i="1"/>
  <c r="AF374" i="1"/>
  <c r="AF370" i="1"/>
  <c r="AF366" i="1"/>
  <c r="AF362" i="1"/>
  <c r="AF358" i="1"/>
  <c r="AF354" i="1"/>
  <c r="AF350" i="1"/>
  <c r="AF346" i="1"/>
  <c r="AF342" i="1"/>
  <c r="AF338" i="1"/>
  <c r="AF334" i="1"/>
  <c r="AF330" i="1"/>
  <c r="AF326" i="1"/>
  <c r="AF322" i="1"/>
  <c r="AF318" i="1"/>
  <c r="AF314" i="1"/>
  <c r="AF310" i="1"/>
  <c r="AF306" i="1"/>
  <c r="AF302" i="1"/>
  <c r="AF298" i="1"/>
  <c r="AF294" i="1"/>
  <c r="AF290" i="1"/>
  <c r="AF286" i="1"/>
  <c r="AF282" i="1"/>
  <c r="AF278" i="1"/>
  <c r="AF274" i="1"/>
  <c r="AF270" i="1"/>
  <c r="AF266" i="1"/>
  <c r="AF262" i="1"/>
  <c r="AF258" i="1"/>
  <c r="AF254" i="1"/>
  <c r="AF250" i="1"/>
  <c r="AF246" i="1"/>
  <c r="AF242" i="1"/>
  <c r="AF238" i="1"/>
  <c r="AF234" i="1"/>
  <c r="AF230" i="1"/>
  <c r="AF226" i="1"/>
  <c r="AF222" i="1"/>
  <c r="AF218" i="1"/>
  <c r="AF214" i="1"/>
  <c r="AF210" i="1"/>
  <c r="AF206" i="1"/>
  <c r="AF202" i="1"/>
  <c r="AF198" i="1"/>
  <c r="AF194" i="1"/>
  <c r="AF190" i="1"/>
  <c r="AF186" i="1"/>
  <c r="AF182" i="1"/>
  <c r="AF178" i="1"/>
  <c r="AF74" i="1"/>
  <c r="AF70" i="1"/>
  <c r="AF66" i="1"/>
  <c r="AF783" i="1" l="1"/>
  <c r="AJ4" i="2"/>
</calcChain>
</file>

<file path=xl/sharedStrings.xml><?xml version="1.0" encoding="utf-8"?>
<sst xmlns="http://schemas.openxmlformats.org/spreadsheetml/2006/main" count="4794" uniqueCount="2694">
  <si>
    <t>Organisations/Organisaties</t>
  </si>
  <si>
    <t>OCMW Essen</t>
  </si>
  <si>
    <t>OCMW Voeren</t>
  </si>
  <si>
    <t>OCMW Nieuwpoort</t>
  </si>
  <si>
    <t>OCMW Retie</t>
  </si>
  <si>
    <t>OCMW Vilvoorde</t>
  </si>
  <si>
    <t>OCMW Kalmthout</t>
  </si>
  <si>
    <t>OCMW Beveren</t>
  </si>
  <si>
    <t>Manna VZW</t>
  </si>
  <si>
    <t>OCMW Bierbeek</t>
  </si>
  <si>
    <t>OCMW De Haan</t>
  </si>
  <si>
    <t>OCMW Denderleeuw</t>
  </si>
  <si>
    <t>OCMW Ichtegem</t>
  </si>
  <si>
    <t>OCMW Westerlo</t>
  </si>
  <si>
    <t>OCMW Eeklo</t>
  </si>
  <si>
    <t>Resto du Coeur de Mons</t>
  </si>
  <si>
    <t>OCMW Waasmunster</t>
  </si>
  <si>
    <t>OCMW Kapelle-Op-Den-Bos</t>
  </si>
  <si>
    <t>Resto du coeur de Liège ASBL</t>
  </si>
  <si>
    <t>Sint Vincentiusvereniging Maasmechelen</t>
  </si>
  <si>
    <t>De Regenboog VZW</t>
  </si>
  <si>
    <t>Moeders voor Moeders VZW</t>
  </si>
  <si>
    <t>C Dienst VZW</t>
  </si>
  <si>
    <t>SOS Hulpbetoon  VZW</t>
  </si>
  <si>
    <t>Werkgroep Integratie Vluchtelingen VZW</t>
  </si>
  <si>
    <t>Gastvrij Edegem</t>
  </si>
  <si>
    <t>Goed Gevoel VZW</t>
  </si>
  <si>
    <t>OCMW Torhout</t>
  </si>
  <si>
    <t>OCMW Lendelede</t>
  </si>
  <si>
    <t>Leren Ondernemen</t>
  </si>
  <si>
    <t>De Wervel VZW</t>
  </si>
  <si>
    <t>Bezorgd om mensen VZW</t>
  </si>
  <si>
    <t>OCMW Sint-Gillis-Waas</t>
  </si>
  <si>
    <t>Veerkracht 4 VZW</t>
  </si>
  <si>
    <t>De Stamper VZW</t>
  </si>
  <si>
    <t>CPAS de Nassogne</t>
  </si>
  <si>
    <t>Teledienst - Ninove</t>
  </si>
  <si>
    <t>OCMW ZULTE</t>
  </si>
  <si>
    <t>Centre Maximilien Kolbe ASBL</t>
  </si>
  <si>
    <t>S.O.S Hamin VZW</t>
  </si>
  <si>
    <t>CPAS de VAUX-SUR-SÛRE</t>
  </si>
  <si>
    <t>De Toevlucht VZW (afd Vorselaar )</t>
  </si>
  <si>
    <t>SIVI VZW</t>
  </si>
  <si>
    <t>Croix-Rouge de Belgique Section loc. de Kelmis</t>
  </si>
  <si>
    <t>Cpas Limbourg</t>
  </si>
  <si>
    <t>CPAS Raeren</t>
  </si>
  <si>
    <t>OCMW Hulshout</t>
  </si>
  <si>
    <t>In.Tacte VZW</t>
  </si>
  <si>
    <t>De Kring VZW</t>
  </si>
  <si>
    <t>OCMW Zingem</t>
  </si>
  <si>
    <t>Sint-Vincentius VZW-Heilig Sacrament</t>
  </si>
  <si>
    <t>Solidarité 600 ASBL</t>
  </si>
  <si>
    <t>OCMW Londerzeel</t>
  </si>
  <si>
    <t>Saint-Vincent de Paul ASBL Dottignies</t>
  </si>
  <si>
    <t>Conférence Aide Sociale de Statte-Mont Falise ASBL</t>
  </si>
  <si>
    <t>Centre d'Entraide de Laeken asbl</t>
  </si>
  <si>
    <t>Wavre Solidarite ASBL</t>
  </si>
  <si>
    <t>Ocmw Begijnendijk</t>
  </si>
  <si>
    <t>Ocmw Gistel</t>
  </si>
  <si>
    <t>Saint-Vincent de Paul ASBL Entraide Pause Café</t>
  </si>
  <si>
    <t>Ocmw  Affligem</t>
  </si>
  <si>
    <t>Ocmw  Beersel</t>
  </si>
  <si>
    <t>Ocmw  Bertem</t>
  </si>
  <si>
    <t>Ocmw  Bever</t>
  </si>
  <si>
    <t>Ocmw  Boortmeerbeek</t>
  </si>
  <si>
    <t>Ocmw  Drogenbos</t>
  </si>
  <si>
    <t>Ocmw  Galmaarden</t>
  </si>
  <si>
    <t>Ocmw  Glabbeek</t>
  </si>
  <si>
    <t>Ocmw  Gooik</t>
  </si>
  <si>
    <t>Ocmw  Grimbergen</t>
  </si>
  <si>
    <t>Ocmw  Haacht</t>
  </si>
  <si>
    <t>Ocmw  Hoegaarden</t>
  </si>
  <si>
    <t>Ocmw  Hoeilaart</t>
  </si>
  <si>
    <t>Ocmw  Holsbeek</t>
  </si>
  <si>
    <t>Ocmw  Kampenhout</t>
  </si>
  <si>
    <t>Ocmw  Keerbergen</t>
  </si>
  <si>
    <t>Ocmw  Kortenberg</t>
  </si>
  <si>
    <t>Ocmw  Liedekerke</t>
  </si>
  <si>
    <t>Ocmw  Machelen</t>
  </si>
  <si>
    <t>Ocmw  Opwijk</t>
  </si>
  <si>
    <t>Ocmw  Pepingen</t>
  </si>
  <si>
    <t>Ocmw  Roosdaal</t>
  </si>
  <si>
    <t>Ocmw  Sint-Pieters-Leeuw</t>
  </si>
  <si>
    <t>Ocmw  Steenokkerzeel</t>
  </si>
  <si>
    <t>Ocmw  Ternat</t>
  </si>
  <si>
    <t>Ocmw  Tervuren</t>
  </si>
  <si>
    <t>Ocmw  Tielt-Winge</t>
  </si>
  <si>
    <t>Ocmw  Tremelo</t>
  </si>
  <si>
    <t>Ocmw  Wemmel</t>
  </si>
  <si>
    <t>Ocmw  Wezembeek-Oppem</t>
  </si>
  <si>
    <t>Cpas  Helecine</t>
  </si>
  <si>
    <t>Cpas  Ittre</t>
  </si>
  <si>
    <t>Cpas  La Hulpe</t>
  </si>
  <si>
    <t>Cpas  Lasne</t>
  </si>
  <si>
    <t>Cpas  Perwez</t>
  </si>
  <si>
    <t>Cpas  Villers-La-Ville</t>
  </si>
  <si>
    <t>Ocmw Aartselaar</t>
  </si>
  <si>
    <t>Ocmw  Boechout</t>
  </si>
  <si>
    <t>C.A.W. Welzijnshuis Vzw</t>
  </si>
  <si>
    <t>Ocmw  Bonheiden</t>
  </si>
  <si>
    <t>Bond Zonder Naam - Sociaal VZW</t>
  </si>
  <si>
    <t>"De Stobbe", Bond zonder Naam VZW</t>
  </si>
  <si>
    <t>De Kleine Vos VZW</t>
  </si>
  <si>
    <t>CAW De Terp VZW De Steenhouwer</t>
  </si>
  <si>
    <t>Club De Grijze Kat VZW</t>
  </si>
  <si>
    <t>Tele-Dienst VZW</t>
  </si>
  <si>
    <t>Onthaal Sint Antonius van Padua VZW</t>
  </si>
  <si>
    <t>Raad en Daad VZW</t>
  </si>
  <si>
    <t>Zenith VZW</t>
  </si>
  <si>
    <t>Sint-Vincentius VZW Heilig Hart Hoboken</t>
  </si>
  <si>
    <t>Sint-Vincentius VZW Heilige Jacobus Antwerpen</t>
  </si>
  <si>
    <t>Wederzijds Kristus-Koning</t>
  </si>
  <si>
    <t>Koraal VZW</t>
  </si>
  <si>
    <t>Welzijnsschakels - Berlaar VZW</t>
  </si>
  <si>
    <t>Sint-Vincentius VZW Sint-Jan-Berchmans</t>
  </si>
  <si>
    <t>Sint-Vincentius VZW Mechelen Noord</t>
  </si>
  <si>
    <t>Sint-Vincentius VZW Sint-Hubertus</t>
  </si>
  <si>
    <t>Welzijnsschakel Hoboken VZW Kasteel Broydenborg</t>
  </si>
  <si>
    <t>Welzijnsschakels VZW Tochtgenoten</t>
  </si>
  <si>
    <t>Ocmw  Brasschaat</t>
  </si>
  <si>
    <t>Ocmw  Duffel</t>
  </si>
  <si>
    <t>Ocmw  Edegem</t>
  </si>
  <si>
    <t>Ocmw  Grobbendonk</t>
  </si>
  <si>
    <t>Ocmw  Heist-Op-Den-Berg</t>
  </si>
  <si>
    <t>Ocmw  Hemiksem</t>
  </si>
  <si>
    <t>Ocmw  Herentals</t>
  </si>
  <si>
    <t>Ocmw  Herselt</t>
  </si>
  <si>
    <t>Ocmw  Hove</t>
  </si>
  <si>
    <t>Ocmw  Kasterlee</t>
  </si>
  <si>
    <t>Ocmw  Kontich</t>
  </si>
  <si>
    <t>Ocmw  Lint</t>
  </si>
  <si>
    <t>Ocmw  Merksplas</t>
  </si>
  <si>
    <t>Ocmw  Oud-Turnhout</t>
  </si>
  <si>
    <t>Ocmw  Ranst</t>
  </si>
  <si>
    <t>Ocmw  Rumst</t>
  </si>
  <si>
    <t>Ocmw  Schilde</t>
  </si>
  <si>
    <t>Ocmw  Wijnegem</t>
  </si>
  <si>
    <t>Ocmw  Wommelgem</t>
  </si>
  <si>
    <t>Sint-Vincentius VZW Conferentie Beringen</t>
  </si>
  <si>
    <t>Sint-Vincentius VZW Conferentie Sint-Servaas Diepenbeek</t>
  </si>
  <si>
    <t>Sint-Vincentius VZW Conferentie Sint-Martinus Genk</t>
  </si>
  <si>
    <t>Sint-Vincentius VZW Conferentie O.L.V. Geboorte Ham</t>
  </si>
  <si>
    <t>Sint-Vincentius VZW Conferentie OLV van Banneux</t>
  </si>
  <si>
    <t>Sint-Vincentius VZW Conferentie St. Lutgardis-p/a Lachapelle Houthalen</t>
  </si>
  <si>
    <t>Sint-Vincentius VZW Conferentie Sint Pieter Nieuwerkerken</t>
  </si>
  <si>
    <t>Sint-Vincentius VZW Conferentie Sint-Franciscus Overpelt</t>
  </si>
  <si>
    <t>Sint-Vincentius VZW Conferentie Sint-Truiden</t>
  </si>
  <si>
    <t>Sint-Vincentius VZW Conferentie Sint-Mauritius Bilzen</t>
  </si>
  <si>
    <t>Sint-Vincentius VZW Conferentie Sint-Lucia Kortessem</t>
  </si>
  <si>
    <t>Welzijn VZW</t>
  </si>
  <si>
    <t>Sint-Vincentius VZW Conferentie Harlindis en Relindis</t>
  </si>
  <si>
    <t>Sint-Vincentius VZW Conferentie Alken</t>
  </si>
  <si>
    <t>Sint-Vincentius VZW Conferentie Heusden-Zolder</t>
  </si>
  <si>
    <t>Sint-Vincentius VZW Conferentie Sint-Jan de Doper Borgloon</t>
  </si>
  <si>
    <t>Sint-Vincentius VZW Conferentie Kuringen</t>
  </si>
  <si>
    <t>Sint-Vincentius VZW Conferentie Sint-Ursula Lanaken</t>
  </si>
  <si>
    <t>Sint-Vincentius VZW - Sint-Elisabeth</t>
  </si>
  <si>
    <t>De Toevlucht VZW Afdeling Hoeselt</t>
  </si>
  <si>
    <t>Sint-Vincentius VZW Conferentie  Lommel</t>
  </si>
  <si>
    <t>Sint-Vincentius VZW Conferentie Sint-Andries Peer</t>
  </si>
  <si>
    <t xml:space="preserve"> Sint-Vincentius VZW De Druppel As-Opglabbeek</t>
  </si>
  <si>
    <t>Sint-Vincentius VZW Conferentie Zonhoven</t>
  </si>
  <si>
    <t>'t Looise Hulphuis VZW</t>
  </si>
  <si>
    <t>Sint-Vincentius VZW "De Kleine Drempel" Bree</t>
  </si>
  <si>
    <t>Sint-Vincentius VZW Conferentie O.L.Vrouw van Tongeren</t>
  </si>
  <si>
    <t>De Goede Herder VZW</t>
  </si>
  <si>
    <t>Sint-Vincentius VZW Conferentie Sint-Jan-Berchmans</t>
  </si>
  <si>
    <t>Sint-Vincentius VZW Conferentie Kindsheid Jesu</t>
  </si>
  <si>
    <t>Sint-Vincentius VZW Conferentie Runkst</t>
  </si>
  <si>
    <t>Sint-Vincentius VZW Conferentie St. Quintinus Hasselt</t>
  </si>
  <si>
    <t>Ocmw  Halen</t>
  </si>
  <si>
    <t>Ocmw  Riemst</t>
  </si>
  <si>
    <t>Ocmw  Tessenderlo</t>
  </si>
  <si>
    <t>Ocmw  Zutendaal</t>
  </si>
  <si>
    <t>Accueil-Botanique ASBL</t>
  </si>
  <si>
    <t>Maison De Fragnée ASBL</t>
  </si>
  <si>
    <t>Sans-Logis ASBL Accueil Hommes</t>
  </si>
  <si>
    <t>Saint-Vincent de Paul ASBL Conférence Fléron</t>
  </si>
  <si>
    <t>Saint-Vincent De Paul ASBL Conférence de Beyne-Heusay</t>
  </si>
  <si>
    <t>Les Amis de l'E.P.U.B. à Lize-Seraing ASBL</t>
  </si>
  <si>
    <t>Opération Thermos Liège ASBL</t>
  </si>
  <si>
    <t>Saint-Vincent De Paul ASBL Conférence Jupille</t>
  </si>
  <si>
    <t>Télé-Service Seraing ASBL</t>
  </si>
  <si>
    <t>Collectifs Contre les Violences Familiales et l'Exclusion ASBL</t>
  </si>
  <si>
    <t>Maison Marie-Louise ASBL</t>
  </si>
  <si>
    <t>Sans Logis ASBL Accueil Femmes</t>
  </si>
  <si>
    <t>Espoir et Fraternité  ASBL</t>
  </si>
  <si>
    <t>Saint-Vincent De Paul ASBL Conférence de Spa</t>
  </si>
  <si>
    <t>La Traille ASBL Service d'Aide Sociale</t>
  </si>
  <si>
    <t>Saint-Vincent De Paul Visé ASBL</t>
  </si>
  <si>
    <t>Saint-Vincent De Paul ASBL "La Cordée"</t>
  </si>
  <si>
    <t>Vivre Solidaire ASBL</t>
  </si>
  <si>
    <t>Saint-Vincent de Paul ASBL "Accueil et Partage"</t>
  </si>
  <si>
    <t>Saint-Vincent De Paul ASBL Relais Saint-Joseph</t>
  </si>
  <si>
    <t>Armée du Salut de Seraing ASBL</t>
  </si>
  <si>
    <t>P.A.S - Service Social Inter- Paroissial (St. Julien) ASBL</t>
  </si>
  <si>
    <t>Horizons Nouveaux ASBL</t>
  </si>
  <si>
    <t>Saint-Vincent de Paul ASBL Conférence Notre-Dame</t>
  </si>
  <si>
    <t>Saint-Vincent De Paul ASBL Conférence SVP de Saint-Sébastien</t>
  </si>
  <si>
    <t>Saint-Vincent de Paul Service d'Entraide de Chênée</t>
  </si>
  <si>
    <t>Abri de Jour de Liège ASBL</t>
  </si>
  <si>
    <t>Service d'Entraide SVP Liège Amercoeur - Outremeuse - Longdoz</t>
  </si>
  <si>
    <t>Saint-Vincent de Paul ASBL Conférence "Frédéric Ozanam"</t>
  </si>
  <si>
    <t>Entraide et Partage ASBL</t>
  </si>
  <si>
    <t>Coeurs Ouverts ASBL Restaurant Social</t>
  </si>
  <si>
    <t>Solidarité Molinay ASBL</t>
  </si>
  <si>
    <t>Equipes d'Entraide ASBL Equipe de Waremme</t>
  </si>
  <si>
    <t>Hesbicoeur ASBL</t>
  </si>
  <si>
    <t>Association Eglise Protestante Evangélique de Huy ASBL</t>
  </si>
  <si>
    <t>Cpas  Amel</t>
  </si>
  <si>
    <t>Croix-Rouge de Belgique Section locale de Bütgenbach-Büllingen</t>
  </si>
  <si>
    <t>Croix-Rouge de Belgique Section locale de Raeren</t>
  </si>
  <si>
    <t>Croix-Rouge de Belgique Section locale de Sankt-Vith</t>
  </si>
  <si>
    <t>Cpas  Aubel</t>
  </si>
  <si>
    <t>Cpas  Blégny</t>
  </si>
  <si>
    <t>Cpas  Bullingen</t>
  </si>
  <si>
    <t>Cpas  Butgenbach</t>
  </si>
  <si>
    <t>Cpas  Crisnée</t>
  </si>
  <si>
    <t>Cpas  Dison</t>
  </si>
  <si>
    <t>Cpas  Esneux</t>
  </si>
  <si>
    <t>Cpas  Grace-Hollogne</t>
  </si>
  <si>
    <t>Cpas  Jalhay</t>
  </si>
  <si>
    <t>Cpas  Lierneux</t>
  </si>
  <si>
    <t>Cpas  Lontzen</t>
  </si>
  <si>
    <t>Cpas  Modave</t>
  </si>
  <si>
    <t>Cpas  Olne</t>
  </si>
  <si>
    <t>Cpas  Saint-Nicolas</t>
  </si>
  <si>
    <t>Cpas  Soumagne</t>
  </si>
  <si>
    <t>Cpas  Sprimont</t>
  </si>
  <si>
    <t>Cpas  Theux</t>
  </si>
  <si>
    <t>Cpas  Thimister-Clermont</t>
  </si>
  <si>
    <t>Cpas  Tinlot</t>
  </si>
  <si>
    <t>Cpas  Waimes</t>
  </si>
  <si>
    <t>Cpas  Wasseiges</t>
  </si>
  <si>
    <t>Saint-Vincent De Paul ASBL Conférence Auvelais</t>
  </si>
  <si>
    <t>Saint-Vincent De Paul ASBL Conférence Bièsme</t>
  </si>
  <si>
    <t>Les Amis de Saint-Vincent De Paul -Conférence Jambes</t>
  </si>
  <si>
    <t>Saint-Vincent de Paul ASBL Conférence Malonne</t>
  </si>
  <si>
    <t>Saint-Vincent de Paul ASBL Conférence Morialmé</t>
  </si>
  <si>
    <t>Saint-Vincent de Paul ASBL Conférence Jemeppe-sur-Sambre</t>
  </si>
  <si>
    <t>Saint-Vincent De Paul ASBL Conférence La Plante</t>
  </si>
  <si>
    <t>Saint-Vincent De Paul ASBL Conférence Salzinnes</t>
  </si>
  <si>
    <t>Saint-Vincent De Paul ASBL Conférence Spy</t>
  </si>
  <si>
    <t>Saint-Vincent De Paul ASBL Conférence Vedrin</t>
  </si>
  <si>
    <t>Saint-Vincent De Paul ASBL Conférence Arlon</t>
  </si>
  <si>
    <t>Entraide Décanale de Saint-Servais ASBL</t>
  </si>
  <si>
    <t>Le Fouillis Saint-François ASBL</t>
  </si>
  <si>
    <t>Le 210 ASBL</t>
  </si>
  <si>
    <t>Equipes d'Entraide ASBL Section de Dinant</t>
  </si>
  <si>
    <t>Equipe d'Entraide de Ciney ASBL</t>
  </si>
  <si>
    <t>Accueil Famenne ASBL</t>
  </si>
  <si>
    <t>Saint-Vincent de Paul ASBL Le Mas - Jambes - Velaine</t>
  </si>
  <si>
    <t>Soleil du Coeur ASBL Maison d'Accueil Agréée R.W.</t>
  </si>
  <si>
    <t>Le Tremplin ASBL</t>
  </si>
  <si>
    <t>Saint-Vincent de Paul ASBL Service d'Entraide Taminois</t>
  </si>
  <si>
    <t>L'Epi de Blé ASBL</t>
  </si>
  <si>
    <t>Saint-Vincent de Paul ASBL Conférence Barvaux - Mme M-Cl. Focant</t>
  </si>
  <si>
    <t>Saint-Vincent de Paul ASBL Conférence Seilles</t>
  </si>
  <si>
    <t>Saint-Vincent de Paul ASBL Conférence Saint-Benoit</t>
  </si>
  <si>
    <t>Saint-Vincent de Paul  Virton</t>
  </si>
  <si>
    <t>Saint-Vincent de Paul ASBL Fosses-la-Ville</t>
  </si>
  <si>
    <t>Les Colis du Coeur ASBL</t>
  </si>
  <si>
    <t>Saint-Vincent de Paul ASBL Conférence Florenville</t>
  </si>
  <si>
    <t>Solidarité Aubange ASBL</t>
  </si>
  <si>
    <t>Solidarité Saint-Vincent de Paul ASBL</t>
  </si>
  <si>
    <t>Saint-Vincent de Paul Bastogne ASBL</t>
  </si>
  <si>
    <t>L'Arche d'Alliance de Namur ASBL</t>
  </si>
  <si>
    <t>Saint-Vincent de Paul ASBL Flawinne</t>
  </si>
  <si>
    <t>Saint-Vincent de Paul Namur ASBL Conférence Houyet Entraide</t>
  </si>
  <si>
    <t>Projets des Frères de la Charité ASBL "Les Sauvèrdias"</t>
  </si>
  <si>
    <t>Cpas  Anhee</t>
  </si>
  <si>
    <t>Resto du Coeur de Namur - Maison de la Solidarité ASBL</t>
  </si>
  <si>
    <t>Cpas  Dinant</t>
  </si>
  <si>
    <t>Cpas  Fernelmont</t>
  </si>
  <si>
    <t>Cpas  Gembloux</t>
  </si>
  <si>
    <t>Cpas  Gesves</t>
  </si>
  <si>
    <t>Cpas  Hamois</t>
  </si>
  <si>
    <t>Cpas  Houyet</t>
  </si>
  <si>
    <t>Cpas  Philippeville</t>
  </si>
  <si>
    <t>Cpas  Sombreffe</t>
  </si>
  <si>
    <t>Cpas  Somme-Leuze</t>
  </si>
  <si>
    <t>Cpas  Viroinval</t>
  </si>
  <si>
    <t>Cpas  Vresse-Sur-Semois</t>
  </si>
  <si>
    <t>Cpas  Bastogne</t>
  </si>
  <si>
    <t>Cpas  Bertogne</t>
  </si>
  <si>
    <t>Cpas  Bouillon</t>
  </si>
  <si>
    <t>Cpas  Erezee</t>
  </si>
  <si>
    <t>Cpas  Fauvillers</t>
  </si>
  <si>
    <t>Cpas  Gouvy Administration Communale</t>
  </si>
  <si>
    <t>Cpas  Houffalize</t>
  </si>
  <si>
    <t>Cpas La Roche-En-Ardenne</t>
  </si>
  <si>
    <t>Cpas  Leglise</t>
  </si>
  <si>
    <t>Cpas  Libin</t>
  </si>
  <si>
    <t>Cpas  Libramont-Chevigny (Zoning de Libramont)</t>
  </si>
  <si>
    <t>Cpas  Manhay</t>
  </si>
  <si>
    <t>Cpas  Martelange</t>
  </si>
  <si>
    <t>Cpas  Messancy</t>
  </si>
  <si>
    <t>Cpas  Musson</t>
  </si>
  <si>
    <t>Cpas  Paliseul</t>
  </si>
  <si>
    <t>Cpas  Rendeux</t>
  </si>
  <si>
    <t>Cpas Sainte-Ode</t>
  </si>
  <si>
    <t>Cpas  Tenneville</t>
  </si>
  <si>
    <t>Cpas  Vielsalm</t>
  </si>
  <si>
    <t>Cpas  Wellin</t>
  </si>
  <si>
    <t>Entraide Saint-Vincent de Paul ASBL</t>
  </si>
  <si>
    <t>Faim et Froid de Couillet Gerpinnes ASBL</t>
  </si>
  <si>
    <t>Entraide Interparoissiale Courcelles ASBL</t>
  </si>
  <si>
    <t>Solidarités Plurielles</t>
  </si>
  <si>
    <t>Saint-Vincent de Paul ASBL Conférence Farciennes Pironchamps</t>
  </si>
  <si>
    <t>Saint-Vincent de Paul Entraide ASBL</t>
  </si>
  <si>
    <t>Promotion Famille ASBL Antenne de Gosselies</t>
  </si>
  <si>
    <t>Saint-Vincent de Paul ASBL Conférence Jumet - Gohissart</t>
  </si>
  <si>
    <t>Saint-Vincent de Paul ASBL Conférence Jumet Chef-Lieu -Try Charly-</t>
  </si>
  <si>
    <t>Entraide Saint-Vincent de Paul Jumet Heigne ASBL</t>
  </si>
  <si>
    <t>Saint-Vincent de Paul ASBL Conférence La Docherie</t>
  </si>
  <si>
    <t>Saint-Vincent de Paul ASBL Conférence Marcinelle-Centre</t>
  </si>
  <si>
    <t>Saint-Vincent de Paul ASBL Entraide de Vilette</t>
  </si>
  <si>
    <t>Masaber  ASBL</t>
  </si>
  <si>
    <t>Saint-Vincent de Paul ASBL Conférence Mont-sur-Marchienne Centre</t>
  </si>
  <si>
    <t>Saint-Vincent de Paul ASBL Conférence Hamendes</t>
  </si>
  <si>
    <t>Entraide ASBL</t>
  </si>
  <si>
    <t>La Rochelle ASBL</t>
  </si>
  <si>
    <t>Armée du Salut ASBL Section de Jumet</t>
  </si>
  <si>
    <t>AOP du Doyené de Florennes ASBL Service d'Entraide</t>
  </si>
  <si>
    <t>Promotion Services ASBL p/a Barriat Natacha</t>
  </si>
  <si>
    <t>Guidance et Entraide Brainoises ASBL</t>
  </si>
  <si>
    <t>Trait d'Union ASBL</t>
  </si>
  <si>
    <t>Solidarité Femmes Battues ASBL</t>
  </si>
  <si>
    <t>AOP du Doyené de Soignies ASBL Dépannage Alimentaire</t>
  </si>
  <si>
    <t>Guidance Entraide Saint-Martin ASBL</t>
  </si>
  <si>
    <t>Les Petits Frères de Saint-François ASBL</t>
  </si>
  <si>
    <t>AOP du Doyenné de Châtelineau ASBL Maison Accueil et Partage</t>
  </si>
  <si>
    <t>Echange ASBL</t>
  </si>
  <si>
    <t>Maison Maternelle Fernand Philippe ASBL</t>
  </si>
  <si>
    <t>Saint-Vincent de Paul ASBL Conférence Houdeng-Aimeries</t>
  </si>
  <si>
    <t>Comme Chez Nous ASBL</t>
  </si>
  <si>
    <t>Saint-Vincent de Paul ASBL Conférence Dampremy</t>
  </si>
  <si>
    <t>Saint-Vincent de Paul ASBL Conférence Saint-Martin Aiseau</t>
  </si>
  <si>
    <t>Aides aux Familles ASBL</t>
  </si>
  <si>
    <t>Solidarité Fontainoise Laïque ASBL</t>
  </si>
  <si>
    <t>Saint-Vincent de Paul des "Deux Haine" ASBL</t>
  </si>
  <si>
    <t>Avanti ASBL</t>
  </si>
  <si>
    <t>S'Entraider et Vivre en Solidarité (SEVES) ASBL</t>
  </si>
  <si>
    <t>Saint-Vincent de Paul ASBL Conférence Saint-Remy</t>
  </si>
  <si>
    <t>Le Triangle ASBL</t>
  </si>
  <si>
    <t>Personne sans toi(t) ASBL</t>
  </si>
  <si>
    <t>ASBL Les Repas du Coeur</t>
  </si>
  <si>
    <t>Saint-Vincent de Paul Erquelinnes Conférence Sainte Famille</t>
  </si>
  <si>
    <t>Cpas  Anderlues</t>
  </si>
  <si>
    <t>Centre Saint-Vincent de Paul "Le Moulin de Vincent" ASBL</t>
  </si>
  <si>
    <t>Edelweiss ASBL</t>
  </si>
  <si>
    <t>Maison des Familles ASBL</t>
  </si>
  <si>
    <t>Entraide Ghlin ASBL</t>
  </si>
  <si>
    <t>Entraide et Solidarité Protestante ASBL</t>
  </si>
  <si>
    <t>Les Ouvriers du Coeur ASBL</t>
  </si>
  <si>
    <t xml:space="preserve">Saint Vincent de Paul Shalom </t>
  </si>
  <si>
    <t>L'Etape ASBL</t>
  </si>
  <si>
    <t>Ferme Saint-Achaire ASBL</t>
  </si>
  <si>
    <t>La Maison Internationale ASBL</t>
  </si>
  <si>
    <t>Projet Pascal ASBL</t>
  </si>
  <si>
    <t>Saint-Vincent de Paul ASBL Conférence du Doyenné de Lessines</t>
  </si>
  <si>
    <t>Saint Vincent de Paul ASBL Conférence de Leuze-en-Hainaut</t>
  </si>
  <si>
    <t>Terre Nouvelle ASBL</t>
  </si>
  <si>
    <t>Vivres et Livres ASBL</t>
  </si>
  <si>
    <t>Société Saint-Vincent Ath - Pays Vert ASBL</t>
  </si>
  <si>
    <t>Association des Oeuvres Paroissiales du Doyenné de Tournai ASBL</t>
  </si>
  <si>
    <t>Société de Saint-Vincent de Paul ASBL Conférence de Jemappes</t>
  </si>
  <si>
    <t>Saint-Vincent de Paul de Jolimont Asbl</t>
  </si>
  <si>
    <t>Cpas  Beloeil</t>
  </si>
  <si>
    <t>Cpas  Bernissart</t>
  </si>
  <si>
    <t>Cpas  Binche</t>
  </si>
  <si>
    <t>Cpas  Braine-Le-Comte</t>
  </si>
  <si>
    <t>Cpas  Flobecq</t>
  </si>
  <si>
    <t>Cpas  Frameries</t>
  </si>
  <si>
    <t>Cpas  Frasnes-Lez-Anvaing</t>
  </si>
  <si>
    <t>Cpas  Froidchapelle</t>
  </si>
  <si>
    <t>Cpas  Gerpinnes</t>
  </si>
  <si>
    <t>Cpas  Hensies</t>
  </si>
  <si>
    <t>Cpas  Honnelles</t>
  </si>
  <si>
    <t>Cpas  Merbes-Le-Château</t>
  </si>
  <si>
    <t>Cpas  Mont-De-L'Enclus</t>
  </si>
  <si>
    <t>Cpas  Pecq</t>
  </si>
  <si>
    <t>Cpas  Pont-A-Celles</t>
  </si>
  <si>
    <t>Cpas  Rumes</t>
  </si>
  <si>
    <t>Cpas  Tournai</t>
  </si>
  <si>
    <t>Ocmw  Alveringem</t>
  </si>
  <si>
    <t>Huis Ter Leye VZW</t>
  </si>
  <si>
    <t>Ichthus VZW</t>
  </si>
  <si>
    <t>C.A.W. Piramide VZW Afdeling Oikonde</t>
  </si>
  <si>
    <t>C.A.W. voor Zuid-Oost-Vlaanderen De Spar VZW</t>
  </si>
  <si>
    <t>Centrum Jongeren- en Gezinsbegeleiding van Zuid-West-Vlaanderen VZW</t>
  </si>
  <si>
    <t>Sint-Vincentius West-Vlaanderen VZW De Zandkorrel</t>
  </si>
  <si>
    <t>Sint-Vincentius West-Vlaanderen VZW Sint-Vincentius Steenbrugge</t>
  </si>
  <si>
    <t>Sint-Vincentius West-Vlaanderen VZW Sint-Vincentius Tielt</t>
  </si>
  <si>
    <t>'t Drempeltje VZW</t>
  </si>
  <si>
    <t>Ambulant Centrum De Kerseboom Thuisbegeleiding VZW</t>
  </si>
  <si>
    <t>Kansen Voor Kinderen VZW</t>
  </si>
  <si>
    <t>C.A.W. &amp; JZ Middenkust VZW</t>
  </si>
  <si>
    <t>Jakoeboe Welzijnsschakel Vluchtelingen VZW</t>
  </si>
  <si>
    <t>Samenwerkingsverband De Bolster VZW Afdeling De Bolster</t>
  </si>
  <si>
    <t>Jezus Levend Water voor alle Natiën VZW</t>
  </si>
  <si>
    <t>Graancirkel VZW</t>
  </si>
  <si>
    <t>De Witte Vogels VZW</t>
  </si>
  <si>
    <t>Arcade VZW Afdeling 't Veer</t>
  </si>
  <si>
    <t>Sint-Vincentius West-Vlaanderen VZW Conferentie Ieper</t>
  </si>
  <si>
    <t>Klimop V.Z.W.</t>
  </si>
  <si>
    <t>Sint-Vincentius Vereniging Kortrijk VZW</t>
  </si>
  <si>
    <t>De Brug VZW</t>
  </si>
  <si>
    <t>Sint-Vincentius West-Vlaanderen VZW Conferentie Sint Juliaan</t>
  </si>
  <si>
    <t>La Source ASBL</t>
  </si>
  <si>
    <t>Sint-Vincentius West-Vlaanderen VZW Conferentie Blankenberge</t>
  </si>
  <si>
    <t>Lichtbaken VZW</t>
  </si>
  <si>
    <t>Vereniging 't Sas</t>
  </si>
  <si>
    <t>Sint-Vincentius West-Vlaanderen VZW Conferentie Sint-Niklaas</t>
  </si>
  <si>
    <t>O.C.M.W. Waregem</t>
  </si>
  <si>
    <t>OCMW Wielsbeke</t>
  </si>
  <si>
    <t>CKG Don Bosco VZW</t>
  </si>
  <si>
    <t>FOOD 4 ALL Lions Club Zwevegem VZW</t>
  </si>
  <si>
    <t>Sint-Vincentius West-Vlaanderen VZW Conferentie H. Kruis</t>
  </si>
  <si>
    <t>De Oever VZW</t>
  </si>
  <si>
    <t>Sint-Vincentius West-Vlaanderen VZW De Bosrank - p/a Rosita Baert</t>
  </si>
  <si>
    <t>Love in Action VZW</t>
  </si>
  <si>
    <t>Ocmw  Anzegem</t>
  </si>
  <si>
    <t>Ocmw  Ardooie</t>
  </si>
  <si>
    <t>Ocmw  Bredene(Sociaal huis)</t>
  </si>
  <si>
    <t>Ocmw  Dentergem</t>
  </si>
  <si>
    <t>Ocmw  Heuvelland</t>
  </si>
  <si>
    <t>Ocmw  Jabbeke</t>
  </si>
  <si>
    <t>Ocmw  Knokke-heist</t>
  </si>
  <si>
    <t>Ocmw  Koekelare</t>
  </si>
  <si>
    <t>Ocmw  Koksijde</t>
  </si>
  <si>
    <t>Ocmw  Lichtervelde</t>
  </si>
  <si>
    <t>Ocmw  Mesen</t>
  </si>
  <si>
    <t>Ocmw Oostkamp-OostCampus</t>
  </si>
  <si>
    <t>Ocmw  Oostrozebeke</t>
  </si>
  <si>
    <t>Ocmw  Oudenburg</t>
  </si>
  <si>
    <t>Ocmw  Pittem</t>
  </si>
  <si>
    <t>Ocmw  Zedelgem</t>
  </si>
  <si>
    <t>Sint-Antoniuskring VZW</t>
  </si>
  <si>
    <t>Dien-Centrum Gent-Noord VZW</t>
  </si>
  <si>
    <t>Buurtwerk Sint-Bernadette VZW</t>
  </si>
  <si>
    <t>Missionaries Of Charity VZW</t>
  </si>
  <si>
    <t>Sociale Dienst Brugse Poort VZW Departement van "Een Open Plaats" VZW</t>
  </si>
  <si>
    <t>CAW Visserij VZW Afdeling 't Eilandje</t>
  </si>
  <si>
    <t>CAW Artevelde VZW</t>
  </si>
  <si>
    <t>Werkgroep Onthaal VZW</t>
  </si>
  <si>
    <t>Auxilior 2000 VZW</t>
  </si>
  <si>
    <t>'t Klepelken VZW</t>
  </si>
  <si>
    <t>Ontmoeting Buitenlandse Studenten Gent VZW</t>
  </si>
  <si>
    <t>Contactcentrum VZW</t>
  </si>
  <si>
    <t>Nood Lenigen VZW</t>
  </si>
  <si>
    <t>Toontje VZW</t>
  </si>
  <si>
    <t>Tabora VZW</t>
  </si>
  <si>
    <t>Sint-Vincentiusvereniging VZW Conferentie Heusden</t>
  </si>
  <si>
    <t>De Sloep - Onze Thuis VZW</t>
  </si>
  <si>
    <t>Welzijnschakels VZW Afdeling Geraarke</t>
  </si>
  <si>
    <t>Koninklijke Dekenij Bloemekenswijk VZW</t>
  </si>
  <si>
    <t>Onderlinge Hulp Sleidinge VZW</t>
  </si>
  <si>
    <t>Lichtpunt VZW</t>
  </si>
  <si>
    <t>Centrum voor Kansarmen Oudenaarde VZW</t>
  </si>
  <si>
    <t>De Tinten VZW</t>
  </si>
  <si>
    <t>Welzijnsraad Sint-Lievens-Houtem VZW</t>
  </si>
  <si>
    <t>De Kruk VZW</t>
  </si>
  <si>
    <t>De Toevlucht VZW Afdeling Lokeren</t>
  </si>
  <si>
    <t>VLOS VZW Vluchtelingen Ondersteuning Sint-Niklaas</t>
  </si>
  <si>
    <t>De Toevlucht Aalter VZW</t>
  </si>
  <si>
    <t>Sint-Vincentius Oost-Vlaanderen VZW Conferentie Zele</t>
  </si>
  <si>
    <t>Welzijnsschakels Sint-Niklaas VZW De Springplank</t>
  </si>
  <si>
    <t>Ocmw  Brakel</t>
  </si>
  <si>
    <t>Ocmw  Buggenhout</t>
  </si>
  <si>
    <t>Ocmw  De Pinte</t>
  </si>
  <si>
    <t>Ocmw  Destelbergen</t>
  </si>
  <si>
    <t>Ocmw  Gavere</t>
  </si>
  <si>
    <t>Ocmw  Haaltert</t>
  </si>
  <si>
    <t>Ocmw  Herzele</t>
  </si>
  <si>
    <t>Ocmw  Kaprijke</t>
  </si>
  <si>
    <t>Ocmw  Kluisbergen</t>
  </si>
  <si>
    <t>Ocmw  Kruibeke</t>
  </si>
  <si>
    <t>Ocmw  Kruishoutem</t>
  </si>
  <si>
    <t>Ocmw  Lebbeke</t>
  </si>
  <si>
    <t>Ocmw  Lierde</t>
  </si>
  <si>
    <t>Ocmw  Lovendegem</t>
  </si>
  <si>
    <t>Ocmw  Maarkedal</t>
  </si>
  <si>
    <t>Ocmw  Melle</t>
  </si>
  <si>
    <t>Ocmw  Moerbeke</t>
  </si>
  <si>
    <t>Ocmw  Nazareth Sociaal Huis</t>
  </si>
  <si>
    <t>Ocmw  Ronse</t>
  </si>
  <si>
    <t>Ocmw  Sint-Lievens-Houtem</t>
  </si>
  <si>
    <t>Ocmw  Stekene</t>
  </si>
  <si>
    <t>Ocmw  Temse</t>
  </si>
  <si>
    <t>Ocmw  Wachtebeke</t>
  </si>
  <si>
    <t>Ocmw  Wichelen</t>
  </si>
  <si>
    <t>Ocmw  Wortegem-petegem</t>
  </si>
  <si>
    <t>Ocmw  Zomergem</t>
  </si>
  <si>
    <t>Armée du Salut ASBL Foyer Georges Motte</t>
  </si>
  <si>
    <t>Porte Verte - Groene Poort - Snijboontje ASBL - VZW</t>
  </si>
  <si>
    <t>Centre Social Protestant - Centre d'Aide aux Personnes ASBL</t>
  </si>
  <si>
    <t>Accueil Montfort ASBL</t>
  </si>
  <si>
    <t>La Maison Africaine ASBL</t>
  </si>
  <si>
    <t>Oeuvre de l'Hospitalité ASBL</t>
  </si>
  <si>
    <t>Home Petits Riens ASBL</t>
  </si>
  <si>
    <t>Saint Vincent de Paul ASBL Centre de distribution alimentaire</t>
  </si>
  <si>
    <t>Espace Social Télé-Service ASBL</t>
  </si>
  <si>
    <t>Sisters of Mother Teresa in Belgium (Missionaries of Charity) VZW</t>
  </si>
  <si>
    <t>Centre d' Entraide de Jette ASBL</t>
  </si>
  <si>
    <t>Service Social de Cureghem ASBL</t>
  </si>
  <si>
    <t>Société de Saint-Vincent de Paul ASBL Télé Sainte-Anne</t>
  </si>
  <si>
    <t>Armée du Salut ASBL Quartier Général National</t>
  </si>
  <si>
    <t>Mouvement Sans Nom ASBL</t>
  </si>
  <si>
    <t>Source ASBL</t>
  </si>
  <si>
    <t>Entraide de Blocry ASBL</t>
  </si>
  <si>
    <t>CAW Halle-Vilvoorde</t>
  </si>
  <si>
    <t>Rafaël VZW</t>
  </si>
  <si>
    <t>Chèvrefeuille ASBL</t>
  </si>
  <si>
    <t>Service d'Entraide ASBL</t>
  </si>
  <si>
    <t>Société de Saint-Vincent de Paul-Rixensart</t>
  </si>
  <si>
    <t>L'Eglantier ASBL</t>
  </si>
  <si>
    <t>Entraide et Culture  ASBL</t>
  </si>
  <si>
    <t>Equipes d'Entraide ASBL Entraide Saint-Augustin</t>
  </si>
  <si>
    <t>AOP Région Court-Saint-Etienne ASBL Entraide et Solidarité</t>
  </si>
  <si>
    <t>Service Social De Solidarité Socialiste ASBL</t>
  </si>
  <si>
    <t>Mon Toit à Toi ASBL</t>
  </si>
  <si>
    <t>Saint-Vincent de Paul ASBL Conférence de Waterloo-p/a PH. Biernaux</t>
  </si>
  <si>
    <t>Equipes d'Entraide ASBL Entraide Saint-Henri</t>
  </si>
  <si>
    <t>Maisons d'Accueil l'Ilot ASBL Clos Sainte-Thérèse</t>
  </si>
  <si>
    <t>Amis Sans Frontières ASBL Antenne Belgique</t>
  </si>
  <si>
    <t>Comité de la Samaritaine ASBL</t>
  </si>
  <si>
    <t>L'Ouvre-Boîtes ASBL</t>
  </si>
  <si>
    <t>De Zoekmand VZW</t>
  </si>
  <si>
    <t>Entraide Boetendael Alliance</t>
  </si>
  <si>
    <t>Saint Vincent De Paul ASBL Conférence Saint-Jean l'Evangeliste</t>
  </si>
  <si>
    <t>Tabita VZW</t>
  </si>
  <si>
    <t>Saint-Vincent de Paul ASBL Paroisse Saint-Albert</t>
  </si>
  <si>
    <t>Samusocial ASBL - C.A.S.U.</t>
  </si>
  <si>
    <t>Bij Ons VZW/Chez Nous ASBL</t>
  </si>
  <si>
    <t>Mentor-Escale ASBL</t>
  </si>
  <si>
    <t>Convivium ASBL</t>
  </si>
  <si>
    <t>Dialogue Afrique-Europe "DAE" ASBL</t>
  </si>
  <si>
    <t>ARDAPS ASBL</t>
  </si>
  <si>
    <t>Centrum voor Menswelzijn VZW</t>
  </si>
  <si>
    <t>Filet ASBL</t>
  </si>
  <si>
    <t>Saint-Vincent de Paul ASBL Mont-St.-Guibert</t>
  </si>
  <si>
    <t>Saint-Vincent de Paul ASBL Conférence de Céroux-Mousty</t>
  </si>
  <si>
    <t>Amphora ASBL</t>
  </si>
  <si>
    <t>Croix Rouge Section locale Ottignies/Louvain-la-Neuv</t>
  </si>
  <si>
    <t>Croix Rouge Maison de Wavre</t>
  </si>
  <si>
    <t>MC-R Condroz Haute-Meuse</t>
  </si>
  <si>
    <t>MC-R CERWAL</t>
  </si>
  <si>
    <t>Croix Rouge Section locale de Charleroi</t>
  </si>
  <si>
    <t>Croix Rouge Section locale de Châtelet</t>
  </si>
  <si>
    <t>Croix Rouge Section locale de Jurbise</t>
  </si>
  <si>
    <t>Croix Rouge Section locale de Ans</t>
  </si>
  <si>
    <t>Croix Rouge Section locale de Huy</t>
  </si>
  <si>
    <t>Croix Rouge Section locale de Liège</t>
  </si>
  <si>
    <t>Croix Rouge Section locale de Saint-Nicolas</t>
  </si>
  <si>
    <t>Croix Rouge Section locale de flémalle</t>
  </si>
  <si>
    <t>Maison Croix-Rouge Esneupré</t>
  </si>
  <si>
    <t>Croix Rouge Section locale de Bassenge</t>
  </si>
  <si>
    <t>Croix Rouge Section locale de Jemeppe-sur-Meuse</t>
  </si>
  <si>
    <t>Croix Rouge Section locale d'Ougrée</t>
  </si>
  <si>
    <t>Croix Rouge Section locale de Seraing</t>
  </si>
  <si>
    <t>Croix Rouge Section locale de Hannut</t>
  </si>
  <si>
    <t>Croix Rouge Section locale de Grace-Hollogne</t>
  </si>
  <si>
    <t>Croix Rouge Section locale de Hensies</t>
  </si>
  <si>
    <t>Croix Rouge Section locale de Frasnes-Lez-Anvaing</t>
  </si>
  <si>
    <t>Croix Rouge - Montignies-sur-Sambre Vesti-Bout. et Service Social</t>
  </si>
  <si>
    <t>Croix-Rouge Section locale de Gilly</t>
  </si>
  <si>
    <t>Croix-Rouge de Belgique Section locale de Vielsalm</t>
  </si>
  <si>
    <t>Croix-Rouge Section locale de Lessines</t>
  </si>
  <si>
    <t>Croix-Rouge Section locale de Jumet-Roux-Goutroux</t>
  </si>
  <si>
    <t>Cpas  Berchem Ste Agathe</t>
  </si>
  <si>
    <t>Cpas  Koekelberg</t>
  </si>
  <si>
    <t>Cpas  Saint-Gilles</t>
  </si>
  <si>
    <t>Cpas  Woluwe-Saint-Lambert</t>
  </si>
  <si>
    <t>Cpas  Woluwe-Saint-Pierre</t>
  </si>
  <si>
    <t>Saint -Vincent de Paul de la Sainte-Famille du Tuquet</t>
  </si>
  <si>
    <t>Saint-Vincent de Paul-Septentrion</t>
  </si>
  <si>
    <t>Saint-Vincent de Paul-L'Estrella</t>
  </si>
  <si>
    <t>TasToe VZW</t>
  </si>
  <si>
    <t>Gars ASBL-Guidance- Accompagnement des Pers.pr.la Réinsertion Sociale</t>
  </si>
  <si>
    <t>Oeuvres Paroissiales D'Etterbeek Section Notre-Dame de Sacré Coeur</t>
  </si>
  <si>
    <t>Biehal (Deelwerking Caw t'Verschil Vzw)</t>
  </si>
  <si>
    <t>CAW Limburg VZW</t>
  </si>
  <si>
    <t>Saint-Vincent de Paul-Conférence Les Amis de Vincent</t>
  </si>
  <si>
    <t>Saint-Vincent de Paul-Centre Frédéric Ozanam</t>
  </si>
  <si>
    <t>Saint-Vincent de Paul-Conférence Saint-Joseph-Paduwa</t>
  </si>
  <si>
    <t>Coeurs en Cordée Saint-Vincent de Paul</t>
  </si>
  <si>
    <t>Onderlinge Hulp Evergem-Ertvelde vzw</t>
  </si>
  <si>
    <t>Conférence Saint-Remy (Braine-le-Château Wauthier-Braine Noucelles)</t>
  </si>
  <si>
    <t>Montfort Center ASBL</t>
  </si>
  <si>
    <t>Buurthuis Stroboertje VZW</t>
  </si>
  <si>
    <t>C.A.W.Metropool Vzw/ZIJHUIS opvang voor vrouwen en kinderen</t>
  </si>
  <si>
    <t>C.A.W.Metropool Vzw JACPLUS</t>
  </si>
  <si>
    <t>C.A.W.Metropool  Vzw DE BIEKORF</t>
  </si>
  <si>
    <t>Sint-Vincentius VZW Conferentie OLV Ten Hemelopneming</t>
  </si>
  <si>
    <t>Kommaraf VZW Voedselbedelingspunt Aarschot</t>
  </si>
  <si>
    <t>Association des Oeuvres de l'unité pastorale de Tournai Est</t>
  </si>
  <si>
    <t>B-Asiel VZW</t>
  </si>
  <si>
    <t>Maison Croix-Rouge Aywaille-Hamoir-Ouffet</t>
  </si>
  <si>
    <t>Association pour la Solidarite Etudiants en Belgique (ASEB) ASBL</t>
  </si>
  <si>
    <t>Conférence Sainte-Gertrude</t>
  </si>
  <si>
    <t>Al-Ikram VZW</t>
  </si>
  <si>
    <t>Sint Vincentius Vereniging Gingelom</t>
  </si>
  <si>
    <t>Une Main Tendue ASBL</t>
  </si>
  <si>
    <t>ASBL Les Ailes du Phoenix</t>
  </si>
  <si>
    <t>Op 't Spoor VZW</t>
  </si>
  <si>
    <t>Le Rond Point ASBL</t>
  </si>
  <si>
    <t>La Fourmi asbl c/o CPAS de Namur</t>
  </si>
  <si>
    <t>Sociale Kruidenier-De Zandschakel</t>
  </si>
  <si>
    <t>Service social paroissial de Tilleur</t>
  </si>
  <si>
    <t>Voedselhulp Overijse VZW</t>
  </si>
  <si>
    <t>Lebbeke Bant Armoede</t>
  </si>
  <si>
    <t>Saint Vincent de Paul-Petit Ry St Pie X</t>
  </si>
  <si>
    <t>Welzijnsschakels Niel</t>
  </si>
  <si>
    <t>Némésis Charleroi ASBL</t>
  </si>
  <si>
    <t>Sociaal Centrum-Lokaal Steunpunt Vrijwilligerswerk VZW</t>
  </si>
  <si>
    <t>Cura VZW Voedselbedeling</t>
  </si>
  <si>
    <t>Cultuurcentrum Assyrisch Christelijke Gemeenschap Hesana VZW</t>
  </si>
  <si>
    <t>Sint Vincentiusvereniging Kiewit Hasselt</t>
  </si>
  <si>
    <t>CPAS de Mettet</t>
  </si>
  <si>
    <t>OCMW Puurs</t>
  </si>
  <si>
    <t>OCMW Lubbeek</t>
  </si>
  <si>
    <t>OCMW Mortsel</t>
  </si>
  <si>
    <t>OCMW Lennik</t>
  </si>
  <si>
    <t>CPAS de Nivelles</t>
  </si>
  <si>
    <t>OCMW Zemst</t>
  </si>
  <si>
    <t>OCMW Antwerpen</t>
  </si>
  <si>
    <t>OCMW Borsbeek</t>
  </si>
  <si>
    <t>CPAS d'Aubange</t>
  </si>
  <si>
    <t>CPAS de Meix-Devant-Virton</t>
  </si>
  <si>
    <t>OCMW Huldenberg</t>
  </si>
  <si>
    <t>CPAS de Chievres</t>
  </si>
  <si>
    <t>OCMW Ganshoren</t>
  </si>
  <si>
    <t>OCMW Middelkerke</t>
  </si>
  <si>
    <t>OCMW Kortemark</t>
  </si>
  <si>
    <t>CPAS de Morlanwelz</t>
  </si>
  <si>
    <t>CPAS d'Etterbeek</t>
  </si>
  <si>
    <t>CPAS de Mons</t>
  </si>
  <si>
    <t>CPAS de Quevy</t>
  </si>
  <si>
    <t>OCMW Wetteren</t>
  </si>
  <si>
    <t>CPAS de Le Roeulx</t>
  </si>
  <si>
    <t>CPAS de Virton</t>
  </si>
  <si>
    <t>CPAS de Ciney</t>
  </si>
  <si>
    <t>CPAS d'Assesse</t>
  </si>
  <si>
    <t>CPAS de Beauraing</t>
  </si>
  <si>
    <t>CPAS de Baelen</t>
  </si>
  <si>
    <t>CPAS de Couvin</t>
  </si>
  <si>
    <t>CPAS de Charleroi</t>
  </si>
  <si>
    <t>CPAS de Courcelles</t>
  </si>
  <si>
    <t>CPAS de Jemeppe-Sur-Sambre</t>
  </si>
  <si>
    <t>CPAS de Saint-Georges</t>
  </si>
  <si>
    <t>OCMW Deinze</t>
  </si>
  <si>
    <t>OCMW Merelbeke</t>
  </si>
  <si>
    <t>OCMW Assenede</t>
  </si>
  <si>
    <t>CPAS de Walhain</t>
  </si>
  <si>
    <t>CPAS de Gedinne</t>
  </si>
  <si>
    <t>CPAS de Florennes</t>
  </si>
  <si>
    <t>CPAS de Bievre</t>
  </si>
  <si>
    <t>CPAS Tubize</t>
  </si>
  <si>
    <t>CPAS de Fontaine l'Evêque</t>
  </si>
  <si>
    <t>OCMW Dilbeek</t>
  </si>
  <si>
    <t>CPAS de Fleurus</t>
  </si>
  <si>
    <t>CPAS de Marche-en-Famenne</t>
  </si>
  <si>
    <t>CPAS de la Ville de Durbuy</t>
  </si>
  <si>
    <t>CPAS de Quievrain</t>
  </si>
  <si>
    <t>CPAS de Ellezelles</t>
  </si>
  <si>
    <t>OCMW Deerlijk</t>
  </si>
  <si>
    <t>OCMW Veurne</t>
  </si>
  <si>
    <t>OCMW Geel</t>
  </si>
  <si>
    <t>OCMW Dessel</t>
  </si>
  <si>
    <t>OCMW De Panne</t>
  </si>
  <si>
    <t>OCMW St. Katelijne Waver</t>
  </si>
  <si>
    <t>OCMW Lochristi</t>
  </si>
  <si>
    <t>OCMW Bornem</t>
  </si>
  <si>
    <t>OCMW Hamme</t>
  </si>
  <si>
    <t>OCMW Berlare</t>
  </si>
  <si>
    <t>OCMW Aalst</t>
  </si>
  <si>
    <t>OCMW Geraardsbergen</t>
  </si>
  <si>
    <t>OCMW Nevele</t>
  </si>
  <si>
    <t>OCMW Sint-Laureins</t>
  </si>
  <si>
    <t>OCMW Maldegem</t>
  </si>
  <si>
    <t>OCMW Brecht</t>
  </si>
  <si>
    <t>OCMW Oud - Heverlee</t>
  </si>
  <si>
    <t>OCMW Diest</t>
  </si>
  <si>
    <t>OCMW Landen</t>
  </si>
  <si>
    <t>CPAS Heron</t>
  </si>
  <si>
    <t>CPAS Geer</t>
  </si>
  <si>
    <t>CPAS Faimes</t>
  </si>
  <si>
    <t>CPAS Flémalle</t>
  </si>
  <si>
    <t>CPAS Verlaine</t>
  </si>
  <si>
    <t>CPAS Ouffet</t>
  </si>
  <si>
    <t>CPAS Herve</t>
  </si>
  <si>
    <t>CPAS Eupen-p/a Croix Rouge</t>
  </si>
  <si>
    <t>CPAS Onhaye</t>
  </si>
  <si>
    <t>OCMW Meerhout</t>
  </si>
  <si>
    <t>CPAS d'Awans</t>
  </si>
  <si>
    <t>CPAS Walcourt</t>
  </si>
  <si>
    <t>CPAS Profondeville</t>
  </si>
  <si>
    <t>CPAS Doische</t>
  </si>
  <si>
    <t>OCMW Herent</t>
  </si>
  <si>
    <t>CPAS Chaumont-Gistoux</t>
  </si>
  <si>
    <t>CPAS de Nandrin</t>
  </si>
  <si>
    <t>OCMW Putte</t>
  </si>
  <si>
    <t>CPAS de Clavier</t>
  </si>
  <si>
    <t>CPAS de Trois Ponts</t>
  </si>
  <si>
    <t>CPAS de Lobbes</t>
  </si>
  <si>
    <t>OCMW Boom</t>
  </si>
  <si>
    <t>CPAS de Boussu</t>
  </si>
  <si>
    <t>OCMW Kapellen</t>
  </si>
  <si>
    <t>OCMW Merchtem</t>
  </si>
  <si>
    <t>CPAS Hotton</t>
  </si>
  <si>
    <t>OCMW Ingelmunster</t>
  </si>
  <si>
    <t>CPAS Villers le Bouillet</t>
  </si>
  <si>
    <t>CPAS Cerfontaine</t>
  </si>
  <si>
    <t>CPAS d' Estinnes</t>
  </si>
  <si>
    <t>CPAS de Jodoigne</t>
  </si>
  <si>
    <t>Aide à l'Enfant ASBL</t>
  </si>
  <si>
    <t>OCMW Laarne</t>
  </si>
  <si>
    <t>CPAS de Farciennes</t>
  </si>
  <si>
    <t>CPAS de Sambreville</t>
  </si>
  <si>
    <t>Utopie ASBL</t>
  </si>
  <si>
    <t>Caritas-Binche ASBL</t>
  </si>
  <si>
    <t>Caritatieve Volkswerken-Volkstehuis VZW</t>
  </si>
  <si>
    <t>CPAS d'Auderghem</t>
  </si>
  <si>
    <t>CPAS de Leuze en Hainaut</t>
  </si>
  <si>
    <t>CPAS de Montigny-le-Tilleul</t>
  </si>
  <si>
    <t>CPAS de Neufchâteau</t>
  </si>
  <si>
    <t>CPAS de Quaregnon</t>
  </si>
  <si>
    <t>CPAS de Colfontaine</t>
  </si>
  <si>
    <t>CPAS d'Erquelinnes</t>
  </si>
  <si>
    <t>CPAS de Ham-s/Heure</t>
  </si>
  <si>
    <t>CPAS d'Andenne</t>
  </si>
  <si>
    <t>CPAS de Comines</t>
  </si>
  <si>
    <t>CPAS de Chimay</t>
  </si>
  <si>
    <t>CPAS de Saint-Léger</t>
  </si>
  <si>
    <t>CPAS de Dalhem</t>
  </si>
  <si>
    <t>CPAS de Malmédy</t>
  </si>
  <si>
    <t>CPAS de Welkenraedt</t>
  </si>
  <si>
    <t>CPAS de Thuin</t>
  </si>
  <si>
    <t>CPAS d' Yvoir</t>
  </si>
  <si>
    <t>CPAS de Chapelle</t>
  </si>
  <si>
    <t>CPAS de Lessines</t>
  </si>
  <si>
    <t>CPAS de Grez Doiceau</t>
  </si>
  <si>
    <t>CPAS d'Hannut</t>
  </si>
  <si>
    <t>CPAS d'Antoing</t>
  </si>
  <si>
    <t>CPAS d'Uccle</t>
  </si>
  <si>
    <t>CPAS de Marchin</t>
  </si>
  <si>
    <t>CPAS d'Enghien</t>
  </si>
  <si>
    <t>CPAS de Oupeye</t>
  </si>
  <si>
    <t>CPAS d'Anthisnes</t>
  </si>
  <si>
    <t>CPAS d'Arlon</t>
  </si>
  <si>
    <t>CPAS de Ath</t>
  </si>
  <si>
    <t>CPAS d'Aywaille</t>
  </si>
  <si>
    <t>CPAS de Beaumont</t>
  </si>
  <si>
    <t>CPAS de Bertrix</t>
  </si>
  <si>
    <t>CPAS de Beyne</t>
  </si>
  <si>
    <t>CPAS de Châtelet</t>
  </si>
  <si>
    <t>CPAS de Chiny</t>
  </si>
  <si>
    <t>CPAS d'Engis</t>
  </si>
  <si>
    <t>CPAS de Manage</t>
  </si>
  <si>
    <t>CPAS de Floreffe</t>
  </si>
  <si>
    <t>CPAS d'Hastière</t>
  </si>
  <si>
    <t>CPAS d'Herstal</t>
  </si>
  <si>
    <t>CPAS de Huy</t>
  </si>
  <si>
    <t>OCMW Nijlen</t>
  </si>
  <si>
    <t>CPAS de Rebecq</t>
  </si>
  <si>
    <t>CPAS de St-Ghislain</t>
  </si>
  <si>
    <t>CPAS de Stavelot</t>
  </si>
  <si>
    <t>CPAS de Visé</t>
  </si>
  <si>
    <t>CPAS de Wanze</t>
  </si>
  <si>
    <t>Conférence St.Vincent de Paul Morlanwelz</t>
  </si>
  <si>
    <t>Kerkeneind 1  2910 ESSEN BELGIE</t>
  </si>
  <si>
    <t>Gemeenteplein 1  3798 'S GRAVENVOEREN BELGIE</t>
  </si>
  <si>
    <t>Astridlaan 103  8620 NIEUWPOORT BELGIE</t>
  </si>
  <si>
    <t>Kerkhofstraat 39  2470 RETIE BELGIE</t>
  </si>
  <si>
    <t>Kursaalstraat 40  1800 VILVOORDE BELGIE</t>
  </si>
  <si>
    <t>Heuvel 39  2920 KALMTHOUT BELGIE</t>
  </si>
  <si>
    <t>Oude Zandstraat 92  9120 BEVEREN BELGIE</t>
  </si>
  <si>
    <t>M.L. De Meesterplein 1  8800 ROESELARE BELGIE</t>
  </si>
  <si>
    <t>Stationsstraat 32  3360 BIERBEEK BELGIE</t>
  </si>
  <si>
    <t>Markt 2  8420 DE HAAN BELGIE</t>
  </si>
  <si>
    <t>Ten Kouter 20  9470 DENDERLEEUW BELGIE</t>
  </si>
  <si>
    <t>Koekelarestraat 2  8480 ICHTEGEM BELGIE</t>
  </si>
  <si>
    <t>Visstraat 16  9900 EEKLO BELGIE</t>
  </si>
  <si>
    <t>Molenstraat 41  9250 WAASMUNSTER BELGIE</t>
  </si>
  <si>
    <t>E. Larockstraat 22  1880 KAPELLE-OP-DEN-BOS BELGIE</t>
  </si>
  <si>
    <t>Rue Raymond Geenen 9  4020 LIEGE BELGIQUE</t>
  </si>
  <si>
    <t>Geisterweg 12  3630 MAASMECHELEN BELGIE</t>
  </si>
  <si>
    <t>Leuvensebaan 40  2580 PUTTE BELGIE</t>
  </si>
  <si>
    <t>Helmstraat 87-89   2140 BORGERHOUT BELGIE</t>
  </si>
  <si>
    <t>Kattenberg 99-101   2140 BORGERHOUT BELGIE</t>
  </si>
  <si>
    <t>Jan Bolsstraat 79  2800 MECHELEN BELGIE</t>
  </si>
  <si>
    <t>Sint-Romboutskerkhof 1  2800 MECHELEN BELGIE</t>
  </si>
  <si>
    <t>Drie Eikenstraat 365 Verdeelp.Molenveld   2650 EDEGEM BELGIE</t>
  </si>
  <si>
    <t>Bouwelsesteenweg 202  2560 NIJLEN BELGIE</t>
  </si>
  <si>
    <t>Maasfortbaan 13  2500 LIER BELGIE</t>
  </si>
  <si>
    <t>Aartrijkestraat 11 A  8820 TORHOUT BELGIE</t>
  </si>
  <si>
    <t>Dorpsplein 8  8860 LENDELEDE BELGIE</t>
  </si>
  <si>
    <t>Valkerijgang 26  3000 LEUVEN BELGIE</t>
  </si>
  <si>
    <t>Bruggestraat 37  8970 POPERINGE BELGIE</t>
  </si>
  <si>
    <t>Slachthuisstraat 4  3300 TIENEN BELGIE</t>
  </si>
  <si>
    <t>Blokstraat 2  9170 SINT-GILLIS-WAAS BELGIE</t>
  </si>
  <si>
    <t>Kazernestraat 7 bus 11 8930 MENEN BELGIE</t>
  </si>
  <si>
    <t>Roeselaarsestraat 293 bus 1 8870 IZEGEM BELGIE</t>
  </si>
  <si>
    <t>Rue des Alliés 46  6953 FORRIERES BELGIQUE</t>
  </si>
  <si>
    <t>Oude Kaai 11  9400 NINOVE BELGIE</t>
  </si>
  <si>
    <t>Staatsbaan 148  9870 ZULTE BELGIE</t>
  </si>
  <si>
    <t>Leeuwlantstraat 129  2100 DEURNE BELGIE</t>
  </si>
  <si>
    <t>Chaussée de Neufchâteau 34  6640 VAUX-SUR-SURE BELGIQUE</t>
  </si>
  <si>
    <t>Voie de la liberté 109  6717 ATTERT BELGIQUE</t>
  </si>
  <si>
    <t>Poederleeseweg 5  2290 VORSELAAR BELGIE</t>
  </si>
  <si>
    <t>Jos Verdegemstraat 19  9040 SINT-AMANDSBERG BELGIE</t>
  </si>
  <si>
    <t>Altenberger Strasse 108  4720 KELMIS BELGIQUE</t>
  </si>
  <si>
    <t>Avenue David 50  4830 LIMBOURG BELGIQUE</t>
  </si>
  <si>
    <t>Burgstrasse 42  4730 RAEREN BELGIQUE</t>
  </si>
  <si>
    <t>Grote Baan 256  2235 HULSHOUT BELGIE</t>
  </si>
  <si>
    <t>Bruggelaan 12  8450 BREDENE BELGIE</t>
  </si>
  <si>
    <t>Zuidmoerstraat 136/8   9900 EEKLO BELGIE</t>
  </si>
  <si>
    <t>Alfred Amelotstraat 53  9750 ZINGEM BELGIE</t>
  </si>
  <si>
    <t>Haachtstraat 5  2600 BERCHEM BELGIE</t>
  </si>
  <si>
    <t>Rue des 600 Franchimontois 66  4821 ANDRIMONT BELGIQUE</t>
  </si>
  <si>
    <t>Mechelsestraat 55  1840 LONDERZEEL BELGIE</t>
  </si>
  <si>
    <t>Rue René Dubois 11  4500 HUY BELGIQUE</t>
  </si>
  <si>
    <t>Place de la Cure 23  1300 WAVRE BELGIQUE</t>
  </si>
  <si>
    <t>Kleinesteenweg 2 bus A 3130 BEGIJNENDIJK BELGIE</t>
  </si>
  <si>
    <t>Bruidstraat 1  8470 GISTEL BELGIE</t>
  </si>
  <si>
    <t>Bellestraat 101  1790 AFFLIGEM BELGIE</t>
  </si>
  <si>
    <t>Torleylaan 13  1654 HUIZINGEN BELGIE</t>
  </si>
  <si>
    <t>Tervuursesteenweg 182  3060 BERTEM BELGIE</t>
  </si>
  <si>
    <t>Plaats 10  1547 BEVER BELGIE</t>
  </si>
  <si>
    <t>Heverplein 1  3191 HEVER BELGIE</t>
  </si>
  <si>
    <t>Grote Baan 226  1620 DROGENBOS BELGIE</t>
  </si>
  <si>
    <t>Marktplein 19   1570 GALMAARDEN BELGIE</t>
  </si>
  <si>
    <t>Steenbergestraat 44  3380 GLABBEEK(ZUURBEMDE) BELGIE</t>
  </si>
  <si>
    <t>Ninoofse steenweg 182  1755 GOOIK BELGIE</t>
  </si>
  <si>
    <t>Verbeytstraat 30  1853 STROMBEEK-BEVER BELGIE</t>
  </si>
  <si>
    <t>Wespelaarsesteenweg 41   3150 HAACHT BELGIE</t>
  </si>
  <si>
    <t>Gemeenteplein 1  3320 HOEGAARDEN BELGIE</t>
  </si>
  <si>
    <t>Groenendaalsesteenweg 32  1560 HOEILAART BELGIE</t>
  </si>
  <si>
    <t>Dreef 1  3220 HOLSBEEK BELGIE</t>
  </si>
  <si>
    <t>Dorpsstraat 9  1910 KAMPENHOUT BELGIE</t>
  </si>
  <si>
    <t>Gemeenteplein 10  3140 KEERBERGEN BELGIE</t>
  </si>
  <si>
    <t>De Walsplein 30  3070 KORTENBERG BELGIE</t>
  </si>
  <si>
    <t>Opperstraat 33  1770 LIEDEKERKE BELGIE</t>
  </si>
  <si>
    <t>C. Peetersstraat 45  1830 MACHELEN BELGIE</t>
  </si>
  <si>
    <t>Kloosterstraat 71  1745 OPWIJK BELGIE</t>
  </si>
  <si>
    <t>Kerkstraat 2  1670 PEPINGEN BELGIE</t>
  </si>
  <si>
    <t>Kerkstraat 4  1760 ROOSDAAL BELGIE</t>
  </si>
  <si>
    <t>Fuérisonplaats 14  1820 STEENOKKERZEEL BELGIE</t>
  </si>
  <si>
    <t>Kapelleveld 8  1742 SINT-KATHERINA-LOMBEEK BELGIE</t>
  </si>
  <si>
    <t>Tiensesteenweg 2  3390 TIELT-WINGE BELGIE</t>
  </si>
  <si>
    <t>Baalsebaan 289  3128 BAAL BELGIE</t>
  </si>
  <si>
    <t>De Limburg Stirumlaan 116  1780 WEMMEL BELGIE</t>
  </si>
  <si>
    <t>Jozef De Keyzerstraat 15 -17  1970 WEZEMBEEK-OPPEM BELGIE</t>
  </si>
  <si>
    <t>Le Brouc 10  1357 HELECINE BELGIQUE</t>
  </si>
  <si>
    <t>Rue de la Gendarmerie 21 A  1380 LASNE BELGIQUE</t>
  </si>
  <si>
    <t>Kapellestraat 136  2630 AARTSELAAR BELGIE</t>
  </si>
  <si>
    <t>Dr. Theo Tutsstraat 20  2530 BOECHOUT BELGIE</t>
  </si>
  <si>
    <t>Guido Gezellestraat 54  2830 WILLEBROEK BELGIE</t>
  </si>
  <si>
    <t>Baxbos 15-17   2820 BONHEIDEN BELGIE</t>
  </si>
  <si>
    <t>Rolwagenstraat 49  2018 ANTWERPEN 1 BELGIE</t>
  </si>
  <si>
    <t>Julius De Geyterstraat 57  2020 ANTWERPEN 2 BELGIE</t>
  </si>
  <si>
    <t>Vosstraat 164  2140 BORGERHOUT BELGIE</t>
  </si>
  <si>
    <t>Provinciestraat 108A  2018 ANTWERPEN 1 BELGIE</t>
  </si>
  <si>
    <t>Damplein 12  2060 ANTWERPEN 6 BELGIE</t>
  </si>
  <si>
    <t>Schermersstraat 7  2000 ANTWERPEN BELGIE</t>
  </si>
  <si>
    <t>Hof Ter Heidelaan 14  2660 HOBOKEN BELGIE</t>
  </si>
  <si>
    <t>p/a Georges Kremer, Nieuwstraat 13  2970 SCHILDE BELGIE</t>
  </si>
  <si>
    <t>Louis Strausstraat 3  2020 ANTWERPEN 2 BELGIE</t>
  </si>
  <si>
    <t>Otto Veniusstraat 20  2000 ANTWERPEN 1 BELGIE</t>
  </si>
  <si>
    <t>Pastorijstraat 1  2590 BERLAAR BELGIE</t>
  </si>
  <si>
    <t>Lobroeken 16  3191 HEVER BELGIE</t>
  </si>
  <si>
    <t>Vijfhoekstraat 16  2600 BERCHEM BELGIE</t>
  </si>
  <si>
    <t>Broydenborglaan 2   2660 HOBOKEN BELGIE</t>
  </si>
  <si>
    <t>Saunierlei 54  2620 HEMIKSEM BELGIE</t>
  </si>
  <si>
    <t>Van Hemelrijcklei 90  2930 BRASSCHAAT BELGIE</t>
  </si>
  <si>
    <t>Kwakkelenberg 1  2570 DUFFEL BELGIE</t>
  </si>
  <si>
    <t>Terlindenlaan 1  2650 EDEGEM BELGIE</t>
  </si>
  <si>
    <t>Schransstraat 51  2280 GROBBENDONK BELGIE</t>
  </si>
  <si>
    <t>Bouwerijstraat 50  2620 HEMIKSEM BELGIE</t>
  </si>
  <si>
    <t>Nederrij 133A  2200 HERENTALS BELGIE</t>
  </si>
  <si>
    <t>Kerkstraat 1A  2230 HERSELT BELGIE</t>
  </si>
  <si>
    <t>Esdoorn 4 A  2540 HOVE BELGIE</t>
  </si>
  <si>
    <t>Leistraat 83  2460 LICHTAART BELGIE</t>
  </si>
  <si>
    <t>Antwerpsesteenweg 62  2550 KONTICH BELGIE</t>
  </si>
  <si>
    <t>Liersesteenweg 62  2547 LINT BELGIE</t>
  </si>
  <si>
    <t>Markt 11  2330 MERKSPLAS BELGIE</t>
  </si>
  <si>
    <t>Steenweg op Mol 3 bus 1 2360 OUD-TURNHOUT BELGIE</t>
  </si>
  <si>
    <t>Schildesteenweg 16  2520 OELEGEM BELGIE</t>
  </si>
  <si>
    <t>Kardinaal Cardijnstraat 37  2840 RUMST BELGIE</t>
  </si>
  <si>
    <t>Turnhoutsebaan 67  2970 SCHILDE BELGIE</t>
  </si>
  <si>
    <t>Koolsveldlaan 94  2110 WIJNEGEM BELGIE</t>
  </si>
  <si>
    <t>Handboogstraat 36  2160 WOMMELGEM BELGIE</t>
  </si>
  <si>
    <t>Rooierheidestraat 79  3590 DIEPENBEEK BELGIE</t>
  </si>
  <si>
    <t>Waterbleekstraat 20  3600 GENK BELGIE</t>
  </si>
  <si>
    <t>Paalseweg 9  3980 TESSENDERLO BELGIE</t>
  </si>
  <si>
    <t>An Goetschalckx - Putvennestraat 26  3500 HASSELT BELGIE</t>
  </si>
  <si>
    <t>Seringenstraat 29  3530 HOUTHALEN BELGIE</t>
  </si>
  <si>
    <t>Kasteelstraat 6  3850 NIEUWERKERKEN (LIMB) BELGIE</t>
  </si>
  <si>
    <t>Houtmolenstraat 100  3900 OVERPELT BELGIE</t>
  </si>
  <si>
    <t>Naamsevest 61   3800 SINT-TRUIDEN BELGIE</t>
  </si>
  <si>
    <t>Leterweg 16  3740 BILZEN BELGIE</t>
  </si>
  <si>
    <t>Kerselarestraat 15  3720 KORTESSEM BELGIE</t>
  </si>
  <si>
    <t>Stevoortse Kiezel 38 bus 1 3511 KURINGEN BELGIE</t>
  </si>
  <si>
    <t>Sportlaan 14  3680 MAASEIK BELGIE</t>
  </si>
  <si>
    <t>St. Lutgardisstraat 87  3550 HEUSDEN-ZOLDER BELGIE</t>
  </si>
  <si>
    <t>Sassenbroek 5  3840 BORGLOON BELGIE</t>
  </si>
  <si>
    <t>Overdemerstraat 76  3511 KURINGEN BELGIE</t>
  </si>
  <si>
    <t>Jan Rosierlaan 5/2  3620 LANAKEN BELGIE</t>
  </si>
  <si>
    <t>Dr.Lensstralaan 18  3650 DILSEN-STOKKEM BELGIE</t>
  </si>
  <si>
    <t>Frans Van Hamstraat 15B  3920 LOMMEL BELGIE</t>
  </si>
  <si>
    <t>Gribbenstraat 8  3665 AS BELGIE</t>
  </si>
  <si>
    <t>St. Barbarastraat 28  3980 TESSENDERLO BELGIE</t>
  </si>
  <si>
    <t>Stift 36 A  3960 BREE BELGIE</t>
  </si>
  <si>
    <t>Kremersstraat 90  3700 TONGEREN BELGIE</t>
  </si>
  <si>
    <t>Nijverheidsstraat 6  3740 BILZEN BELGIE</t>
  </si>
  <si>
    <t>Meidoornhof 10  3290 DIEST BELGIE</t>
  </si>
  <si>
    <t>Kerkevenne 9  3560 LUMMEN BELGIE</t>
  </si>
  <si>
    <t>Kruisherenlaan 29  3500 HASSELT BELGIE</t>
  </si>
  <si>
    <t>Leopoldplein 50 bus 16 3500 HASSELT BELGIE</t>
  </si>
  <si>
    <t>Sportlaan 2 bus b 3545 HALEN BELGIE</t>
  </si>
  <si>
    <t>Paenhuisstraat 15  3770 RIEMST BELGIE</t>
  </si>
  <si>
    <t>Solveld 32  3980 TESSENDERLO BELGIE</t>
  </si>
  <si>
    <t>Daalstraat 2  3690 ZUTENDAAL BELGIE</t>
  </si>
  <si>
    <t>Avenue des Marroniers 40  4610 BEYNE-HEUSAY BELGIQUE</t>
  </si>
  <si>
    <t>Rue du Chêne 384  4100 SERAING BELGIQUE</t>
  </si>
  <si>
    <t>Rue Charlemagne 194  4020 JUPILLE (S/MEUSE) BELGIQUE</t>
  </si>
  <si>
    <t>Avenue Wuidar 79  4102 OUGREE BELGIQUE</t>
  </si>
  <si>
    <t>Rue Maghin 11  4000 LIEGE 1 BELGIQUE</t>
  </si>
  <si>
    <t>Rue Sainte-Anne 20  4800 VERVIERS BELGIQUE</t>
  </si>
  <si>
    <t>Rue Bassenge 46  4000 LIEGE 1 BELGIQUE</t>
  </si>
  <si>
    <t>Rue Emile Muraille 144  4040 HERSTAL BELGIQUE</t>
  </si>
  <si>
    <t>Rue Xhrouet 6  4900 SPA BELGIQUE</t>
  </si>
  <si>
    <t>Rue Joseph Wauters 19  4480 ENGIS BELGIQUE</t>
  </si>
  <si>
    <t>Avenue Albert 1er 35B  4600 VISE BELGIQUE</t>
  </si>
  <si>
    <t>Rue de l'Ecole Technique 14  4040 HERSTAL BELGIQUE</t>
  </si>
  <si>
    <t>Quai Sadoine 16  4100 SERAING BELGIQUE</t>
  </si>
  <si>
    <t>Rue Biez du Moulin 81  4102 OUGREE BELGIQUE</t>
  </si>
  <si>
    <t>Rue de Mangombroux 54  4800 VERVIERS BELGIQUE</t>
  </si>
  <si>
    <t>Rue du Canal 15  4100 SERAING BELGIQUE</t>
  </si>
  <si>
    <t>Clos Petrus Stévartius 3  4000 LIEGE 1 BELGIQUE</t>
  </si>
  <si>
    <t>Rue de Leumont 118  4520 ANTHEIT BELGIQUE</t>
  </si>
  <si>
    <t>Rue Général Jacques 250  4051 VAUX-S-CHEVREMONT BELGIQUE</t>
  </si>
  <si>
    <t>Sous la Borzeux 19  4970 STAVELOT BELGIQUE</t>
  </si>
  <si>
    <t>Rue Soeur Lutgardis 1  4032 CHENEE BELGIQUE</t>
  </si>
  <si>
    <t>Rue Lambert-le-Bègue 36-38   4000 LIEGE 1 BELGIQUE</t>
  </si>
  <si>
    <t>Rue d'Amercoeur 20  4020 LIEGE 2 BELGIQUE</t>
  </si>
  <si>
    <t>Rue Neuve 3  4860 PEPINSTER BELGIQUE</t>
  </si>
  <si>
    <t>Rue Walter Jamar 107  4430 ANS BELGIQUE</t>
  </si>
  <si>
    <t>Rue de la Chapelle 115  4800 VERVIERS BELGIQUE</t>
  </si>
  <si>
    <t>Rue Glacière 45  4100 SERAING BELGIQUE</t>
  </si>
  <si>
    <t>Avenue Montjoie 36  4300 WAREMME BELGIQUE</t>
  </si>
  <si>
    <t>Avenue des Erables 26  4300 WAREMME BELGIQUE</t>
  </si>
  <si>
    <t>Avenue Albert 1er -21  4500 HUY BELGIQUE</t>
  </si>
  <si>
    <t>An de Bareer 13/P/1   4770 AMEL BELGIQUE</t>
  </si>
  <si>
    <t>Malmedyer Strasse 5  4760 BULLINGEN BELGIQUE</t>
  </si>
  <si>
    <t>Aachener Strasse 43  4780 SAINT-VITH BELGIQUE</t>
  </si>
  <si>
    <t>Place Albert Ier 8  4880 AUBEL BELGIQUE</t>
  </si>
  <si>
    <t>Hauptstrasse 12  4760 BULLINGEN BELGIQUE</t>
  </si>
  <si>
    <t>Zum Brand 40  4750 BUTGENBACH BELGIQUE</t>
  </si>
  <si>
    <t>Place du Souvenir 1  4130 ESNEUX BELGIQUE</t>
  </si>
  <si>
    <t>Place du Marché 164  4845 JALHAY BELGIQUE</t>
  </si>
  <si>
    <t>Chaussée de Gaulle 1  4420 SAINT-NICOLAS (LIEGE) BELGIQUE</t>
  </si>
  <si>
    <t>Place du Perron 44  4910 THEUX BELGIQUE</t>
  </si>
  <si>
    <t>Croix Henri Jacques 3  4890 THIMISTER-CLERMONT BELGIQUE</t>
  </si>
  <si>
    <t>Rue de Falisolle 88  5060 AUVELAIS BELGIQUE</t>
  </si>
  <si>
    <t>Rue du Mont 7  5640 BIESME BELGIQUE</t>
  </si>
  <si>
    <t>Boulevard de la Meuse 4  5100 JAMBES BELGIQUE</t>
  </si>
  <si>
    <t>Rue Fond de Malonne 117  5020 MALONNE BELGIQUE</t>
  </si>
  <si>
    <t>Rue Benne Brûlée 11  5621 MORIALME BELGIQUE</t>
  </si>
  <si>
    <t>Chemin de la Ferme 14  5190 JEMEPPE (SAMBRE) BELGIQUE</t>
  </si>
  <si>
    <t>Rue des Houblonnières 12  5000 NAMUR BELGIQUE</t>
  </si>
  <si>
    <t>Avenue de Marlagne 127  5000 NAMUR BELGIQUE</t>
  </si>
  <si>
    <t>Rue Stimart 14  5020 VEDRIN BELGIQUE</t>
  </si>
  <si>
    <t>Rue de Bastogne 187  6700 ARLON BELGIQUE</t>
  </si>
  <si>
    <t>Rue Damseaux 1  5030 GEMBLOUX BELGIQUE</t>
  </si>
  <si>
    <t>Houmont 24  6680 SAINTE-ODE BELGIQUE</t>
  </si>
  <si>
    <t>Rue de Maibes 3  5500 DINANT BELGIQUE</t>
  </si>
  <si>
    <t>Rue d'Austerlitz 56  5580 ROCHEFORT BELGIQUE</t>
  </si>
  <si>
    <t>Rue des Martyrs 2  6760 VIRTON BELGIQUE</t>
  </si>
  <si>
    <t>Avenue Victor Tesch 75  6700 ARLON BELGIQUE</t>
  </si>
  <si>
    <t>Rue de Bièsme 11  5640 ORET BELGIQUE</t>
  </si>
  <si>
    <t>Rue des Eresses 7  6940 BARVAUX (-SUR-OURTHE) BELGIQUE</t>
  </si>
  <si>
    <t>Rue du Château 16A  5300 SEILLES BELGIQUE</t>
  </si>
  <si>
    <t>Rue du Moulin 5  6740 ETALLE BELGIQUE</t>
  </si>
  <si>
    <t>Rue Nouvelle 11  6760 ETHE BELGIQUE</t>
  </si>
  <si>
    <t>Av Champs-Stoné 16  5070 FOSSES-LA-VILLE BELGIQUE</t>
  </si>
  <si>
    <t>Rue du Centre 52  5530 YVOIR BELGIQUE</t>
  </si>
  <si>
    <t>Clos Michel 2A  6820 FLORENVILLE BELGIQUE</t>
  </si>
  <si>
    <t>Rue Lang 68  6791 ATHUS BELGIQUE</t>
  </si>
  <si>
    <t>Rue de l'Angle 15B bte 19 5310 EGHEZEE BELGIQUE</t>
  </si>
  <si>
    <t>Avenue Mathieu 19A  6600 BASTOGNE BELGIQUE</t>
  </si>
  <si>
    <t>Boulevard d'Herbatte 25-27   5000 NAMUR BELGIQUE</t>
  </si>
  <si>
    <t>Rue St. Barthélemy 47  5560 HULSONNIAUX BELGIQUE</t>
  </si>
  <si>
    <t>Rue de Dave 327   5100 JAMBES Belgique</t>
  </si>
  <si>
    <t>Rue St.Roch 11  5560 HOUYET BELGIQUE</t>
  </si>
  <si>
    <t>Allée de Château Chinon 7  5140 SOMBREFFE BELGIQUE</t>
  </si>
  <si>
    <t>Boulevard Vauban 9  6830 BOUILLON BELGIQUE</t>
  </si>
  <si>
    <t>Place Communale 310  6637 FAUVILLERS BELGIQUE</t>
  </si>
  <si>
    <t>Place Roi Albert 2  6660 HOUFFALIZE BELGIQUE</t>
  </si>
  <si>
    <t>Chemin de Stria 10  6860 LEGLISE BELGIQUE</t>
  </si>
  <si>
    <t>Rue du Printemps 25  6800 LIBRAMONT-CHEVIGNY BELGIQUE</t>
  </si>
  <si>
    <t>Voie de la Libération 4  6960 MANHAY BELGIQUE</t>
  </si>
  <si>
    <t>Route de Bastogne 7  6630 MARTELANGE BELGIQUE</t>
  </si>
  <si>
    <t>Route d'Arlon 48  6780 MESSANCY BELGIQUE</t>
  </si>
  <si>
    <t>Av. Gris-Han 1  6970 TENNEVILLE BELGIQUE</t>
  </si>
  <si>
    <t>Provedroux 24  6690 VIELSALM BELGIQUE</t>
  </si>
  <si>
    <t>Place de l'Hôtel de Ville 21  6200 CHATELET BELGIQUE</t>
  </si>
  <si>
    <t>Rue de l'Amérique 168  6010 COUILLET BELGIQUE</t>
  </si>
  <si>
    <t>Rue Saint Roch 4  6180 COURCELLES BELGIQUE</t>
  </si>
  <si>
    <t>Chaussée de Fagnolle 2  5660 COUVIN BELGIQUE</t>
  </si>
  <si>
    <t>p/a Pierre Sacré - Rue Gendebien 342  6200 CHATELINEAU BELGIQUE</t>
  </si>
  <si>
    <t>Place du Préau 17  6140 FONTAINE-L'EVEQUE BELGIQUE</t>
  </si>
  <si>
    <t>Rue de l'Abreuvoir 2  6041 GOSSELIES BELGIQUE</t>
  </si>
  <si>
    <t>Rue Dewiest 131  6040 JUMET BELGIQUE</t>
  </si>
  <si>
    <t>Rue de Mons 16  6040 JUMET BELGIQUE</t>
  </si>
  <si>
    <t>Place Astrid 2  6030 MARCHIENNE-AU-PONT BELGIQUE</t>
  </si>
  <si>
    <t>Rue Defuisseaux 20  6001 MARCINELLE BELGIQUE</t>
  </si>
  <si>
    <t>Rue S. Allende 49  7134 LEVAL-TRAHEGNIES BELGIQUE</t>
  </si>
  <si>
    <t>Rue de l'Eglise 51  6032 MONT-SUR-MARCHIENNE BELGIQUE</t>
  </si>
  <si>
    <t xml:space="preserve">Rue Paul Pastur  53A   6043 RANSART </t>
  </si>
  <si>
    <t>Rue Pierre Coquiart 14  7140 MORLANWELZ BELGIQUE</t>
  </si>
  <si>
    <t>Rue des Ecoles 2  6044 ROUX BELGIQUE</t>
  </si>
  <si>
    <t>Rue Biernaux 111-113   6040 JUMET BELGIQUE</t>
  </si>
  <si>
    <t>Rue du Chapitre 3  5620 FLORENNES BELGIQUE</t>
  </si>
  <si>
    <t>Rue Henri Neuman 19  7090 BRAINE-LE-COMTE BELGIQUE</t>
  </si>
  <si>
    <t>Rue Fromenteau 28  6460 CHIMAY BELGIQUE</t>
  </si>
  <si>
    <t>Rue de Bouvy 9  7100 LA LOUVIERE BELGIQUE</t>
  </si>
  <si>
    <t>Place Franco Belge 21  6200 CHATELET BELGIQUE</t>
  </si>
  <si>
    <t>Rue Maréchal Foch 1D  6200 CHATELINEAU BELGIQUE</t>
  </si>
  <si>
    <t>Place Albert Ier 1  6440 FROID-CHAPELLE BELGIQUE</t>
  </si>
  <si>
    <t>Rue Saint Ghislain 52  6224 WANFERCEE BELGIQUE</t>
  </si>
  <si>
    <t>Rue Jules Monoyer 7  7110 HOUDENG-AIMERIES BELGIQUE</t>
  </si>
  <si>
    <t>Rue Léopold 36  6000 CHARLEROI BELGIQUE</t>
  </si>
  <si>
    <t>Route de Mons 89  6560 SOLRE-S/SAMBRE BELGIQUE</t>
  </si>
  <si>
    <t>p/a Rue du Coq 15  6142 LEERNES BELGIQUE</t>
  </si>
  <si>
    <t>Chaussée de Mons 16  7100 HAINE-ST.-PAUL BELGIQUE</t>
  </si>
  <si>
    <t>Rue de l'Abattoir 12  6030 MARCHIENNE-AU-PONT BELGIQUE</t>
  </si>
  <si>
    <t>Rue de l'Eglise 16  7190 ECAUSSINNES BELGIQUE</t>
  </si>
  <si>
    <t>Rue du Beau Site 28  6032 MONT-SUR-MARCHIENNE BELGIQUE</t>
  </si>
  <si>
    <t>Place Brogniez 21  6140 FONTAINE-L'EVEQUE BELGIQUE</t>
  </si>
  <si>
    <t>Rue des combattants 96  6470 RANCE BELGIQUE</t>
  </si>
  <si>
    <t>Rue des Combattants 78  6560 ERQUELINNES BELGIQUE</t>
  </si>
  <si>
    <t>Rue Grande 83B  7301 HORNU BELGIQUE</t>
  </si>
  <si>
    <t>Rue Saint-Pierre 32  7700 MOUSCRON BELGIQUE</t>
  </si>
  <si>
    <t>Rue de Monnel 12  7500 TOURNAI BELGIQUE</t>
  </si>
  <si>
    <t>Place de Ghlin 19  7011 GHLIN BELGIQUE</t>
  </si>
  <si>
    <t>Rue Cdt. Lemaire 13-15   7033 CUESMES BELGIQUE</t>
  </si>
  <si>
    <t>Rue de Sondeville 37  7600 PERUWELZ BELGIQUE</t>
  </si>
  <si>
    <t>Rue de Menin 222  7700 MOUSCRON BELGIQUE</t>
  </si>
  <si>
    <t>Rue du Sondart 17  7500 TOURNAI BELGIQUE</t>
  </si>
  <si>
    <t>Rue de Rolleghem 162  7700 MOUSCRON BELGIQUE</t>
  </si>
  <si>
    <t>Quai des Salines 11  7500 TOURNAI BELGIQUE</t>
  </si>
  <si>
    <t>Rue de la Rivièrette 11  7333 TERTRE BELGIQUE</t>
  </si>
  <si>
    <t>Rue de Tournai 116  7900 LEUZE-EN-HAINAUT BELGIQUE</t>
  </si>
  <si>
    <t>Rue de Menin 3  7700 MOUSCRON BELGIQUE</t>
  </si>
  <si>
    <t>Rue Duquesnoy 55  7500 TOURNAI BELGIQUE</t>
  </si>
  <si>
    <t>Rue des Martyrs 62A  7012 JEMAPPES BELGIQUE</t>
  </si>
  <si>
    <t>Ancienne Maison Communale   7971 BASECLES BELGIQUE</t>
  </si>
  <si>
    <t>Place 1  7880 FLOBECQ BELGIQUE</t>
  </si>
  <si>
    <t>Place de la station 12  7911 FRASNES-LES-ANVAING BELGIQUE</t>
  </si>
  <si>
    <t>Place de Thulin 9  7350 HENSIES BELGIQUE</t>
  </si>
  <si>
    <t>Place 2  7750 MONT-DE-L'ENCLUS BELGIQUE</t>
  </si>
  <si>
    <t>Rue Albert Ier 33  7611 LA GLANERIE BELGIQUE</t>
  </si>
  <si>
    <t>Rue de la Citadelle 118  7500 TOURNAI BELGIQUE</t>
  </si>
  <si>
    <t>Dorp 1B  8690 ALVERINGEM BELGIE</t>
  </si>
  <si>
    <t>Doorniksesteenweg 209  8500 KORTRIJK BELGIE</t>
  </si>
  <si>
    <t>p/a Burgemeester Schinkelstraat 60  8500 KORTRIJK BELGIE</t>
  </si>
  <si>
    <t>Aalbekesteenweg 7  8500 KORTRIJK BELGIE</t>
  </si>
  <si>
    <t>Ninovestraat 67  9600 RONSE BELGIE</t>
  </si>
  <si>
    <t>Beheerstraat 68  8500 KORTRIJK BELGIE</t>
  </si>
  <si>
    <t>Elisabethlaan 293  8400 OOSTENDE BELGIE</t>
  </si>
  <si>
    <t>Baron Ruzettelaan 296  8310 ASSEBROEK BELGIE</t>
  </si>
  <si>
    <t>Huttegemstraat 21  8700 TIELT BELGIE</t>
  </si>
  <si>
    <t>Meersenstraat 62  8310 ASSEBROEK BELGIE</t>
  </si>
  <si>
    <t>Elfjulistraat 32  8000 BRUGGE BELGIE</t>
  </si>
  <si>
    <t>Goedendaglaan 10  8500 KORTRIJK BELGIE</t>
  </si>
  <si>
    <t>St.Sebastiaanstraat 16A  8400 OOSTENDE BELGIE</t>
  </si>
  <si>
    <t>Dekenijstraat 8  8400 OOSTENDE BELGIE</t>
  </si>
  <si>
    <t>St. Denijsstraat 208 A   8500 KORTRIJK BELGIE</t>
  </si>
  <si>
    <t>D. Mergaertstraat 15  8800 ROESELARE BELGIE</t>
  </si>
  <si>
    <t>Horizontlaan 2/0401   8670 KOKSIJDE BELGIE</t>
  </si>
  <si>
    <t>Maarschalck Frenchlaan 13  8900 IEPER BELGIE</t>
  </si>
  <si>
    <t>Alfred Courtensstraat 10  8670 OOSTDUINKERKE BELGIE</t>
  </si>
  <si>
    <t>Vaartstraat 79  8500 KORTRIJK BELGIE</t>
  </si>
  <si>
    <t>p/a Sint-Michielsweg 75  8520 KUURNE BELGIE</t>
  </si>
  <si>
    <t>Gistelhofstraat 25  8920 LANGEMARK BELGIE</t>
  </si>
  <si>
    <t>Rue du Touquet 94  7783 BIZET BELGIQUE</t>
  </si>
  <si>
    <t>Ontmijnersstraat 25  8370 BLANKENBERGE BELGIE</t>
  </si>
  <si>
    <t>Lijndraaierstraat 52  8400 OOSTENDE BELGIE</t>
  </si>
  <si>
    <t>Professor Sebrechtstraat 2  8000 BRUGGE BELGIE</t>
  </si>
  <si>
    <t>Kuiperstraat 9  8600 KEIEM BELGIE</t>
  </si>
  <si>
    <t>Schakelstraat 41  8790 WAREGEM BELGIE</t>
  </si>
  <si>
    <t>Hernieuwenstraat 15  8710 WIELSBEKE BELGIE</t>
  </si>
  <si>
    <t>Sint-Anna 41  8500 KORTRIJK BELGIE</t>
  </si>
  <si>
    <t>Avelgemstraat 188A  8550 ZWEVEGEM BELGIE</t>
  </si>
  <si>
    <t>Izegemse aardeweg 3  8800 ROESELARE BELGIE</t>
  </si>
  <si>
    <t>Paretteplein 19  8530 HARELBEKE BELGIE</t>
  </si>
  <si>
    <t>Poelkapellestraat 50A  8650 HOUTHULST BELGIE</t>
  </si>
  <si>
    <t>Menensesteenweg 251  8940 WERVIK BELGIE</t>
  </si>
  <si>
    <t>Lieven Bouwensstraat 40  8570 ANZEGEM BELGIE</t>
  </si>
  <si>
    <t>Marktplein 1  8850 ARDOOIE BELGIE</t>
  </si>
  <si>
    <t>Duinenstraat 106  8450 BREDENE BELGIE</t>
  </si>
  <si>
    <t>St. Medardusplein 1  8953 HEUVELLAND WIJTSCHATE BELGIE</t>
  </si>
  <si>
    <t>Caverstraat 16  8490 JABBEKE BELGIE</t>
  </si>
  <si>
    <t>Kraaiennestplein 1/1  8301 HEIST-AAN-ZEE BELGIE</t>
  </si>
  <si>
    <t>Ichtegemstraat 18  8680 KOEKELARE BELGIE</t>
  </si>
  <si>
    <t>Ter Duinenlaan 34  8670 KOKSIJDE BELGIE</t>
  </si>
  <si>
    <t>Statiestraat 80  8810 LICHTERVELDE BELGIE</t>
  </si>
  <si>
    <t>Markt 22  8957 MESEM BELGIE</t>
  </si>
  <si>
    <t>Siemenslaan 1  8020 OOSTKAMP BELGIE</t>
  </si>
  <si>
    <t>E. Brengierstraat 6  8780 OOSTROZEBEKE BELGIE</t>
  </si>
  <si>
    <t>Ettelgemsestraat 20  8460 OUDENBURG BELGIE</t>
  </si>
  <si>
    <t>Koolskampstraat 46  8740 PITTEM BELGIE</t>
  </si>
  <si>
    <t>Brugsestraat 3  8210 ZEDELGEM(LOPPEM) BELGIE</t>
  </si>
  <si>
    <t>Brandstraat 3  9000 GENT BELGIE</t>
  </si>
  <si>
    <t>Sint-Salvatorstraat 28  9000 GENT BELGIE</t>
  </si>
  <si>
    <t>Frans Masereelstraat 12  9040 SINT-AMANDSBERG BELGIE</t>
  </si>
  <si>
    <t>Begijnengracht 55  9000 GENT BELGIE</t>
  </si>
  <si>
    <t>Sint-Jan-Baptiststraat 1A  9000 GENT BELGIE</t>
  </si>
  <si>
    <t>Oude Houtlei 124  9000 GENT BELGIE</t>
  </si>
  <si>
    <t>Krabbegem 38  9260 WICHELEN BELGIE</t>
  </si>
  <si>
    <t>Kegelkaai 9  9600 RONSE BELGIE</t>
  </si>
  <si>
    <t>Kruibekesteenweg 154 bus 8 9120 BEVEREN-WAAS BELGIE</t>
  </si>
  <si>
    <t>Kortrijksesteenweg 500  9000 GENT BELGIE</t>
  </si>
  <si>
    <t>Regenbooglaan 42  9800 DEINZE BELGIE</t>
  </si>
  <si>
    <t>Beelbroeckstraat 94  9040 SINT-AMANDSBERG BELGIE</t>
  </si>
  <si>
    <t>L. Van Houttestraat 62  9050 GENTBRUGGE BELGIE</t>
  </si>
  <si>
    <t>Magerhoek 20  9070 HEUSDEN BELGIE</t>
  </si>
  <si>
    <t>Zalmstraat 2  9000 GENT BELGIE</t>
  </si>
  <si>
    <t>Harelbekestraat 64  9000 GENT BELGIE</t>
  </si>
  <si>
    <t>Maïsstraat 53-55   9000 GENT BELGIE</t>
  </si>
  <si>
    <t>Kegelstraat 3  9940 SLEIDINGE BELGIE</t>
  </si>
  <si>
    <t>Hoogstraat 28  9700 OUDENAARDE BELGIE</t>
  </si>
  <si>
    <t>Nederpolder 6A  9000 GENT BELGIE</t>
  </si>
  <si>
    <t>Nederweg 3  9521 LETTERHOUTEM BELGIE</t>
  </si>
  <si>
    <t>Drapstraat 16/4  9810 NAZARETH BELGIE</t>
  </si>
  <si>
    <t>Hemelsbreedte 35  9112 SINAAI-WAAS BELGIE</t>
  </si>
  <si>
    <t>Kasteelstraat 4  9100 SINT-NIKLAAS BELGIE</t>
  </si>
  <si>
    <t>Blekkervijverstraat 15  9880 AALTER BELGIE</t>
  </si>
  <si>
    <t xml:space="preserve"> Kouterstraat 67A  9240 ZELE BELGIE</t>
  </si>
  <si>
    <t>Philippus Neridreef 3  9100 SINT-NIKLAAS BELGIE</t>
  </si>
  <si>
    <t>Marktplein 26  9660 BRAKEL BELGIE</t>
  </si>
  <si>
    <t>Groenlaan 1  9255 BUGGENHOUT BELGIE</t>
  </si>
  <si>
    <t>Kasteellaan 41  9840 DE PINTE BELGIE</t>
  </si>
  <si>
    <t>Kouterlaan 19  9070 HEUSDEN BELGIE</t>
  </si>
  <si>
    <t>Markt 1   9890 GAVERE BELGIE</t>
  </si>
  <si>
    <t>Donkerstraat 30  9450 HAALTERT BELGIE</t>
  </si>
  <si>
    <t>Kloosterstraat 42  9550 HERZELE BELGIE</t>
  </si>
  <si>
    <t>Lembeke-dorp 43  9971 LEMBEKE BELGIE</t>
  </si>
  <si>
    <t>Parklaan 16  9690 KLUISBERGEN BELGIE</t>
  </si>
  <si>
    <t>Kruibekestraat 12  9150 KRUIBEKE BELGIE</t>
  </si>
  <si>
    <t>Markt 3  9770 KRUISHOUTEM BELGIE</t>
  </si>
  <si>
    <t>Brusselsesteenweg 47  9280 LEBBEKE BELGIE</t>
  </si>
  <si>
    <t>Nieuwstraat 19  9570 LIERDE BELGIE</t>
  </si>
  <si>
    <t>Kasteeldreef 72  9920 LOVENDEGEM BELGIE</t>
  </si>
  <si>
    <t>Etikhovestraat 1  9680 MAARKEDAL BELGIE</t>
  </si>
  <si>
    <t>Vossenstraat 107  9090 MELLE BELGIE</t>
  </si>
  <si>
    <t>Hospicestraat 15 B  9180 MOERBEKE-WAAS BELGIE</t>
  </si>
  <si>
    <t>Zwanestraat 30  9810 NAZARETH BELGIE</t>
  </si>
  <si>
    <t>Oscar Delghuststraat 62  9600 RONSE BELGIE</t>
  </si>
  <si>
    <t>Molenkouter 37  9520 OOMBERGEN (SINT-LIEVENS-HOUTEM) BELGIE</t>
  </si>
  <si>
    <t>Kerkstraat 14  9190 STEKENE BELGIE</t>
  </si>
  <si>
    <t>Kouterstraat 1  9140 TEMSE BELGIE</t>
  </si>
  <si>
    <t>Godshuisstraat 13  9185 WACHTEBEKE BELGIE</t>
  </si>
  <si>
    <t>Oud-Dorp 2   9260 WICHELEN BELGIE</t>
  </si>
  <si>
    <t>Waregemseweg 35  9790 WORTEGEM-PETEGEM BELGIE</t>
  </si>
  <si>
    <t>Dreef 20  9930 ZOMERGEM BELGIE</t>
  </si>
  <si>
    <t>Boulevard d'Ypres 24  1000 BRUXELLES BELGIQUE</t>
  </si>
  <si>
    <t>Snijboontje Bis - Menenstraat 55  1080 BRUSSEL(SINT-JANS-MOLENBEEK) BELGIE</t>
  </si>
  <si>
    <t>Rue Cans 12  1050 BRUXELLES(IXELLES) BELGIQUE</t>
  </si>
  <si>
    <t>Rue de l'Eglise St. Pierre 12  1090 JETTE BELGIQUE</t>
  </si>
  <si>
    <t>Rue de l'Alsace Lorraine 33  1050 BRUXELLES(IXELLES) BELGIQUE</t>
  </si>
  <si>
    <t>Rue de la Violette 24  1000 BRUXELLES BELGIQUE</t>
  </si>
  <si>
    <t>Rue du Prévôt 30-32   1050 BRUXELLES(IXELLES) BELGIQUE</t>
  </si>
  <si>
    <t>Avenue Albert Giraud 21  1030 BRUXELLES(SCHAERBEEK) BELGIQUE</t>
  </si>
  <si>
    <t>Boulevard de l'Abattoir 27-28   1000 BRUXELLES BELGIQUE</t>
  </si>
  <si>
    <t>Koningslaan 69  1060 BRUXELLES(SAINT-GILLES) BELGIQUE</t>
  </si>
  <si>
    <t>Rue Henri Werrie 11  1090 JETTE BELGIQUE</t>
  </si>
  <si>
    <t>Rue Van Lint 75/77   1070 BRUXELLES(ANDERLECHT) BELGIQUE</t>
  </si>
  <si>
    <t>Place du Nouveau Marché aux grains 34  1000 BRUXELLES BELGIQUE</t>
  </si>
  <si>
    <t>Rue de la Senne 78  1000 BRUXELLES BELGIQUE</t>
  </si>
  <si>
    <t>Rue de Bauloy 63  1340 OTTIGNIES BELGIQUE</t>
  </si>
  <si>
    <t>J. B. Nowélei 33  1800 VILVOORDE BELGIE</t>
  </si>
  <si>
    <t>Dapperheidsplein 14A  1070 BRUSSEL(ANDERLECHT) BELGIE</t>
  </si>
  <si>
    <t>Rue Lesbroussart 104-106   1050 BRUXELLES(IXELLES) BELGIQUE</t>
  </si>
  <si>
    <t>Place Dupont 21  1480 SAINTES BELGIQUE</t>
  </si>
  <si>
    <t>Rue de la Gare 21  1330 RIXENSART BELGIQUE</t>
  </si>
  <si>
    <t>Avenue Alphonse Allard 80  1420 BRAINE-L'ALLEUD BELGIQUE</t>
  </si>
  <si>
    <t>Avenue Van Volxem 525  1190 FOREST BELGIQUE</t>
  </si>
  <si>
    <t>Avenue Saint-Augustin 12  1190 FOREST BELGIQUE</t>
  </si>
  <si>
    <t>Rue de Parme 28  1060 BRUXELLES(SAINT-GILLES) BELGIQUE</t>
  </si>
  <si>
    <t>Avenue de Floréal 84  1180 UCCLE BELGIQUE</t>
  </si>
  <si>
    <t>Avenue A. Allard 123  1420 BRAINE-L'ALLEUD BELGIQUE</t>
  </si>
  <si>
    <t>Avenue Georges Henry 383  1200 BRUXELLES(WOLUWE-SAINT-LAMBERT) BELGIQUE</t>
  </si>
  <si>
    <t>Rue des Horticulteurs 39/41   1020 LAEKEN BELGIQUE</t>
  </si>
  <si>
    <t>Rue de la Samaritaine 41/6  1000 BRUXELLES BELGIQUE</t>
  </si>
  <si>
    <t>Rue aux Souris 7  1400 NIVELLES BELGIQUE</t>
  </si>
  <si>
    <t>Watertorenlaan 14  1930 ZAVENTEM BELGIE</t>
  </si>
  <si>
    <t>Rue du Coq 24  1180 BRUXELLES(UCCLE) BELGIQUE</t>
  </si>
  <si>
    <t>Rue de Bruxelles 61  1470 GENAPPE BELGIQUE</t>
  </si>
  <si>
    <t>Rue Steyls 120  1020 BRUSSEL(LAKEN) BELGIE</t>
  </si>
  <si>
    <t>Rue Rasson 50   1030 BRUXELLES(SCHAERBEEK) BELGIQUE</t>
  </si>
  <si>
    <t>Kartuizerstraat 60  1000 BRUSSEL BELGIE</t>
  </si>
  <si>
    <t>Rue Souveraine 19  1050 BRUXELLES(IXELLES) BELGIQUE</t>
  </si>
  <si>
    <t>Rue du Charroi 33-35   1190 FOREST BELGIQUE</t>
  </si>
  <si>
    <t>Avenue Francois Vekemans 131 1120 BRUXELLES(NEDER-OVER-HEEMBEEK) BELGIQUE</t>
  </si>
  <si>
    <t>Brusselsesteenweg 132  1500 HALLE BELGIE</t>
  </si>
  <si>
    <t>Rue de Fiennes 75  1070 BRUXELLES(ANDERLECHT) BELGIQUE</t>
  </si>
  <si>
    <t>Avenue de la Fontaine 9 1435 MONT-SAINT-GUIBERT BELGIQUE</t>
  </si>
  <si>
    <t>Rue de Bruxelles 20  1300 WAVRE BELGIQUE</t>
  </si>
  <si>
    <t>Rue Ed. Dinot 30B  5590 CINEY BELGIQUE</t>
  </si>
  <si>
    <t>Boulevard de l'Enseignement 1  5600 PHILIPPEVILLE BELGIQUE</t>
  </si>
  <si>
    <t>Rue de Bourgogne 10  5650 WALCOURT BELGIQUE</t>
  </si>
  <si>
    <t>Route d'Ath 369  7050 JURBISE BELGIQUE</t>
  </si>
  <si>
    <t>Quai de Compiègne 3  4500 HUY BELGIQUE</t>
  </si>
  <si>
    <t>Rue Darchis 6-8  4000 LIEGE 1 BELGIQUE</t>
  </si>
  <si>
    <t>Rue de la Source 1  4420 SAINT-NICOLAS (LIEGE) BELGIQUE</t>
  </si>
  <si>
    <t>Chaussée de Ramioul 4  4400 FLEMALLE BELGIQUE</t>
  </si>
  <si>
    <t>Avenue du Centenaire 81  4102 OUGREE BELGIQUE</t>
  </si>
  <si>
    <t>Rue Chapuis 133  4100 SERAING BELGIQUE</t>
  </si>
  <si>
    <t>Route de Namur 33  4280 HANNUT BELGIQUE</t>
  </si>
  <si>
    <t>Grand'rue 24/26   7350 THULIN BELGIQUE</t>
  </si>
  <si>
    <t>Grand Place 22B  7911 FRASNES-LEZ-BUISSENAL BELGIQUE</t>
  </si>
  <si>
    <t>Chaussée de Charleroi 116  6061 MONTIGNIES-SUR-SAMBRE BELGIQUE</t>
  </si>
  <si>
    <t>Rue du Viaduc 12  6060 GILLY BELGIQUE</t>
  </si>
  <si>
    <t>Rue Sergent Ratz   6690 VIELSALM BELGIQUE</t>
  </si>
  <si>
    <t>Chaussée de Gilly 18  6040 JUMET BELGIQUE</t>
  </si>
  <si>
    <t>Avenue du Roi Albert 88  1082 BERCHEM-SAINTE-AGATHE BELGIQUE</t>
  </si>
  <si>
    <t>Rue du Couët 38  7700 MOUSCRON BELGIQUE</t>
  </si>
  <si>
    <t>Rue Hocedez 10  7700 LUINGNE BELGIQUE</t>
  </si>
  <si>
    <t>Rue du Nouveau Monde 182A  7700 MOUSCRON BELGIQUE</t>
  </si>
  <si>
    <t>Deken Jonckheerestraat 9  8560 WEVELGEM BELGIE</t>
  </si>
  <si>
    <t>Rue de Pervyse 17  1040 BRUXELLES BELGIQUE</t>
  </si>
  <si>
    <t>Stoffelbergstraat 4  3600 GENK BELGIE</t>
  </si>
  <si>
    <t>Rue J.B Desmeth 7  1140 EVERE BELGIQUE</t>
  </si>
  <si>
    <t>Avenue de la Quiétude 11  1140 EVERE BELGIQUE</t>
  </si>
  <si>
    <t>Rue de Bray 2 bte 201 7110 MAURAGE BELGIQUE</t>
  </si>
  <si>
    <t>Kuitenbergstraat 58   9940 EVERGEM BELGIE</t>
  </si>
  <si>
    <t>Rue Jean Le Meunier 24  1420 BRAINE-L'ALLEUD BELGIQUE</t>
  </si>
  <si>
    <t>Deurnsebaan 18  2170 MERKSEM BELGIE</t>
  </si>
  <si>
    <t>Pastoor Dergentstraat 48  3200 AARSCHOT BELGIE</t>
  </si>
  <si>
    <t>Place de Ramecroix 14  7530 GAURAIN-RAMECROIX BELGIQUE</t>
  </si>
  <si>
    <t>Dorpsdam 42/3  9120 VRASENE BELGIE</t>
  </si>
  <si>
    <t>Rue Ladry 25  4920 SOUGNE-REMOUCHAMPS BELGIQUE</t>
  </si>
  <si>
    <t>Kortrijkstraat 2  2140 BORGERHOUT BELGIE</t>
  </si>
  <si>
    <t>Truilingenstraat 89 A  3891 GINGELOM BELGIE</t>
  </si>
  <si>
    <t>Rue Piret Pauchet   5000 NAMUR BELGIQUE</t>
  </si>
  <si>
    <t>Rue du Fraity 25  7320 BERNISSART BELGIQUE</t>
  </si>
  <si>
    <t>Rue du Béguinage 51  7850 ENGHIEN BELGIQUE</t>
  </si>
  <si>
    <t>Rue de Dave 165  5100 DAVE BELGIQUE</t>
  </si>
  <si>
    <t>Liersebaan 52  2240 ZANDHOVEN BELGIE</t>
  </si>
  <si>
    <t>Terhulpensesteenweg 335  3090 OVERIJSE BELGIE</t>
  </si>
  <si>
    <t>Kouterbaan 41 B  9280 LEBBEKE BELGIE</t>
  </si>
  <si>
    <t>Avenue des Acacias 8  1342 LIMELETTE BELGIQUE</t>
  </si>
  <si>
    <t>Kerkstraat 3  2845 NIEL BELGIE</t>
  </si>
  <si>
    <t>Place de nord Michel Levie 22  6000 CHARLEROI BELGIQUE</t>
  </si>
  <si>
    <t>Fr.de Merodestraat 37  2800 MECHELEN BELGIE</t>
  </si>
  <si>
    <t>Lange baan 60  9140 TIELRODE BELGIE</t>
  </si>
  <si>
    <t>Lakenmakersstraat 275  2800 MECHELEN BELGIE</t>
  </si>
  <si>
    <t>Waterleliestraat 36   3500 HASSELT BELGIE</t>
  </si>
  <si>
    <t>Rue Reine Elisabeth 10  5640 METTET BELGIQUE</t>
  </si>
  <si>
    <t>Palingstraat 48  2870 PUURS BELGIE</t>
  </si>
  <si>
    <t>Staatsbaan 126  3210 LUBBEEK BELGIE</t>
  </si>
  <si>
    <t>Meerminne 6  2640 MORTSEL BELGIE</t>
  </si>
  <si>
    <t>Frans Van Der Steenstraat 6  1750 LENNIK BELGIE</t>
  </si>
  <si>
    <t>Hoogstraat 69  1980 ZEMST BELGIE</t>
  </si>
  <si>
    <t>Lange Gasthuisstraat 39  2000 ANTWERPEN 1 BELGIE</t>
  </si>
  <si>
    <t>Lucien Hendrickxlei 17  2150 BORSBEEK BELGIE</t>
  </si>
  <si>
    <t>Avenue de la Libération 39  6791 ATHUS BELGIQUE</t>
  </si>
  <si>
    <t>Rue de Gerouville 5  6769 MEIX-DEV.-VIRTON BELGIQUE</t>
  </si>
  <si>
    <t>Grand Place 25  7950 CHIEVRES BELGIQUE</t>
  </si>
  <si>
    <t>Hervormingslaan 63  1083 GANSHOREN BELGIE</t>
  </si>
  <si>
    <t>Sluisvaartstraat 17  8430 MIDDELKERKE BELGIE</t>
  </si>
  <si>
    <t>Hospitaalstraat 31  8610 KORTEMARK BELGIE</t>
  </si>
  <si>
    <t>Place Albert 1er 13  7140 MORLANWELZ BELGIQUE</t>
  </si>
  <si>
    <t>Square Dr. Jean Joly 2  1040 ETTERBEEK BELGIQUE</t>
  </si>
  <si>
    <t>Rue de Malplaquet 14  7040 AULNOIS BELGIQUE</t>
  </si>
  <si>
    <t>Scheldedreef 52  9230 WETTEREN BELGIE</t>
  </si>
  <si>
    <t>Faubourg De Binche 1  7070 LE ROEULX BELGIQUE</t>
  </si>
  <si>
    <t>Rempart de la Tour 29  5590 CINEY BELGIQUE</t>
  </si>
  <si>
    <t>Esplanade des Citoyens 2  5330 ASSESSE BELGIQUE</t>
  </si>
  <si>
    <t>Rue de la Genette 41-43   5570 BEAURAING BELGIQUE</t>
  </si>
  <si>
    <t>Route de Pesche 21  5660 COUVIN BELGIQUE</t>
  </si>
  <si>
    <t>Boulevard Joseph II 13  6000 CHARLEROI BELGIQUE</t>
  </si>
  <si>
    <t>Place Communale 19  5190 JEMEPPE (SAMBRE) BELGIQUE</t>
  </si>
  <si>
    <t>Gentpoortstraat 41  9800 DEINZE BELGIE</t>
  </si>
  <si>
    <t>Poelstraat 37  9820 MERELBEKE BELGIE</t>
  </si>
  <si>
    <t>Hoogstraat 57  9960 ASSENEDE BELGIE</t>
  </si>
  <si>
    <t>Place Verte 30  5620 FLORENNES BELGIQUE</t>
  </si>
  <si>
    <t>Rue des Fréres Taymans 32  1480 TUBIZE BELGIQUE</t>
  </si>
  <si>
    <t>Place Cornille 3  6140 FONTAINE-L'EVEQUE BELGIQUE</t>
  </si>
  <si>
    <t>Itterbeeksebaan 210  1701 ITTERBEEK BELGIE</t>
  </si>
  <si>
    <t>Rue Ferrer 18  6224 WANFERCEE BELGIQUE</t>
  </si>
  <si>
    <t>Vercruysse De Solartstraat 22   8540 DEERLIJK BELGIE</t>
  </si>
  <si>
    <t>Heldenplein 2  8630 VEURNE BELGIE</t>
  </si>
  <si>
    <t>J.-B. Stessensstraat 69   2440 GEEL BELGIE</t>
  </si>
  <si>
    <t>Pastorijstraat 2   2480 DESSEL BELGIE</t>
  </si>
  <si>
    <t>Koninklijke Baan 10  8660 DE PANNE BELGIE</t>
  </si>
  <si>
    <t>Wilsonstraat 28 A  2860 SINT-KATELIJNE-WAVER BELGIE</t>
  </si>
  <si>
    <t>Bosdreef 5 A  9080 LOCHRISTI BELGIE</t>
  </si>
  <si>
    <t>Broekstraat 40  2880 BORNEM BELGIE</t>
  </si>
  <si>
    <t>Damputstraat 39   9220 HAMME BELGIE</t>
  </si>
  <si>
    <t>Gasthuisstraat 40  9300 AALST BELGIE</t>
  </si>
  <si>
    <t>Abdijstraat 2   9500 GERAARDSBERGEN BELGIE</t>
  </si>
  <si>
    <t>Graaf van Hoornestraat 26  9850 NEVELE BELGIE</t>
  </si>
  <si>
    <t>Rommelsweg 12  9980 SINT-LAUREINS BELGIE</t>
  </si>
  <si>
    <t>Lazarusbron 1  9990 MALDEGEM BELGIE</t>
  </si>
  <si>
    <t>Gasthuisstraat 11  2960 BRECHT BELGIE</t>
  </si>
  <si>
    <t>Gemeentestraat 10  3054 VAALBEEK BELGIE</t>
  </si>
  <si>
    <t>Hasseltsestraat 30  3290 DIEST BELGIE</t>
  </si>
  <si>
    <t>Stationsstraat 29 A  3400 LANDEN BELGIE</t>
  </si>
  <si>
    <t>Rue de la Fontaine 1  4250 GEER BELGIQUE</t>
  </si>
  <si>
    <t>Rue de l'Ermitage 16  4400 FLEMALLE BELGIQUE</t>
  </si>
  <si>
    <t>Place Lecomte 29  4650 HERVE BELGIQUE</t>
  </si>
  <si>
    <t>Limburger Weg 5  4700 EUPEN BELGIQUE</t>
  </si>
  <si>
    <t>Pastoor Van Haechtplein 13  2450 MEERHOUT BELGIE</t>
  </si>
  <si>
    <t>Allée du 125e Régiment d'Infanterie 1  5650 WALCOURT BELGIQUE</t>
  </si>
  <si>
    <t>Spoorwegstraat 6  3020 HERENT BELGIE</t>
  </si>
  <si>
    <t>Tige des Saules 22  4550 NANDRIN BELGIQUE</t>
  </si>
  <si>
    <t>Gemeenteplein 1   2580 PUTTE BELGIE</t>
  </si>
  <si>
    <t>Place Communale 1 bte A 4980 TROIS-PONTS BELGIQUE</t>
  </si>
  <si>
    <t>Rue Paschal 13A  6540 LOBBES BELGIQUE</t>
  </si>
  <si>
    <t>J. Van Cleemputplein 1  2850 BOOM BELGIE</t>
  </si>
  <si>
    <t>Antwerpsesteenweg 51/2  2950 KAPELLEN BELGIE</t>
  </si>
  <si>
    <t>Gasthuisstraat 17  1785 MERCHTEM BELGIE</t>
  </si>
  <si>
    <t>Oostrozebekestraat 6  8770 INGELMUNSTER BELGIE</t>
  </si>
  <si>
    <t>Chaussée Brunehault 147  7120 ESTINNES BELGIQUE</t>
  </si>
  <si>
    <t>Chaussée de Tirlemont 66  1370 JODOIGNE BELGIQUE</t>
  </si>
  <si>
    <t>Rue de Molenbeek 93  1020 BRUXELLES(LAEKEN) BELGIQUE</t>
  </si>
  <si>
    <t>Colmanstraat 51  9270 KALKEN BELGIE</t>
  </si>
  <si>
    <t>Rue Joseph Bolle 61  6240 FARCIENNES BELGIQUE</t>
  </si>
  <si>
    <t>Avenue Franklin Roosevelt 14   5060 TAMINES BELGIQUE</t>
  </si>
  <si>
    <t>Rue des Rivaux 109  7100 LA LOUVIERE BELGIQUE</t>
  </si>
  <si>
    <t>Kempische Kaai 11  3500 HASSELT BELGIE</t>
  </si>
  <si>
    <t>Avenue du Paepedelle 87  1160 AUDERGHEM BELGIQUE</t>
  </si>
  <si>
    <t>Rue du Bois Blanc 30  7900 LEUZE-EN-HAINAUT BELGIQUE</t>
  </si>
  <si>
    <t>Rue Wilmet 6  6110 MONTIGNY-LE-TILLEUL BELGIQUE</t>
  </si>
  <si>
    <t>Rue Charles Dupuis 118  7390 QUAREGNON BELGIQUE</t>
  </si>
  <si>
    <t>Place de Pâturages 17   7340 COLFONTAINE BELGIQUE</t>
  </si>
  <si>
    <t>Rue du Quartier 3  6560 ERQUELINNES BELGIQUE</t>
  </si>
  <si>
    <t>Chemin d'Oultre-Heure 20   6120 HAM-SUR-HEURE-NALINNES BELGIQUE</t>
  </si>
  <si>
    <t>Rue de Ten Brielen 160  7780 COMINES BELGIQUE</t>
  </si>
  <si>
    <t>Chaussée de Couvin 59  6460 CHIMAY BELGIQUE</t>
  </si>
  <si>
    <t>Rue du Château 21  6747 SAINT-LEGER BELGIQUE</t>
  </si>
  <si>
    <t>Bassetrée 5  4608 WARSAGE BELGIQUE</t>
  </si>
  <si>
    <t>Place des Arsilliers 2 bte A 4960 MALMEDY BELGIQUE</t>
  </si>
  <si>
    <t>Drève des Alliés 3  6530 THUIN BELGIQUE</t>
  </si>
  <si>
    <t>Rue du Maka 4  5530 YVOIR BELGIQUE</t>
  </si>
  <si>
    <t>Rue des Moulins 10  1390 GREZ-DOICEAU BELGIQUE</t>
  </si>
  <si>
    <t>Rue de l'Aîte 3  4280 HANNUT BELGIQUE</t>
  </si>
  <si>
    <t>Chemin de Saint Druon 1  7640 ANTOING BELGIQUE</t>
  </si>
  <si>
    <t>Place Belle Maison 1  4570 MARCHIN BELGIQUE</t>
  </si>
  <si>
    <t>Rue d'Hoves 109  7850 ENGHIEN BELGIQUE</t>
  </si>
  <si>
    <t>Rue Sur les Vignes 37  4680 OUPEYE BELGIQUE</t>
  </si>
  <si>
    <t>Boulevard de l'Hôpital 71  7800 ATH BELGIQUE</t>
  </si>
  <si>
    <t>Parc Louis Thiry   4920 AYWAILLE BELGIQUE</t>
  </si>
  <si>
    <t>Rue de la Gare 138  6880 BERTRIX BELGIQUE</t>
  </si>
  <si>
    <t>Avenue de la Gare 64  4610 BEYNE-HEUSAY BELGIQUE</t>
  </si>
  <si>
    <t>Rue du Beau Moulin 80  6200 CHATELET BELGIQUE</t>
  </si>
  <si>
    <t>Rue du Faing 10A  6810 CHINY BELGIQUE</t>
  </si>
  <si>
    <t>Place Albert Ier 1 A  7170 FAYT-LEZ-MANAGE BELGIQUE</t>
  </si>
  <si>
    <t>Rue de la Glacerie 6  5150 FLOREFFE BELGIQUE</t>
  </si>
  <si>
    <t>Chaussée de Givet 2  5540 HASTIERE BELGIQUE</t>
  </si>
  <si>
    <t>Rue du Long-Thier 35  4500 HUY BELGIQUE</t>
  </si>
  <si>
    <t>Kessel-dorp 54  2560 NIJLEN KESSEL BELGIE</t>
  </si>
  <si>
    <t>Rue Docteur Colson 1  1430 REBECQ BELGIQUE</t>
  </si>
  <si>
    <t>Pré Messire 22  4970 STAVELOT BELGIQUE</t>
  </si>
  <si>
    <t>Grand Place 3 bte 5 7140 MORLANWELZ BELGIQUE</t>
  </si>
  <si>
    <t>Numéro d'identification
Identificatienummer</t>
  </si>
  <si>
    <t>Nom
Naam</t>
  </si>
  <si>
    <t>Adresse
Adres</t>
  </si>
  <si>
    <t>Produits/Producten</t>
  </si>
  <si>
    <t>Quantité/Hoeveelheid</t>
  </si>
  <si>
    <t>Montant/Bedrag</t>
  </si>
  <si>
    <t>Montant total
Totaal bedrag</t>
  </si>
  <si>
    <t>De Roos VZW</t>
  </si>
  <si>
    <t>CPAS de Celles</t>
  </si>
  <si>
    <t>CPAS d'Attert</t>
  </si>
  <si>
    <t>Cpas de Chastre</t>
  </si>
  <si>
    <t>Conférence Saint-Vincent de Paul Verviers Centre ASBL</t>
  </si>
  <si>
    <t>Place du Martyr 76  4800 VERVIERS BELGIQUE</t>
  </si>
  <si>
    <t>Kattenbos 59  3920 LOMMEL BELGIE</t>
  </si>
  <si>
    <t>CPAS d'Amay</t>
  </si>
  <si>
    <t>CPAS de Pepinster</t>
  </si>
  <si>
    <t>Rue de Merbes 266  7133 BUVRINNES BELGIQUE</t>
  </si>
  <si>
    <t>Rue de l'Hôpital 20  5300 ANDENNE BELGIQUE</t>
  </si>
  <si>
    <t>Rue Saint-Paul 63  4840 WELKENRAEDT BELGIQUE</t>
  </si>
  <si>
    <t>Rue des Quatre Fils Aymon 17  7860 LESSINES BELGIQUE</t>
  </si>
  <si>
    <t>Rue Neuve 35 bte B 4860 PEPINSTER BELGIQUE</t>
  </si>
  <si>
    <t>Chaussée d'Alsemberg 860   1180 UCCLE BELGIQUE</t>
  </si>
  <si>
    <t>Rue des Martyrs 19  4162 HODY BELGIQUE</t>
  </si>
  <si>
    <t>Rue Godefroid Kurth 2  6700 ARLON BELGIQUE</t>
  </si>
  <si>
    <t>Rue Madame 40  6500 BEAUMONT BELGIQUE</t>
  </si>
  <si>
    <t>Rue Reine Astrid 13 bte A 4480 ENGIS BELGIQUE</t>
  </si>
  <si>
    <t>Parc communal Baudour  7331 BAUDOUR BELGIQUE</t>
  </si>
  <si>
    <t>Rue de Bruxelles 174 L  4340 AWANS BELGIQUE</t>
  </si>
  <si>
    <t>Chaussée Fréderic Terwagne 76 bte A  4540 AMAY BELGIQUE</t>
  </si>
  <si>
    <t>Grand-Place 3  6840 NEUFCHATEAU BELGIQUE</t>
  </si>
  <si>
    <t>Place de L'Eglise 24  7160 CHAPELLE-LEZ-HERLAIMONT BELGIQUE</t>
  </si>
  <si>
    <t>Rue du Doyard 117  4040 HERSTAL BELGIQUE</t>
  </si>
  <si>
    <t xml:space="preserve">Rue de la Chinstrée 2  4600 VISE BELGIQUE </t>
  </si>
  <si>
    <t xml:space="preserve">Chaussée de Wavre 39  4520 WANZE BELGIQUE </t>
  </si>
  <si>
    <t>Verlorenkost 22 bus 1  2260 WESTERLO BELGIE</t>
  </si>
  <si>
    <t>Sentier Malaquin 2 bte B  7000 MONS BELGIQUE</t>
  </si>
  <si>
    <t>Sint-Jansbergsteenweg 44 bus A  3040 LOONBEEK BELGIE</t>
  </si>
  <si>
    <t>Rue Samiette 70  1400 NIVELLES BELGIQUE</t>
  </si>
  <si>
    <t>Rue de Bouzanton 1  7000 MONS BELGIQUE</t>
  </si>
  <si>
    <t>Rue des Combattants 2  6760 VIRTON BELGIQUE</t>
  </si>
  <si>
    <t>Rue de la Régence 6   4837 BAELEN BELGIQUE</t>
  </si>
  <si>
    <t>Rue Baudouin Ier 119  6180 COURCELLES BELGIQUE</t>
  </si>
  <si>
    <t>Rue Reine Astrid 36  4470 SAINT-GEORGES-SUR-MEUSE BELGIQUE</t>
  </si>
  <si>
    <t>Rue Chapelle-Ste. Anne 12  1457 WALHAIN BELGIQUE</t>
  </si>
  <si>
    <t>Rue de la Croisette 2  5575 GEDINNE BELGIQUE</t>
  </si>
  <si>
    <t>Rue du Centre 1   5555 BIEVRE BELGIQUE</t>
  </si>
  <si>
    <t>Rue des Ardennes 78  6941 BOMAL(SUR-OURTHE) BELGIQUE</t>
  </si>
  <si>
    <t>Rue Grande 7-9   7380 QUIEVRAIN BELGIQUE</t>
  </si>
  <si>
    <t>Rue Saint Mortier 14  7890 ELLEZELLES BELGIQUE</t>
  </si>
  <si>
    <t xml:space="preserve">Boulevard du midi 20 6900 MARCHE-EN-FAMENNE BELGIQUE </t>
  </si>
  <si>
    <t>Baron Tibbautstraat 29 bus A  9290 OVERMERE BELGIE</t>
  </si>
  <si>
    <t>Rue St-Martin 15 bte A 4217 HERON BELGIQUE</t>
  </si>
  <si>
    <t>Rue A. Braas 11  4317 FAIMES BELGIQUE</t>
  </si>
  <si>
    <t>Rue Vinâve des Stréats 32  4537 VERLAINE BELGIQUE</t>
  </si>
  <si>
    <t>Rue du Village 10  4590 OUFFET BELGIQUE</t>
  </si>
  <si>
    <t>Rue Albert Martin 6  5520 ONHAYE BELGIQUE</t>
  </si>
  <si>
    <t>Rue Jules Borbouse 66  5170 BOIS-DE-VILLERS BELGIQUE</t>
  </si>
  <si>
    <t>Rue M. Sandron 126  5680 DOISCHE BELGIQUE</t>
  </si>
  <si>
    <t>Rue Zaine 9  1325 CHAUMON-GISTOUX BELGIQUE</t>
  </si>
  <si>
    <t>Rue de la Gendarmerie 3  4560 CLAVIER BELGIQUE</t>
  </si>
  <si>
    <t>Rue de la Fontaine 127  7301 HORNU BELGIQUE</t>
  </si>
  <si>
    <t>Rue des Ecoles 29   6990 HOTTON BELGIQUE</t>
  </si>
  <si>
    <t>Rue du Monument 1 bte A  4530 VAUX-ET-BORSET BELGIQUE</t>
  </si>
  <si>
    <t>Rue Au Delà de l' Eau 8 bte A  5630 CERFONTAINE BELGIQUE</t>
  </si>
  <si>
    <t>Rue du Prince 12 A bte B 4800 VERVIERS BELGIQUE</t>
  </si>
  <si>
    <t>Rue Du Calvaire 1  7760 CELLES BELGIQUE</t>
  </si>
  <si>
    <t>Rue Pastorale 15  7711 DOTTIGNIES BELGIQUE</t>
  </si>
  <si>
    <t>Rue Mellery 14  1020 BRUXELLES(LAEKEN) BELGIQUE</t>
  </si>
  <si>
    <t>Rue Nardon 2  6590 MOMIGNIES BELGIQUE</t>
  </si>
  <si>
    <t>Fabriekstraat 1 bus B  1601 RUISBROEK BELGIE</t>
  </si>
  <si>
    <t>Markt 7A bus 3  3080 TERVUREN BELGIE</t>
  </si>
  <si>
    <t xml:space="preserve">Rue de Gembloux 2  1450 CORTIL-NOIRMONT BELGIQUE </t>
  </si>
  <si>
    <t>Rue Planchette 6  1460 ITTRE BELGIQUE</t>
  </si>
  <si>
    <t>Rue de la Grotte 2  1310 LA HULPE BELGIQUE</t>
  </si>
  <si>
    <t>Rue des Marroniers, 4   à 1360 Perwez</t>
  </si>
  <si>
    <t>Rue du Berceau 24  1495 MARBAIS BELGIQUE</t>
  </si>
  <si>
    <t>Paardenmarkt 109  2000 ANTWERPEN BELGIE</t>
  </si>
  <si>
    <t>Provinciestraat 108A  2018 ANTWERPEN BELGIE</t>
  </si>
  <si>
    <t>De Marbaixstraat 22  2060 ANTWERPEN BELGIE</t>
  </si>
  <si>
    <t xml:space="preserve">Oude Antwerpsebaan 3  2800 MECHELEN BELGIE </t>
  </si>
  <si>
    <t>Noordstraat 25 bus 1  2220 HEIST-OP-DEN-BERG BELGIE</t>
  </si>
  <si>
    <t>Meelbergstraat 48  3583 BERINGEN-PAAL BELGIE</t>
  </si>
  <si>
    <t>Roode Roosstraat 9 bus 004  3500 HASSELT BELGIE</t>
  </si>
  <si>
    <t>L.Lambrechtsstraat 9/2  3730 HOESELT BELGIE</t>
  </si>
  <si>
    <t>Kiezel Kleine Brogel 51 bus 1   3990 PEER BELGIE</t>
  </si>
  <si>
    <t>Bekerveldweg 19  3520 ZONHOVEN BELGIE</t>
  </si>
  <si>
    <t xml:space="preserve">Rue Saint Laurent 172   4000 LIEGE BELGIQUE </t>
  </si>
  <si>
    <t>Place des Franchises 11  4000 LIEGE BELGIQUE</t>
  </si>
  <si>
    <t>Rue de l'Evêché 12-14   4000 LIEGE BELGIQUE</t>
  </si>
  <si>
    <t>Rue J.Jaurès 15  4624 ROMSEE BELGIQUE</t>
  </si>
  <si>
    <t>Rue Chevaufosse 80  4000 LIEGE 1 BELGIQUE</t>
  </si>
  <si>
    <t>Rue du Moulin 10  4730 RAEREN BELGIQUE</t>
  </si>
  <si>
    <t>Rue de la Station 56  4670 BLEGNY BELGIQUE</t>
  </si>
  <si>
    <t>Rue Favray 1  4367 CRISNEE BELGIQUE</t>
  </si>
  <si>
    <t>Rue de la Station 31  4820 DISON BELGIQUE</t>
  </si>
  <si>
    <t>Rue Grande 75  4460 GRACE-HOLLOGNE BELGIQUE</t>
  </si>
  <si>
    <t>Rue des Véhinnes 1/1  4990 LIERNEUX BELGIQUE</t>
  </si>
  <si>
    <t>Rue de l'Eglise 36  4710 LONTZEN BELGIQUE</t>
  </si>
  <si>
    <t>Rue des Potalles 16  4577 MODAVE BELGIQUE</t>
  </si>
  <si>
    <t>Rue Village 89  4877 OLNE BELGIQUE</t>
  </si>
  <si>
    <t>Rue Louis Pasteur 88  4630 SOUMAGNE BELGIQUE</t>
  </si>
  <si>
    <t>Rue du Centre 1  4140 SPRIMONT BELGIQUE</t>
  </si>
  <si>
    <t>Rue de Tantonville 4  4557 TINLOT BELGIQUE</t>
  </si>
  <si>
    <t>Rue de Malmedy 1  4950 WAIMES BELGIQUE</t>
  </si>
  <si>
    <t>Rue Baron d'Obin 13  4219 WASSEIGES BELGIQUE</t>
  </si>
  <si>
    <t>Rue de la Société 14  5190 SPY BELGIQUE</t>
  </si>
  <si>
    <t>Rue de Gembloux 74  5002 SAINT-SERVAIS BELGIQUE</t>
  </si>
  <si>
    <t>Rue Major Mascaux 3 bte 28  5100 JAMBES BELGIQUE</t>
  </si>
  <si>
    <t>Château d'Onthaine  5590 CINEY BELGIQUE</t>
  </si>
  <si>
    <t xml:space="preserve">Rue Charles Heuze 42  5060 AUVELAIS BELGIQUE </t>
  </si>
  <si>
    <t xml:space="preserve">Rue C. Charlier 29  5020 FLAWINNE BELGIQUE </t>
  </si>
  <si>
    <t>Chaussée de Dinant 9 bte 2  5537 ANHEE BELGIQUE</t>
  </si>
  <si>
    <t>Rue d'Arquet 3-5-7   5000 NAMUR BELGIQUE</t>
  </si>
  <si>
    <t>Rue Bribosia 16  5500 DINANT BELGIQUE</t>
  </si>
  <si>
    <t>Rue Goffin 4  5380 NOVILLE-LES-BOIS BELGIQUE</t>
  </si>
  <si>
    <t>Rue Chapelle-Marion 1  5030 GEMBLOUX BELGIQUE</t>
  </si>
  <si>
    <t>Rue de la Pichelotte 9a  5340 GESVES BELGIQUE</t>
  </si>
  <si>
    <t>Rue d'Hubinne 3-5  5360 HAMOIS BELGIQUE</t>
  </si>
  <si>
    <t>Rue du Château d' Eau 30  5600 PHILIPPEVILLE BELGIQUE</t>
  </si>
  <si>
    <t>Rue du Centre 2  5377 BAILLONVILLE BELGIQUE</t>
  </si>
  <si>
    <t>Rue Ainseveau 44  5670 NISMES BELGIQUE</t>
  </si>
  <si>
    <t>Rue du Ruisseau 1  5550 VRESSE SUR SEMOIS BELGIQUE</t>
  </si>
  <si>
    <t>Rue des Recollets 12  6600 BASTOGNE BELGIQUE</t>
  </si>
  <si>
    <t>Rue de Bertogne 1  6687 BERTOGNE BELGIQUE</t>
  </si>
  <si>
    <t>Rue des Combattants 15  6997 EREZEE BELGIQUE</t>
  </si>
  <si>
    <t>Rue d'Ourthe 12 bte A 6670 GOUVY BELGIQUE</t>
  </si>
  <si>
    <t>Rue de Beausaint 2   6980 LA ROCHE-EN-ARDENNE BELGIQUE</t>
  </si>
  <si>
    <t>Rue du Commerce 7  6890 LIBIN BELGIQUE</t>
  </si>
  <si>
    <t>Rue Jean Laurent 47  6750 MUSSON BELGIQUE</t>
  </si>
  <si>
    <t>Rue de Sauvian 1  6850 PALISEUL BELGIQUE</t>
  </si>
  <si>
    <t>Rue de Hotton 1  6987 RENDEUX BELGIQUE</t>
  </si>
  <si>
    <t xml:space="preserve">Rue des trois Ponts 46  6680 SAINTE-ODE BELGIQUE </t>
  </si>
  <si>
    <t>Rue de Gedinne 17  6920 WELLIN BELGIQUE</t>
  </si>
  <si>
    <t>Chaussée de Gilly 160  6040 JUMET BELGIQUE</t>
  </si>
  <si>
    <t>Rue Julien Durant 58  6031 MONCEAU-SUR-SAMBRE BELGIQUE</t>
  </si>
  <si>
    <t>Rue du General Lanrezac 11  6010 COUILLET BELGIQUE</t>
  </si>
  <si>
    <t xml:space="preserve">Rue Général Henry 25  7060 SOIGNIES BELGIQUE </t>
  </si>
  <si>
    <t>Rue de Pont-à-Celles 12  6183 TRAZEGNIES BELGIQUE</t>
  </si>
  <si>
    <t>Place du Ballon 6 bte 2/2  6040 JUMET BELGIQUE</t>
  </si>
  <si>
    <t>Rue des Ecoles 1 bte 2  6250 AISEAU BELGIQUE</t>
  </si>
  <si>
    <t>Rue du 11 Novembre 4 bte A  7170 FAYT-LEZ-MANAGE BELGIQUE</t>
  </si>
  <si>
    <t>Rue Paul Janson 61  6150 ANDERLUES BELGIQUE</t>
  </si>
  <si>
    <t>Place de Bois-de-Lessines 50  7866 BOIS-DE-LESSINES BELGIQUE</t>
  </si>
  <si>
    <t xml:space="preserve">Rue du Marais 118  7380 QUIEVRAIN BELGIQUE </t>
  </si>
  <si>
    <t xml:space="preserve">Rue des Tailleurs de Pierre 9  7810 MAFFLE (ATH) BELGIQUE </t>
  </si>
  <si>
    <t xml:space="preserve">Rue Saint Hubert 21  7100 LA LOUVIERE BELGIQUE </t>
  </si>
  <si>
    <t>Rue Joseph Wauters 12  7321 BLATON BELGIQUE</t>
  </si>
  <si>
    <t>Rue de la Triperie 16  7130 BINCHE BELGIQUE</t>
  </si>
  <si>
    <t>Rue des Frères Dulait 19  7090 BRAINE-LE-COMTE BELGIQUE</t>
  </si>
  <si>
    <t>Rue du Chapitre 1  7080 FRAMERIES BELGIQUE</t>
  </si>
  <si>
    <t>Rue de la Station 83  6440 FROID-CHAPELLE BELGIQUE</t>
  </si>
  <si>
    <t>Rue des Ecoles 31  6280 GERPINNES BELGIQUE</t>
  </si>
  <si>
    <t>Rue Emile Cornez 24  7387 HONNELLES BELGIQUE</t>
  </si>
  <si>
    <t>Chaussée d'Audenarde 366  7740 PECQ BELGIQUE</t>
  </si>
  <si>
    <t>Rue de la Liberté 84  6230 PONT-A-CELLES BELGIQUE</t>
  </si>
  <si>
    <t xml:space="preserve">Rue Dorlot 7  6567 MERBES-LE-CHÂTEAU BELGIQUE </t>
  </si>
  <si>
    <t xml:space="preserve">Groeningepoort 4  8500 KORTRIJK BELGIE </t>
  </si>
  <si>
    <t>Leffingestraat 289  8400 OOSTENDE BELGIE</t>
  </si>
  <si>
    <t>Karel Van Hulthemstraat 36  9000 GENT BELGIE</t>
  </si>
  <si>
    <t>Lepelstraat 123 - 9140 TEMSE BELGIE</t>
  </si>
  <si>
    <t>Groenstraat 23  9620 ZOTTEGEM BELGIE</t>
  </si>
  <si>
    <t xml:space="preserve">Rue l'Eglise St Anne 66 1081 KOEKELBERG BELGIQUE </t>
  </si>
  <si>
    <t xml:space="preserve">Rue Bordiau 59  1000 BRUXELLES BELGIQUE </t>
  </si>
  <si>
    <t>Rue des Fusillés 21  1490 COURT-SAINT-ETIENNE BELGIQUE</t>
  </si>
  <si>
    <t>Parvis Saint-Gilles 33 bte A  1060 BRUXELLES(SAINT-GILLES) BELGIQUE</t>
  </si>
  <si>
    <t xml:space="preserve">Rue du Petit Rempart 5  1000 BRUXELLES BELGIQUE </t>
  </si>
  <si>
    <t>Rue Saint-François 24  1210 BRUXELLES(SAINT-JOSSE-TEN-NOODE) BELGIQUE</t>
  </si>
  <si>
    <t>Rue de la Station 1  1341 CEROUX-MOUSTY BELGIQUE</t>
  </si>
  <si>
    <t xml:space="preserve">Boulevard du Jubilé 42  1080 BRUXELLES (MOLENBEEK SAINT-JEAN) BELGIQUE </t>
  </si>
  <si>
    <t>Rue de Franquenies 10  1341 CEROUX-MOUSTY BELGIQUE</t>
  </si>
  <si>
    <t>Rue du Gouvernement 15  6000 CHARLEROI BELGIQUE</t>
  </si>
  <si>
    <t>Rue de Couillet 146  6200 CHATELET BELGIQUE</t>
  </si>
  <si>
    <t>Rue du Puits du Levant 3/11  4430 ANS BELGIQUE</t>
  </si>
  <si>
    <t>Rue des Joyeux Wallons 27  4100 BONCELLES BELGIQUE</t>
  </si>
  <si>
    <t>Rue Sous-la-Vigne 10  4690 GLONS BELGIQUE</t>
  </si>
  <si>
    <t>Rue Sualem 18B  4101 JEMEPPE-SUR-MEUSE BELGIQUE</t>
  </si>
  <si>
    <t>Rue Eugène Dupont 47  7860 LESSINES BELGIQUE</t>
  </si>
  <si>
    <t>Rue F. Delcoigne 39  1081 KOEKELBERG BELGIQUE</t>
  </si>
  <si>
    <t>Rue Fernand Bernier 40  1060 BRUXELLES (SAINT-GILLES) BELGIQUE</t>
  </si>
  <si>
    <t>Rue de la Charrette 27  1200 BRUXELLES (WOLUWE-SAINT-LAMBERT) BELGIQUE</t>
  </si>
  <si>
    <t>Drève des Shetlands 15  1150 BRUXELLES (WOLUWE-SAINT-PIERRE) BELGIQUE</t>
  </si>
  <si>
    <t>Rue Ferdinand Brunfaut 35 bte 45  1080 BRUXELLES(MOLENBEEK-SAINT-JEAN) Belgique</t>
  </si>
  <si>
    <t>Chaussée d'Hacht 600  1030 BRUXELLES (SCHAERBEEK) BELGIQUE</t>
  </si>
  <si>
    <t>Rue de l'Eglise St.Pierre 12  1090 JETTE BELGIQUE</t>
  </si>
  <si>
    <t>Trapstraat 11  2060 ANTWERPEN BELGIE</t>
  </si>
  <si>
    <t>Eloi Hellenboschstraat 94  3970 LEOPOLDSBURG BELGIE</t>
  </si>
  <si>
    <t>Korte Nieuwstraat 26  2000 ANTWERPEN BELGIE</t>
  </si>
  <si>
    <t>Dambruggestraat 304  2060 ANTWERPEN BELGIE</t>
  </si>
  <si>
    <t>Rue Verrept-De Keyser 60  1080 BRUXELLES (ANDERLECHT) BELGIQUE</t>
  </si>
  <si>
    <t>Rue Colonel Van Gele 61  1040 BRUXELLES (ETTERBEEK) BELGIQUE</t>
  </si>
  <si>
    <t>Grachtstraat 17 A   8900 IEPER BELGIE</t>
  </si>
  <si>
    <t>Rue Georges Moreau 178  1070 BRUXELLES (ANDERLECHT) BELGIQUE</t>
  </si>
  <si>
    <t>SOS La Bouée</t>
  </si>
  <si>
    <t>Place de l'Eglise 10  4420 SAINT-NICOLAS (LIEGE) BELGIQUE</t>
  </si>
  <si>
    <t>CPAS De Celles</t>
  </si>
  <si>
    <t>CPAS D' Attert</t>
  </si>
  <si>
    <t>Cpas  Chastre Domaine De Chastre</t>
  </si>
  <si>
    <t>Saint-Vincent de Paul ASBL Entraide Saint-Vincent Verviers Ouest</t>
  </si>
  <si>
    <t>Conférence Saint-Vincent de Paul Verviers Centre ASBL - "Enclos des</t>
  </si>
  <si>
    <t>Saint-Vincent de Paul ASBL Conférence Saint-Martin Xhoris</t>
  </si>
  <si>
    <t>Cpas  Herbeumont</t>
  </si>
  <si>
    <t>Cpas  Estaimpuis</t>
  </si>
  <si>
    <t>Cpas  Silly</t>
  </si>
  <si>
    <t>Ocmw  Beernem</t>
  </si>
  <si>
    <t>Saint-Vincent de Paul ASBL Entraide Sainte-Alice</t>
  </si>
  <si>
    <t>Saint-Vincent de Paul-Le Contact</t>
  </si>
  <si>
    <t>Saint-Vincent de Paul-Herseaux</t>
  </si>
  <si>
    <t>SOS LA BOUEE</t>
  </si>
  <si>
    <t>Welzijnsschakel OASE Kapellen</t>
  </si>
  <si>
    <t>Sint-Vincentius St. Stefanus Hoeselt</t>
  </si>
  <si>
    <t>vzw Half Weg</t>
  </si>
  <si>
    <t>VZW Sint Vincentius West-Vlaanderen (Veurne)</t>
  </si>
  <si>
    <t>VZW Lichtpunt Welzijnsschakel</t>
  </si>
  <si>
    <t>De Schakel VZW</t>
  </si>
  <si>
    <t>Slaatje Praatje</t>
  </si>
  <si>
    <t>ASBL Saint Vincent de Paul Conseil Régional Bruxelles</t>
  </si>
  <si>
    <t>MCR "Les Eaux vives"</t>
  </si>
  <si>
    <t>ASBL Les Trois Portes</t>
  </si>
  <si>
    <t>vzw Lichtbaken Meetjesland</t>
  </si>
  <si>
    <t>CPAS d' Amay</t>
  </si>
  <si>
    <t>Sous le Château 4  4860 WEGNEZ BELGIQUE</t>
  </si>
  <si>
    <t>Rue Mont de Fontaine 11  4190 XHORIS BELGIQUE</t>
  </si>
  <si>
    <t>Rue des Eresses 7  6940 BARVAUX (SUR-OURTHE) BELGIQUE</t>
  </si>
  <si>
    <t>Rue Lavaux 49  6887 HERBEUMONT BELGIQUE</t>
  </si>
  <si>
    <t>Rue de Berne 4  7730 LEERS-NORD BELGIQUE</t>
  </si>
  <si>
    <t>Rue Ville Basse 15  7830 SILLY BELGIQUE</t>
  </si>
  <si>
    <t>Lattenklieversstraat 46  8730 SINT-JORIS (BEERNEM) BELGIE</t>
  </si>
  <si>
    <t>Kasteeldreef 1  8720 DENTERGEM BELGIE</t>
  </si>
  <si>
    <t>Kruibekesteenweg 154 bus 8  9120 BEVEREN-WAAS BELGIE</t>
  </si>
  <si>
    <t>Snijboontje Bis - Menenstraat 55  1080 BRUSSEL (SINT-JANS-MOLENBEEK) BELGIE</t>
  </si>
  <si>
    <t>Rue Cans 12  1050 BRUXELLES (IXELLES) BELGIQUE</t>
  </si>
  <si>
    <t>Rue de l'Alsace Lorraine 33  1050 BRUXELLES (IXELLES) BELGIQUE</t>
  </si>
  <si>
    <t>Rue du Prévôt 30-32   1050 BRUXELLES (IXELLES) BELGIQUE</t>
  </si>
  <si>
    <t>Koningslaan 69  1060 BRUXELLES (SAINT-GILLES) BELGIQUE</t>
  </si>
  <si>
    <t>Rue Van Lint 75/77   1070 BRUXELLES (ANDERLECHT) BELGIQUE</t>
  </si>
  <si>
    <t>Avenue Dailly 134  1030 BRUXELLES (SCHAERBEEK) BELGIQUE</t>
  </si>
  <si>
    <t>Dapperheidsplein 14A  1070 BRUSSEL (ANDERLECHT) BELGIE</t>
  </si>
  <si>
    <t>Rue Lesbroussart 104-106   1050 BRUXELLES (IXELLES) BELGIQUE</t>
  </si>
  <si>
    <t>Rue de Parme 28  1060 BRUXELLES (SAINT-GILLES) BELGIQUE</t>
  </si>
  <si>
    <t>Avenue Georges Henry 383  1200 BRUXELLES (WOLUWE-SAINT-LAMBERT) BELGIQUE</t>
  </si>
  <si>
    <t>Parvis Saint-Gilles 33 bte A  1060 BRUXELLES (SAINT-GILLES) BELGIQUE</t>
  </si>
  <si>
    <t>Rue du Coq 24  1180 BRUXELLES (UCCLE) BELGIQUE</t>
  </si>
  <si>
    <t>Rue Steyls 120  1020 BRUSSEL (LAKEN) BELGIE</t>
  </si>
  <si>
    <t>Rue Rasson 50   1030 BRUXELLES (SCHAERBEEK) BELGIQUE</t>
  </si>
  <si>
    <t>Rue Souveraine 19  1050 BRUXELLES (IXELLES) BELGIQUE</t>
  </si>
  <si>
    <t>Boulevard champ d'aviation 7712 HERSEAUX BELGIQUE</t>
  </si>
  <si>
    <t>Rue Ferdinand Brunfaut 35 bte 45  1080 BRUXELLES (MOLENBEEK-SAINT-JEAN) Belgique</t>
  </si>
  <si>
    <t>Oude Kerkstraat 4  2950 KAPELLEN BELGIE</t>
  </si>
  <si>
    <t>Rode Kruislaan 7  3730 HOESELT BELGIE</t>
  </si>
  <si>
    <t>Pastorijstraat 1  3020 HERENT BELGIE</t>
  </si>
  <si>
    <t>Bruggestraat 39  8970 POPERINGE BELGIE</t>
  </si>
  <si>
    <t>Assenedesteenweg 117  9060 ZELZATE BELGIE</t>
  </si>
  <si>
    <t>Boudewijnstraat 18  2340 BEERSE BELGIE</t>
  </si>
  <si>
    <t>Baron Tibbautstraat 29 bus A  9290 BERLARE BELGIE</t>
  </si>
  <si>
    <t>Rue de Lennery 51  5650 WALCOURT BELGIQUE</t>
  </si>
  <si>
    <t xml:space="preserve">Rue de la Poste 67  1210 BRUXELLES BELGIQUE </t>
  </si>
  <si>
    <t xml:space="preserve">Rue de Bomel 154  5000 NAMUR BELGIQUE </t>
  </si>
  <si>
    <t>Trieststraat 38 bus Q  9960 ASSENEDE BELGIE</t>
  </si>
  <si>
    <t>Rue de Molenbeek 93  1020 BRUXELLES (LAEKEN) BELGIQUE</t>
  </si>
  <si>
    <t xml:space="preserve">Sentier Malaquin 2 bte B  7000 MONS BELGIQUE </t>
  </si>
  <si>
    <t>VZW Beernemse Notenkraker</t>
  </si>
  <si>
    <t>Lattenklieverstraat 46  8730 BEERNEM BELGIE</t>
  </si>
  <si>
    <t>OCMW Ninove</t>
  </si>
  <si>
    <t>Burchtstraat 46  9400 NINOVE BELGIE</t>
  </si>
  <si>
    <t>Ocmw  Kortrijk</t>
  </si>
  <si>
    <t>Budastraat 27  8500 KORTRIJK BELGIE</t>
  </si>
  <si>
    <t>ASBL Bethleem Walcourt</t>
  </si>
  <si>
    <t>C.A.W.Metropool Vzw DE BIEKORF</t>
  </si>
  <si>
    <t>MC-R LA CHARLEMAGNE</t>
  </si>
  <si>
    <t>Kits hygiènes
Hygiënekits</t>
  </si>
  <si>
    <t>Couches jetables pour bébés
Wegwerpluiers voor baby's</t>
  </si>
  <si>
    <t>Huile d'arachide
Arachideolie
(1 L)</t>
  </si>
  <si>
    <t>Lait demi-écrémé
Halfvolle melk
(1 L)</t>
  </si>
  <si>
    <t>Carbonnades de bœuf
Rundstoofvlees
(420 g)</t>
  </si>
  <si>
    <t>Céréales petit-déjeuner
Ontbijtgranen
(375 g)</t>
  </si>
  <si>
    <t>Champignons
Champignons
(400 g)</t>
  </si>
  <si>
    <t>Cocktail de fruits
Fruitcocktail
(410 g)</t>
  </si>
  <si>
    <t>Confiture aux quatre fruits rouges
Confituur van vier sorten rood fruit
(450 g)</t>
  </si>
  <si>
    <t>Filets de maquereaux à la sauce tomate
Makreelfilets in tomatensaus
(125 g)</t>
  </si>
  <si>
    <t>Macaroni
Macaroni
(1 kg)</t>
  </si>
  <si>
    <t>Petits pois et carottes
Doperwten en worteltjes
(265 g)</t>
  </si>
  <si>
    <t>Pudding en poudre goût vanille
Pudding in poedervorm met vanillesmaak
(300 g)</t>
  </si>
  <si>
    <t>Purée de pommes de terre en flocons
Aardappelpurre in vlokken
(500 g)</t>
  </si>
  <si>
    <t>Saumon en conserve
Zalm in blik
(168 g)</t>
  </si>
  <si>
    <t>Tomates pelées
Gepelde tomaten
(400 g)</t>
  </si>
  <si>
    <t>Lait demi-écrémé (UHT)
Halfvolle melk (UHT)
(1 L)</t>
  </si>
  <si>
    <t>Lentilles en conserve
Linzen in blik
(400 g)</t>
  </si>
  <si>
    <t>Mousseline de pomme
Appelmousseline
(370 g)</t>
  </si>
  <si>
    <t>Pâtes (2 types)
Pasta (2 types)
(1 kg)</t>
  </si>
  <si>
    <t>Pétales de mais sucrés
Gesuikerde maïsvlokken
(500 g)</t>
  </si>
  <si>
    <t>Poulet en sauce
Kip in saus
(400 g)</t>
  </si>
  <si>
    <t>Sardines à huile d'olive
Sardienen in olijfolie
(125 g)</t>
  </si>
  <si>
    <t>Semoule/couscous
Griesmeel/couscous
(500 g)</t>
  </si>
  <si>
    <t>Pétales de blé au chocolat
Tarwevlokken met chocolade
(500 g)</t>
  </si>
  <si>
    <t>Huile d'olive
Olijfolie
(1 L)</t>
  </si>
  <si>
    <t>Haricots verts en conserve
Sperziebonen in blik
(400 g)</t>
  </si>
  <si>
    <t>Fromage fondu à tartiner
Smeerbare smelkaas
(140 g)</t>
  </si>
  <si>
    <t>Confiture extra aux fraises
Extra confituur van aardbeien
(454 g)</t>
  </si>
  <si>
    <t>Chocolat au lait
Melkchocolade
(2 x 200 g)</t>
  </si>
  <si>
    <t>Total général
Algemeen totaal</t>
  </si>
  <si>
    <t>1033 - OCMW Essen</t>
  </si>
  <si>
    <t>1035 - OCMW Voeren</t>
  </si>
  <si>
    <t>1041 - OCMW Nieuwpoort</t>
  </si>
  <si>
    <t>1043 - OCMW Retie</t>
  </si>
  <si>
    <t>1045 - OCMW Vilvoorde</t>
  </si>
  <si>
    <t>1047 - OCMW Kalmthout</t>
  </si>
  <si>
    <t>10494 - Manna VZW</t>
  </si>
  <si>
    <t>1051 - OCMW Bierbeek</t>
  </si>
  <si>
    <t>1053 - OCMW De Haan</t>
  </si>
  <si>
    <t>1055 - OCMW Denderleeuw</t>
  </si>
  <si>
    <t>1094 - OCMW Ichtegem</t>
  </si>
  <si>
    <t>1095 - OCMW Diksmuide</t>
  </si>
  <si>
    <t>1101 - OCMW Westerlo</t>
  </si>
  <si>
    <t>1106 - Resto du Coeur de Mons</t>
  </si>
  <si>
    <t>1110 - OCMW Kapelle-Op-Den-Bos</t>
  </si>
  <si>
    <t>1111 - Resto du coeur de Liège ASBL</t>
  </si>
  <si>
    <t>11235 - Sint Vincentiusvereniging Maasmechelen</t>
  </si>
  <si>
    <t>11236 - De Regenboog VZW</t>
  </si>
  <si>
    <t>11237 - Moeders voor Moeders VZW</t>
  </si>
  <si>
    <t>11238 - C Dienst VZW</t>
  </si>
  <si>
    <t>11242 - SOS Hulpbetoon  VZW</t>
  </si>
  <si>
    <t>11243 - Werkgroep Integratie Vluchtelingen VZW</t>
  </si>
  <si>
    <t>11256 - Gastvrij Edegem</t>
  </si>
  <si>
    <t>11263 - Goed Gevoel VZW</t>
  </si>
  <si>
    <t>11327 - OCMW Lendelede</t>
  </si>
  <si>
    <t>11328 - Leren Ondernemen</t>
  </si>
  <si>
    <t>11333 - De Wervel VZW</t>
  </si>
  <si>
    <t>11337 - Bezorgd om mensen VZW</t>
  </si>
  <si>
    <t>11353 - OCMW Sint-Gillis-Waas</t>
  </si>
  <si>
    <t>11357 - Veerkracht 4 VZW</t>
  </si>
  <si>
    <t>11364 - De Stamper VZW</t>
  </si>
  <si>
    <t>11464 - CPAS de Nassogne</t>
  </si>
  <si>
    <t>11749 - Teledienst - Ninove</t>
  </si>
  <si>
    <t>11824 - OCMW ZULTE</t>
  </si>
  <si>
    <t>11828 - Centre Maximilien Kolbe ASBL</t>
  </si>
  <si>
    <t>11829 - S.O.S Hamin VZW</t>
  </si>
  <si>
    <t>11835 - CPAS de VAUX-SUR-SÛRE</t>
  </si>
  <si>
    <t>11893 - CPAS De Celles</t>
  </si>
  <si>
    <t>11898 - CPAS D' Attert</t>
  </si>
  <si>
    <t>11932 - De Toevlucht VZW (afd Vorselaar )</t>
  </si>
  <si>
    <t>11936 - SIVI VZW</t>
  </si>
  <si>
    <t>12098 - Croix-Rouge de Belgique Section loc. de Kelmis</t>
  </si>
  <si>
    <t>12104 - Cpas Limbourg</t>
  </si>
  <si>
    <t>12109 - CPAS Raeren</t>
  </si>
  <si>
    <t>12110 - OCMW Hulshout</t>
  </si>
  <si>
    <t>12111 - In.Tacte VZW</t>
  </si>
  <si>
    <t>12148 - De Kring VZW</t>
  </si>
  <si>
    <t>12154 - OCMW Zingem</t>
  </si>
  <si>
    <t>12170 - Sint-Vincentius VZW-Heilig Sacrament</t>
  </si>
  <si>
    <t>12173 - Solidarité 600 ASBL</t>
  </si>
  <si>
    <t>12181 - OCMW Londerzeel</t>
  </si>
  <si>
    <t>12191 - Saint-Vincent de Paul ASBL Dottignies</t>
  </si>
  <si>
    <t>12207 - Conférence Aide Sociale de Statte-Mont Falise ASBL</t>
  </si>
  <si>
    <t>12214 - Centre d'Entraide de Laeken asbl</t>
  </si>
  <si>
    <t>12245 - Wavre Solidarite ASBL</t>
  </si>
  <si>
    <t>12300 - Ocmw Begijnendijk</t>
  </si>
  <si>
    <t>12306 - Ocmw Gistel</t>
  </si>
  <si>
    <t>12310 - Saint-Vincent de Paul ASBL Entraide Pause Café</t>
  </si>
  <si>
    <t>12397 - Ocmw  Affligem</t>
  </si>
  <si>
    <t>12399 - Ocmw  Beersel</t>
  </si>
  <si>
    <t>12402 - Ocmw  Bertem</t>
  </si>
  <si>
    <t>12403 - Ocmw  Bever</t>
  </si>
  <si>
    <t>12404 - Ocmw  Boortmeerbeek</t>
  </si>
  <si>
    <t>12406 - Ocmw  Drogenbos</t>
  </si>
  <si>
    <t>12407 - Ocmw  Galmaarden</t>
  </si>
  <si>
    <t>12409 - Ocmw  Glabbeek</t>
  </si>
  <si>
    <t>12410 - Ocmw  Gooik</t>
  </si>
  <si>
    <t>12411 - Ocmw  Grimbergen</t>
  </si>
  <si>
    <t>12412 - Ocmw  Haacht</t>
  </si>
  <si>
    <t>12415 - Ocmw  Hoegaarden</t>
  </si>
  <si>
    <t>12417 - Ocmw  Holsbeek</t>
  </si>
  <si>
    <t>12418 - Ocmw  Kampenhout</t>
  </si>
  <si>
    <t>12419 - Ocmw  Keerbergen</t>
  </si>
  <si>
    <t>12421 - Ocmw  Kortenberg</t>
  </si>
  <si>
    <t>12426 - Ocmw  Machelen</t>
  </si>
  <si>
    <t>12428 - Ocmw  Opwijk</t>
  </si>
  <si>
    <t>12430 - Ocmw  Pepingen</t>
  </si>
  <si>
    <t>12431 - Ocmw  Roosdaal</t>
  </si>
  <si>
    <t>12436 - Ocmw  Steenokkerzeel</t>
  </si>
  <si>
    <t>12439 - Ocmw  Tielt-Winge</t>
  </si>
  <si>
    <t>12440 - Ocmw  Tremelo</t>
  </si>
  <si>
    <t>12441 - Ocmw  Wemmel</t>
  </si>
  <si>
    <t>12442 - Ocmw  Wezembeek-Oppem</t>
  </si>
  <si>
    <t>12447 - Cpas  Chastre Domaine De Chastre</t>
  </si>
  <si>
    <t>12450 - Cpas  Helecine</t>
  </si>
  <si>
    <t>12453 - Cpas  La Hulpe</t>
  </si>
  <si>
    <t>12454 - Cpas  Lasne</t>
  </si>
  <si>
    <t>12458 - Cpas  Perwez</t>
  </si>
  <si>
    <t>12460 - Cpas  Villers-La-Ville</t>
  </si>
  <si>
    <t>12462 - Ocmw Aartselaar</t>
  </si>
  <si>
    <t>12467 - Ocmw  Boechout</t>
  </si>
  <si>
    <t>12469 - Ocmw  Bonheiden</t>
  </si>
  <si>
    <t>12470 - Bond Zonder Naam - Sociaal VZW</t>
  </si>
  <si>
    <t>12472 - "De Stobbe", Bond zonder Naam VZW</t>
  </si>
  <si>
    <t>12473 - De Kleine Vos VZW</t>
  </si>
  <si>
    <t>12474 - CAW De Terp VZW De Steenhouwer</t>
  </si>
  <si>
    <t>12475 - Club De Grijze Kat VZW</t>
  </si>
  <si>
    <t>12476 - Tele-Dienst VZW</t>
  </si>
  <si>
    <t>12478 - Onthaal Sint Antonius van Padua VZW</t>
  </si>
  <si>
    <t>12480 - Raad en Daad VZW</t>
  </si>
  <si>
    <t>12481 - Zenith VZW</t>
  </si>
  <si>
    <t>12482 - Sint-Vincentius VZW Heilig Hart Hoboken</t>
  </si>
  <si>
    <t>12483 - Sint-Vincentius VZW Heilige Jacobus Antwerpen</t>
  </si>
  <si>
    <t>12484 - Wederzijds Kristus-Koning</t>
  </si>
  <si>
    <t>12487 - Welzijnsschakels - Berlaar VZW</t>
  </si>
  <si>
    <t>12488 - Sint-Vincentius VZW Sint-Jan-Berchmans</t>
  </si>
  <si>
    <t>12489 - Sint-Vincentius VZW Mechelen Noord</t>
  </si>
  <si>
    <t>12490 - Sint-Vincentius VZW Sint-Hubertus</t>
  </si>
  <si>
    <t>12491 - Welzijnsschakel Hoboken VZW Kasteel Broydenborg</t>
  </si>
  <si>
    <t>12493 - Welzijnsschakels VZW Tochtgenoten</t>
  </si>
  <si>
    <t>12494 - Ocmw  Brasschaat</t>
  </si>
  <si>
    <t>12495 - Ocmw  Duffel</t>
  </si>
  <si>
    <t>12496 - Ocmw  Edegem</t>
  </si>
  <si>
    <t>12497 - Ocmw  Grobbendonk</t>
  </si>
  <si>
    <t>12498 - Ocmw  Heist-Op-Den-Berg</t>
  </si>
  <si>
    <t>12499 - Ocmw  Hemiksem</t>
  </si>
  <si>
    <t>12500 - Ocmw  Herentals</t>
  </si>
  <si>
    <t>12502 - Ocmw  Herselt</t>
  </si>
  <si>
    <t>12505 - Ocmw  Kasterlee</t>
  </si>
  <si>
    <t>12506 - Ocmw  Kontich</t>
  </si>
  <si>
    <t>12508 - Ocmw  Lint</t>
  </si>
  <si>
    <t>12510 - Ocmw  Merksplas</t>
  </si>
  <si>
    <t>12513 - Ocmw  Oud-Turnhout</t>
  </si>
  <si>
    <t>12514 - Ocmw  Ranst</t>
  </si>
  <si>
    <t>12517 - Ocmw  Rumst</t>
  </si>
  <si>
    <t>12519 - Ocmw  Schilde</t>
  </si>
  <si>
    <t>12521 - Ocmw  Stabroek</t>
  </si>
  <si>
    <t>12524 - Ocmw  Wijnegem</t>
  </si>
  <si>
    <t>12525 - Ocmw  Wommelgem</t>
  </si>
  <si>
    <t>12530 - Sint-Vincentius VZW Conferentie Beringen</t>
  </si>
  <si>
    <t>12531 - Sint-Vincentius VZW Conferentie Sint-Servaas Diepenbeek</t>
  </si>
  <si>
    <t>12532 - Sint-Vincentius VZW Conferentie Sint-Martinus Genk</t>
  </si>
  <si>
    <t>12533 - Sint-Vincentius VZW Conferentie O.L.V. Geboorte Ham</t>
  </si>
  <si>
    <t>12534 - Sint-Vincentius VZW Conferentie OLV van Banneux</t>
  </si>
  <si>
    <t>12536 - Sint-Vincentius VZW Conferentie St. Lutgardis-p/a Lachapelle Houthalen</t>
  </si>
  <si>
    <t>12537 - Sint-Vincentius VZW Conferentie Sint Pieter Nieuwerkerken</t>
  </si>
  <si>
    <t>12538 - Sint-Vincentius VZW Conferentie Sint-Franciscus Overpelt</t>
  </si>
  <si>
    <t>12539 - Sint-Vincentius VZW Conferentie Sint-Truiden</t>
  </si>
  <si>
    <t>12540 - Sint-Vincentius VZW Conferentie Sint-Mauritius Bilzen</t>
  </si>
  <si>
    <t>12541 - Sint-Vincentius VZW Conferentie Sint-Lucia Kortessem</t>
  </si>
  <si>
    <t>12542 - Welzijn VZW</t>
  </si>
  <si>
    <t>12543 - Sint-Vincentius VZW Conferentie Harlindis en Relindis</t>
  </si>
  <si>
    <t>12544 - Sint-Vincentius VZW Conferentie Alken</t>
  </si>
  <si>
    <t>12545 - Sint-Vincentius VZW Conferentie Heusden-Zolder</t>
  </si>
  <si>
    <t>12546 - Sint-Vincentius VZW Conferentie Sint-Jan de Doper Borgloon</t>
  </si>
  <si>
    <t>12547 - Sint-Vincentius VZW Conferentie Kuringen</t>
  </si>
  <si>
    <t>12548 - Sint-Vincentius VZW Conferentie Sint-Ursula Lanaken</t>
  </si>
  <si>
    <t>12549 - Sint-Vincentius VZW - Sint-Elisabeth</t>
  </si>
  <si>
    <t>12550 - De Toevlucht VZW Afdeling Hoeselt</t>
  </si>
  <si>
    <t>12551 - Sint-Vincentius VZW Conferentie  Lommel</t>
  </si>
  <si>
    <t>12552 - Sint-Vincentius VZW Conferentie Sint-Andries Peer</t>
  </si>
  <si>
    <t>12553 -  Sint-Vincentius VZW De Druppel As-Opglabbeek</t>
  </si>
  <si>
    <t>12554 - Sint-Vincentius VZW Conferentie Zonhoven</t>
  </si>
  <si>
    <t>12555 - 't Looise Hulphuis VZW</t>
  </si>
  <si>
    <t>12556 - Sint-Vincentius VZW "De Kleine Drempel" Bree</t>
  </si>
  <si>
    <t>12557 - Sint-Vincentius VZW Conferentie O.L.Vrouw van Tongeren</t>
  </si>
  <si>
    <t>12558 - De Goede Herder VZW</t>
  </si>
  <si>
    <t>12559 - Sint-Vincentius VZW Conferentie Sint-Jan-Berchmans</t>
  </si>
  <si>
    <t>12560 - Sint-Vincentius VZW Conferentie Kindsheid Jesu</t>
  </si>
  <si>
    <t>12561 - Sint-Vincentius VZW Conferentie Runkst</t>
  </si>
  <si>
    <t>12562 - Sint-Vincentius VZW Conferentie St. Quintinus Hasselt</t>
  </si>
  <si>
    <t>12572 - Ocmw  Halen</t>
  </si>
  <si>
    <t>12590 - Ocmw  Riemst</t>
  </si>
  <si>
    <t>12591 - Ocmw  Tessenderlo</t>
  </si>
  <si>
    <t>12594 - Ocmw  Zutendaal</t>
  </si>
  <si>
    <t>12595 - Accueil-Botanique ASBL</t>
  </si>
  <si>
    <t>12597 - Maison De Fragnée ASBL</t>
  </si>
  <si>
    <t>12598 - Sans-Logis ASBL Accueil Hommes</t>
  </si>
  <si>
    <t>12599 - Saint-Vincent de Paul ASBL Conférence Fléron</t>
  </si>
  <si>
    <t>12600 - Saint-Vincent De Paul ASBL Conférence de Beyne-Heusay</t>
  </si>
  <si>
    <t>12601 - Saint-Vincent de Paul ASBL Entraide Saint-Vincent Verviers Ouest</t>
  </si>
  <si>
    <t>12602 - Les Amis de l'E.P.U.B. à Lize-Seraing ASBL</t>
  </si>
  <si>
    <t>12603 - Opération Thermos Liège ASBL</t>
  </si>
  <si>
    <t>12604 - Saint-Vincent De Paul ASBL Conférence Jupille</t>
  </si>
  <si>
    <t>12605 - Télé-Service Seraing ASBL</t>
  </si>
  <si>
    <t>12606 - Collectifs Contre les Violences Familiales et l'Exclusion ASBL</t>
  </si>
  <si>
    <t>12607 - Maison Marie-Louise ASBL</t>
  </si>
  <si>
    <t>12608 - Sans Logis ASBL Accueil Femmes</t>
  </si>
  <si>
    <t>12609 - Espoir et Fraternité  ASBL</t>
  </si>
  <si>
    <t>12610 - Saint-Vincent De Paul ASBL Conférence de Spa</t>
  </si>
  <si>
    <t>12611 - La Traille ASBL Service d'Aide Sociale</t>
  </si>
  <si>
    <t>12612 - Saint-Vincent De Paul Visé ASBL</t>
  </si>
  <si>
    <t>12615 - Saint-Vincent De Paul ASBL "La Cordée"</t>
  </si>
  <si>
    <t>12616 - Vivre Solidaire ASBL</t>
  </si>
  <si>
    <t>12618 - Saint-Vincent de Paul ASBL "Accueil et Partage"</t>
  </si>
  <si>
    <t>12619 - Saint-Vincent De Paul ASBL Relais Saint-Joseph</t>
  </si>
  <si>
    <t>12620 - Armée du Salut de Seraing ASBL</t>
  </si>
  <si>
    <t>12621 - P.A.S - Service Social Inter- Paroissial (St. Julien) ASBL</t>
  </si>
  <si>
    <t>12622 - Horizons Nouveaux ASBL</t>
  </si>
  <si>
    <t>12623 - Saint-Vincent de Paul ASBL Conférence Notre-Dame</t>
  </si>
  <si>
    <t>12624 - Saint-Vincent De Paul ASBL Conférence SVP de Saint-Sébastien</t>
  </si>
  <si>
    <t>12625 - Saint-Vincent de Paul Service d'Entraide de Chênée</t>
  </si>
  <si>
    <t>12626 - Abri de Jour de Liège ASBL</t>
  </si>
  <si>
    <t>12627 - Service d'Entraide SVP Liège Amercoeur - Outremeuse - Longdoz</t>
  </si>
  <si>
    <t>12628 - Conférence Saint-Vincent de Paul Verviers Centre ASBL - "Enclos des</t>
  </si>
  <si>
    <t>12629 - Saint-Vincent de Paul ASBL Conférence "Frédéric Ozanam"</t>
  </si>
  <si>
    <t>12630 - Entraide et Partage ASBL</t>
  </si>
  <si>
    <t>12631 - Coeurs Ouverts ASBL Restaurant Social</t>
  </si>
  <si>
    <t>12632 - Saint-Vincent de Paul ASBL Conférence Saint-Martin Xhoris</t>
  </si>
  <si>
    <t>12635 - Solidarité Molinay ASBL</t>
  </si>
  <si>
    <t>12637 - Equipes d'Entraide ASBL Equipe de Waremme</t>
  </si>
  <si>
    <t>12638 - Hesbicoeur ASBL</t>
  </si>
  <si>
    <t>12640 - Association Eglise Protestante Evangélique de Huy ASBL</t>
  </si>
  <si>
    <t>12642 - Cpas  Amel</t>
  </si>
  <si>
    <t>12646 - Croix-Rouge de Belgique Section locale de Bütgenbach-Büllingen</t>
  </si>
  <si>
    <t>12648 - Croix-Rouge de Belgique Section locale de Raeren</t>
  </si>
  <si>
    <t>12649 - Croix-Rouge de Belgique Section locale de Sankt-Vith</t>
  </si>
  <si>
    <t>12650 - Cpas  Aubel</t>
  </si>
  <si>
    <t>12651 - Cpas  Berloz</t>
  </si>
  <si>
    <t>12652 - Cpas  Blégny</t>
  </si>
  <si>
    <t>12653 - Cpas  Bullingen</t>
  </si>
  <si>
    <t>12656 - Cpas  Butgenbach</t>
  </si>
  <si>
    <t>12658 - Cpas  Crisnée</t>
  </si>
  <si>
    <t>12659 - Cpas  Dison</t>
  </si>
  <si>
    <t>12661 - Cpas  Esneux</t>
  </si>
  <si>
    <t>12665 - Cpas  Grace-Hollogne</t>
  </si>
  <si>
    <t>12666 - Cpas  Jalhay</t>
  </si>
  <si>
    <t>12670 - Cpas  Lierneux</t>
  </si>
  <si>
    <t>12672 - Cpas  Lontzen</t>
  </si>
  <si>
    <t>12673 - Cpas  Modave</t>
  </si>
  <si>
    <t>12674 - Cpas  Olne</t>
  </si>
  <si>
    <t>12677 - Cpas  Saint-Nicolas</t>
  </si>
  <si>
    <t>12680 - Cpas  Soumagne</t>
  </si>
  <si>
    <t>12682 - Cpas  Sprimont</t>
  </si>
  <si>
    <t>12684 - Cpas  Theux</t>
  </si>
  <si>
    <t>12685 - Cpas  Thimister-Clermont</t>
  </si>
  <si>
    <t>12686 - Cpas  Tinlot</t>
  </si>
  <si>
    <t>12688 - Cpas  Waimes</t>
  </si>
  <si>
    <t>12689 - Cpas  Wasseiges</t>
  </si>
  <si>
    <t>12690 - Saint-Vincent De Paul ASBL Conférence Auvelais</t>
  </si>
  <si>
    <t>12691 - Saint-Vincent De Paul ASBL Conférence Bièsme</t>
  </si>
  <si>
    <t>12692 - Les Amis de Saint-Vincent De Paul -Conférence Jambes</t>
  </si>
  <si>
    <t>12693 - Saint-Vincent de Paul ASBL Conférence Malonne</t>
  </si>
  <si>
    <t>12694 - Saint-Vincent de Paul ASBL Conférence Morialmé</t>
  </si>
  <si>
    <t>12695 - Saint-Vincent de Paul ASBL Conférence Jemeppe-sur-Sambre</t>
  </si>
  <si>
    <t>12697 - Saint-Vincent De Paul ASBL Conférence La Plante</t>
  </si>
  <si>
    <t>12698 - Saint-Vincent De Paul ASBL Conférence Salzinnes</t>
  </si>
  <si>
    <t>12699 - Saint-Vincent De Paul ASBL Conférence Spy</t>
  </si>
  <si>
    <t>12701 - Saint-Vincent De Paul ASBL Conférence Arlon</t>
  </si>
  <si>
    <t>12702 - Entraide Décanale de Saint-Servais ASBL</t>
  </si>
  <si>
    <t>12704 - Le Fouillis Saint-François ASBL</t>
  </si>
  <si>
    <t>12705 - Le 210 ASBL</t>
  </si>
  <si>
    <t>12706 - Equipes d'Entraide ASBL Section de Dinant</t>
  </si>
  <si>
    <t>12707 - Equipe d'Entraide de Ciney ASBL</t>
  </si>
  <si>
    <t>12708 - Accueil Famenne ASBL</t>
  </si>
  <si>
    <t>12709 - Saint-Vincent de Paul ASBL Le Mas - Jambes - Velaine</t>
  </si>
  <si>
    <t>12711 - Soleil du Coeur ASBL Maison d'Accueil Agréée R.W.</t>
  </si>
  <si>
    <t>12712 - Le Tremplin ASBL</t>
  </si>
  <si>
    <t>12714 - Saint-Vincent de Paul ASBL Service d'Entraide Taminois</t>
  </si>
  <si>
    <t>12715 - L'Epi de Blé ASBL</t>
  </si>
  <si>
    <t>12717 - Saint-Vincent de Paul ASBL Conférence Barvaux - Mme M-Cl. Focant</t>
  </si>
  <si>
    <t>12718 - Saint-Vincent de Paul ASBL Conférence Seilles</t>
  </si>
  <si>
    <t>12719 - Saint-Vincent de Paul ASBL Conférence Saint-Benoit</t>
  </si>
  <si>
    <t>12720 - Saint-Vincent de Paul  Virton</t>
  </si>
  <si>
    <t>12721 - Saint-Vincent de Paul ASBL Fosses-la-Ville</t>
  </si>
  <si>
    <t>12723 - Les Colis du Coeur ASBL</t>
  </si>
  <si>
    <t>12724 - Saint-Vincent de Paul ASBL Conférence Florenville</t>
  </si>
  <si>
    <t>12725 - Solidarité Aubange ASBL</t>
  </si>
  <si>
    <t>12726 - Solidarité Saint-Vincent de Paul ASBL</t>
  </si>
  <si>
    <t>12727 - Saint-Vincent de Paul Bastogne ASBL</t>
  </si>
  <si>
    <t>12729 - Saint-Vincent de Paul ASBL Flawinne</t>
  </si>
  <si>
    <t>12730 - Saint-Vincent de Paul Namur ASBL Conférence Houyet Entraide</t>
  </si>
  <si>
    <t>12731 - Projets des Frères de la Charité ASBL "Les Sauvèrdias"</t>
  </si>
  <si>
    <t>12732 - Cpas  Anhee</t>
  </si>
  <si>
    <t>12733 - Resto du Coeur de Namur - Maison de la Solidarité ASBL</t>
  </si>
  <si>
    <t>12734 - Cpas  Dinant</t>
  </si>
  <si>
    <t>12735 - Cpas  Fernelmont</t>
  </si>
  <si>
    <t>12737 - Cpas  Gembloux</t>
  </si>
  <si>
    <t>12738 - Cpas  Gesves</t>
  </si>
  <si>
    <t>12739 - Cpas  Hamois</t>
  </si>
  <si>
    <t>12741 - Cpas  Houyet</t>
  </si>
  <si>
    <t>12745 - Cpas  Philippeville</t>
  </si>
  <si>
    <t>12746 - Cpas  Sombreffe</t>
  </si>
  <si>
    <t>12747 - Cpas  Somme-Leuze</t>
  </si>
  <si>
    <t>12748 - Cpas  Viroinval</t>
  </si>
  <si>
    <t>12749 - Cpas  Vresse-Sur-Semois</t>
  </si>
  <si>
    <t>12751 - Cpas  Bertogne</t>
  </si>
  <si>
    <t>12752 - Cpas  Bouillon</t>
  </si>
  <si>
    <t>12754 - Cpas  Erezee</t>
  </si>
  <si>
    <t>12756 - Cpas  Fauvillers</t>
  </si>
  <si>
    <t>12757 - Cpas  Gouvy Administration Communale</t>
  </si>
  <si>
    <t>12759 - Cpas  Herbeumont</t>
  </si>
  <si>
    <t>12760 - Cpas  Houffalize</t>
  </si>
  <si>
    <t>12761 - Cpas La Roche-En-Ardenne</t>
  </si>
  <si>
    <t>12762 - Cpas  Leglise</t>
  </si>
  <si>
    <t>12763 - Cpas  Libin</t>
  </si>
  <si>
    <t>12764 - Cpas  Libramont-Chevigny (Zoning de Libramont)</t>
  </si>
  <si>
    <t>12765 - Cpas  Manhay</t>
  </si>
  <si>
    <t>12766 - Cpas  Martelange</t>
  </si>
  <si>
    <t>12767 - Cpas  Messancy</t>
  </si>
  <si>
    <t>12768 - Cpas  Musson</t>
  </si>
  <si>
    <t>12769 - Cpas  Paliseul</t>
  </si>
  <si>
    <t>12770 - Cpas  Rendeux</t>
  </si>
  <si>
    <t>12773 - Cpas Sainte-Ode</t>
  </si>
  <si>
    <t>12775 - Cpas  Tenneville</t>
  </si>
  <si>
    <t>12777 - Cpas  Vielsalm</t>
  </si>
  <si>
    <t>12780 - Entraide Saint-Vincent de Paul ASBL</t>
  </si>
  <si>
    <t>12781 - Faim et Froid de Couillet Gerpinnes ASBL</t>
  </si>
  <si>
    <t>12782 - Entraide Interparoissiale Courcelles ASBL</t>
  </si>
  <si>
    <t>12783 - Solidarités Plurielles</t>
  </si>
  <si>
    <t>12784 - Saint-Vincent de Paul ASBL Conférence Farciennes Pironchamps</t>
  </si>
  <si>
    <t>12786 - Saint-Vincent de Paul Entraide ASBL</t>
  </si>
  <si>
    <t>12788 - Promotion Famille ASBL Antenne de Gosselies</t>
  </si>
  <si>
    <t>12790 - Saint-Vincent de Paul ASBL Conférence Jumet Chef-Lieu -Try Charly-</t>
  </si>
  <si>
    <t>12791 - Entraide Saint-Vincent de Paul Jumet Heigne ASBL</t>
  </si>
  <si>
    <t>12793 - Saint-Vincent de Paul ASBL Conférence La Docherie</t>
  </si>
  <si>
    <t>12795 - Saint-Vincent de Paul ASBL Entraide de Vilette</t>
  </si>
  <si>
    <t>12796 - Masaber  ASBL</t>
  </si>
  <si>
    <t>12798 - Saint-Vincent de Paul ASBL Conférence Mont-sur-Marchienne Centre</t>
  </si>
  <si>
    <t>12799 - Saint-Vincent de Paul ASBL Conférence Hamendes</t>
  </si>
  <si>
    <t>12800 - Entraide ASBL</t>
  </si>
  <si>
    <t>12801 - La Rochelle ASBL</t>
  </si>
  <si>
    <t>12802 - Armée du Salut ASBL Section de Jumet</t>
  </si>
  <si>
    <t>12804 - AOP du Doyené de Florennes ASBL Service d'Entraide</t>
  </si>
  <si>
    <t>12805 - Promotion Services ASBL p/a Barriat Natacha</t>
  </si>
  <si>
    <t>12806 - Guidance et Entraide Brainoises ASBL</t>
  </si>
  <si>
    <t>12807 - Trait d'Union ASBL</t>
  </si>
  <si>
    <t>12808 - Solidarité Femmes Battues ASBL</t>
  </si>
  <si>
    <t>12809 - AOP du Doyené de Soignies ASBL Dépannage Alimentaire</t>
  </si>
  <si>
    <t>12810 - Guidance Entraide Saint-Martin ASBL</t>
  </si>
  <si>
    <t>12813 - Echange ASBL</t>
  </si>
  <si>
    <t>12814 - Maison Maternelle Fernand Philippe ASBL</t>
  </si>
  <si>
    <t>12815 - Saint-Vincent de Paul ASBL Conférence Houdeng-Aimeries</t>
  </si>
  <si>
    <t>12816 - Comme Chez Nous ASBL</t>
  </si>
  <si>
    <t>12818 - Saint-Vincent de Paul ASBL Conférence Dampremy</t>
  </si>
  <si>
    <t>12819 - Saint-Vincent de Paul ASBL Conférence Saint-Martin Aiseau</t>
  </si>
  <si>
    <t>12820 - Aides aux Familles ASBL</t>
  </si>
  <si>
    <t>12821 - Solidarité Fontainoise Laïque ASBL</t>
  </si>
  <si>
    <t>12822 - Saint-Vincent de Paul des "Deux Haine" ASBL</t>
  </si>
  <si>
    <t>12823 - Avanti ASBL</t>
  </si>
  <si>
    <t>12824 - S'Entraider et Vivre en Solidarité (SEVES) ASBL</t>
  </si>
  <si>
    <t>12825 - Saint-Vincent de Paul ASBL Conférence Saint-Remy</t>
  </si>
  <si>
    <t>12828 - Le Triangle ASBL</t>
  </si>
  <si>
    <t>12829 - Personne sans toi(t) ASBL</t>
  </si>
  <si>
    <t>12830 - ASBL Les Repas du Coeur</t>
  </si>
  <si>
    <t>12831 - Saint-Vincent de Paul Erquelinnes Conférence Sainte Famille</t>
  </si>
  <si>
    <t>12832 - Cpas  Anderlues</t>
  </si>
  <si>
    <t>12833 - Centre Saint-Vincent de Paul "Le Moulin de Vincent" ASBL</t>
  </si>
  <si>
    <t>12834 - Edelweiss ASBL</t>
  </si>
  <si>
    <t>12835 - Maison des Familles ASBL</t>
  </si>
  <si>
    <t>12836 - Entraide Ghlin ASBL</t>
  </si>
  <si>
    <t>12837 - Entraide et Solidarité Protestante ASBL</t>
  </si>
  <si>
    <t>12838 - Les Ouvriers du Coeur ASBL</t>
  </si>
  <si>
    <t xml:space="preserve">12839 - Saint Vincent de Paul Shalom </t>
  </si>
  <si>
    <t>12840 - L'Etape ASBL</t>
  </si>
  <si>
    <t>12841 - Ferme Saint-Achaire ASBL</t>
  </si>
  <si>
    <t>12842 - La Maison Internationale ASBL</t>
  </si>
  <si>
    <t>12843 - Projet Pascal ASBL</t>
  </si>
  <si>
    <t>12844 - Saint-Vincent de Paul ASBL Conférence du Doyenné de Lessines</t>
  </si>
  <si>
    <t>12845 - Saint Vincent de Paul ASBL Conférence de Leuze-en-Hainaut</t>
  </si>
  <si>
    <t>12847 - Terre Nouvelle ASBL</t>
  </si>
  <si>
    <t>12850 - Société Saint-Vincent Ath - Pays Vert ASBL</t>
  </si>
  <si>
    <t>12851 - Association des Oeuvres Paroissiales du Doyenné de Tournai ASBL</t>
  </si>
  <si>
    <t>12852 - Société de Saint-Vincent de Paul ASBL Conférence de Jemappes</t>
  </si>
  <si>
    <t>12854 - Saint-Vincent de Paul de Jolimont Asbl</t>
  </si>
  <si>
    <t>12855 - Cpas  Beloeil</t>
  </si>
  <si>
    <t>12856 - Cpas  Bernissart</t>
  </si>
  <si>
    <t>12857 - Cpas  Binche</t>
  </si>
  <si>
    <t>12858 - Cpas  Braine-Le-Comte</t>
  </si>
  <si>
    <t>12863 - Cpas  Estaimpuis</t>
  </si>
  <si>
    <t>12864 - Cpas  Flobecq</t>
  </si>
  <si>
    <t>12865 - Cpas  Frameries</t>
  </si>
  <si>
    <t>12866 - Cpas  Frasnes-Lez-Anvaing</t>
  </si>
  <si>
    <t>12867 - Cpas  Froidchapelle</t>
  </si>
  <si>
    <t>12868 - Cpas  Gerpinnes</t>
  </si>
  <si>
    <t>12869 - Cpas  Hensies</t>
  </si>
  <si>
    <t>12870 - Cpas  Honnelles</t>
  </si>
  <si>
    <t>12873 - Cpas  Merbes-Le-Château</t>
  </si>
  <si>
    <t>12874 - Cpas  Mont-De-L'Enclus</t>
  </si>
  <si>
    <t>12875 - Cpas  Pecq</t>
  </si>
  <si>
    <t>12877 - Cpas  Pont-A-Celles</t>
  </si>
  <si>
    <t>12878 - Cpas  Rumes</t>
  </si>
  <si>
    <t>12880 - Cpas  Silly</t>
  </si>
  <si>
    <t>12881 - Cpas  Tournai</t>
  </si>
  <si>
    <t>12883 - Huis Ter Leye VZW</t>
  </si>
  <si>
    <t>12884 - Ichthus VZW</t>
  </si>
  <si>
    <t>12888 - Centrum Jongeren- en Gezinsbegeleiding van Zuid-West-Vlaanderen VZW</t>
  </si>
  <si>
    <t>12889 - Sint-Vincentius West-Vlaanderen VZW De Zandkorrel</t>
  </si>
  <si>
    <t>12890 - Sint-Vincentius West-Vlaanderen VZW Sint-Vincentius Steenbrugge</t>
  </si>
  <si>
    <t>12893 - Sint-Vincentius West-Vlaanderen VZW Sint-Vincentius Tielt</t>
  </si>
  <si>
    <t>12894 - 't Drempeltje VZW</t>
  </si>
  <si>
    <t>12895 - Ambulant Centrum De Kerseboom Thuisbegeleiding VZW</t>
  </si>
  <si>
    <t>12897 - C.A.W. &amp; JZ Middenkust VZW</t>
  </si>
  <si>
    <t>12898 - Jakoeboe Welzijnsschakel Vluchtelingen VZW</t>
  </si>
  <si>
    <t>12900 - Samenwerkingsverband De Bolster VZW Afdeling De Bolster</t>
  </si>
  <si>
    <t>12901 - Jezus Levend Water voor alle Natiën VZW</t>
  </si>
  <si>
    <t>12902 - Graancirkel VZW</t>
  </si>
  <si>
    <t>12904 - De Witte Vogels VZW</t>
  </si>
  <si>
    <t>12905 - Arcade VZW Afdeling 't Veer</t>
  </si>
  <si>
    <t>12906 - Sint-Vincentius West-Vlaanderen VZW Conferentie Ieper</t>
  </si>
  <si>
    <t>12909 - Sint-Vincentius Vereniging Kortrijk VZW</t>
  </si>
  <si>
    <t>12910 - De Brug VZW</t>
  </si>
  <si>
    <t>12911 - Sint-Vincentius West-Vlaanderen VZW Conferentie Sint Juliaan</t>
  </si>
  <si>
    <t>12912 - La Source ASBL</t>
  </si>
  <si>
    <t>12913 - Sint-Vincentius West-Vlaanderen VZW Conferentie Blankenberge</t>
  </si>
  <si>
    <t>12914 - Lichtbaken VZW</t>
  </si>
  <si>
    <t>12916 - Vereniging 't Sas</t>
  </si>
  <si>
    <t>12917 - Sint-Vincentius West-Vlaanderen VZW Conferentie Sint-Niklaas</t>
  </si>
  <si>
    <t>12918 - O.C.M.W. Waregem</t>
  </si>
  <si>
    <t>12919 - OCMW Wielsbeke</t>
  </si>
  <si>
    <t>12920 - CKG Don Bosco VZW</t>
  </si>
  <si>
    <t>12922 - FOOD 4 ALL Lions Club Zwevegem VZW</t>
  </si>
  <si>
    <t>12923 - Sint-Vincentius West-Vlaanderen VZW Conferentie H. Kruis</t>
  </si>
  <si>
    <t>12924 - De Oever VZW</t>
  </si>
  <si>
    <t>12925 - Sint-Vincentius West-Vlaanderen VZW De Bosrank - p/a Rosita Baert</t>
  </si>
  <si>
    <t>12926 - Love in Action VZW</t>
  </si>
  <si>
    <t>12927 - Ocmw  Anzegem</t>
  </si>
  <si>
    <t>12932 - Ocmw  Bredene(Sociaal huis)</t>
  </si>
  <si>
    <t>12935 - Ocmw  Dentergem</t>
  </si>
  <si>
    <t>12938 - Ocmw  Heuvelland</t>
  </si>
  <si>
    <t>12944 - Ocmw  Knokke-heist</t>
  </si>
  <si>
    <t>12945 - Ocmw  Koekelare</t>
  </si>
  <si>
    <t>12946 - Ocmw  Koksijde</t>
  </si>
  <si>
    <t>12952 - Ocmw  Mesen</t>
  </si>
  <si>
    <t>12955 - Ocmw Oostkamp-OostCampus</t>
  </si>
  <si>
    <t>12956 - Ocmw  Oostrozebeke</t>
  </si>
  <si>
    <t>12957 - Ocmw  Oudenburg</t>
  </si>
  <si>
    <t>12958 - Ocmw  Pittem</t>
  </si>
  <si>
    <t>12965 - Ocmw  Zedelgem</t>
  </si>
  <si>
    <t>12970 - Sint-Antoniuskring VZW</t>
  </si>
  <si>
    <t>12971 - Dien-Centrum Gent-Noord VZW</t>
  </si>
  <si>
    <t>12972 - Buurtwerk Sint-Bernadette VZW</t>
  </si>
  <si>
    <t>12974 - Sociale Dienst Brugse Poort VZW Departement van "Een Open Plaats" VZW</t>
  </si>
  <si>
    <t>12977 - Werkgroep Onthaal VZW</t>
  </si>
  <si>
    <t>12980 - 't Klepelken VZW</t>
  </si>
  <si>
    <t>12981 - Ontmoeting Buitenlandse Studenten Gent VZW</t>
  </si>
  <si>
    <t>12982 - Contactcentrum VZW</t>
  </si>
  <si>
    <t>12983 - Nood Lenigen VZW</t>
  </si>
  <si>
    <t>12985 - Toontje VZW</t>
  </si>
  <si>
    <t>12987 - Tabora VZW</t>
  </si>
  <si>
    <t>12988 - Sint-Vincentiusvereniging VZW Conferentie Heusden</t>
  </si>
  <si>
    <t>12989 - De Sloep - Onze Thuis VZW</t>
  </si>
  <si>
    <t>12990 - Welzijnschakels VZW Afdeling Geraarke</t>
  </si>
  <si>
    <t>12991 - Koninklijke Dekenij Bloemekenswijk VZW</t>
  </si>
  <si>
    <t>12993 - Onderlinge Hulp Sleidinge VZW</t>
  </si>
  <si>
    <t>12994 - Lichtpunt VZW</t>
  </si>
  <si>
    <t>12998 - Centrum voor Kansarmen Oudenaarde VZW</t>
  </si>
  <si>
    <t>12999 - De Tinten VZW</t>
  </si>
  <si>
    <t>13002 - Welzijnsraad Sint-Lievens-Houtem VZW</t>
  </si>
  <si>
    <t>13003 - De Kruk VZW</t>
  </si>
  <si>
    <t>13004 - De Toevlucht VZW Afdeling Lokeren</t>
  </si>
  <si>
    <t>13005 - VLOS VZW Vluchtelingen Ondersteuning Sint-Niklaas</t>
  </si>
  <si>
    <t>13006 - De Toevlucht Aalter VZW</t>
  </si>
  <si>
    <t>13007 - Sint-Vincentius Oost-Vlaanderen VZW Conferentie Zele</t>
  </si>
  <si>
    <t>13008 - Welzijnsschakels Sint-Niklaas VZW De Springplank</t>
  </si>
  <si>
    <t>13010 - Ocmw  Brakel</t>
  </si>
  <si>
    <t>13012 - Ocmw  De Pinte</t>
  </si>
  <si>
    <t>13013 - Ocmw  Destelbergen</t>
  </si>
  <si>
    <t>13015 - Ocmw  Gavere</t>
  </si>
  <si>
    <t>13017 - Ocmw  Haaltert</t>
  </si>
  <si>
    <t>13018 - Ocmw  Herzele</t>
  </si>
  <si>
    <t>13020 - Ocmw  Kaprijke</t>
  </si>
  <si>
    <t>13021 - Ocmw  Kluisbergen</t>
  </si>
  <si>
    <t>13023 - Ocmw  Kruibeke</t>
  </si>
  <si>
    <t>13024 - Ocmw  Kruishoutem</t>
  </si>
  <si>
    <t>13025 - Ocmw  Lebbeke</t>
  </si>
  <si>
    <t>13027 - Ocmw  Lovendegem</t>
  </si>
  <si>
    <t>13029 - Ocmw  Melle</t>
  </si>
  <si>
    <t>13030 - Ocmw  Moerbeke</t>
  </si>
  <si>
    <t>13033 - Ocmw  Ronse</t>
  </si>
  <si>
    <t>13034 - Ocmw  Sint-Lievens-Houtem</t>
  </si>
  <si>
    <t>13037 - Ocmw  Stekene</t>
  </si>
  <si>
    <t>13038 - Ocmw  Temse</t>
  </si>
  <si>
    <t>13040 - Ocmw  Wachtebeke</t>
  </si>
  <si>
    <t>13041 - Ocmw  Wichelen</t>
  </si>
  <si>
    <t>13044 - Ocmw  Zomergem</t>
  </si>
  <si>
    <t>13047 - Armée du Salut ASBL Foyer Georges Motte</t>
  </si>
  <si>
    <t>13048 - Porte Verte - Groene Poort - Snijboontje ASBL - VZW</t>
  </si>
  <si>
    <t>13049 - Centre Social Protestant - Centre d'Aide aux Personnes ASBL</t>
  </si>
  <si>
    <t>13050 - Accueil Montfort ASBL</t>
  </si>
  <si>
    <t>13051 - La Maison Africaine ASBL</t>
  </si>
  <si>
    <t>13052 - Oeuvre de l'Hospitalité ASBL</t>
  </si>
  <si>
    <t>13053 - Home Petits Riens ASBL</t>
  </si>
  <si>
    <t>13054 - Saint Vincent de Paul ASBL Centre de distribution alimentaire</t>
  </si>
  <si>
    <t>13055 - Espace Social Télé-Service ASBL</t>
  </si>
  <si>
    <t>13056 - Sisters of Mother Teresa in Belgium (Missionaries of Charity) VZW</t>
  </si>
  <si>
    <t>13057 - Centre d' Entraide de Jette ASBL</t>
  </si>
  <si>
    <t>13058 - Service Social de Cureghem ASBL</t>
  </si>
  <si>
    <t>13059 - Société de Saint-Vincent de Paul ASBL Télé Sainte-Anne</t>
  </si>
  <si>
    <t>13060 - Armée du Salut ASBL Quartier Général National</t>
  </si>
  <si>
    <t>13062 - Source ASBL</t>
  </si>
  <si>
    <t>13065 - Nativitas ASBL</t>
  </si>
  <si>
    <t>13066 - Entraide de Blocry ASBL</t>
  </si>
  <si>
    <t>13067 - CAW Halle-Vilvoorde</t>
  </si>
  <si>
    <t>13068 - Rafaël VZW</t>
  </si>
  <si>
    <t>13069 - Chèvrefeuille ASBL</t>
  </si>
  <si>
    <t>13071 - Service d'Entraide ASBL</t>
  </si>
  <si>
    <t>13073 - Société de Saint-Vincent de Paul-Rixensart</t>
  </si>
  <si>
    <t>13074 - L'Eglantier ASBL</t>
  </si>
  <si>
    <t>13075 - Saint-Vincent de Paul ASBL Entraide Sainte-Alice</t>
  </si>
  <si>
    <t>13076 - Entraide et Culture  ASBL</t>
  </si>
  <si>
    <t>13078 - AOP Région Court-Saint-Etienne ASBL Entraide et Solidarité</t>
  </si>
  <si>
    <t>13079 - Service Social De Solidarité Socialiste ASBL</t>
  </si>
  <si>
    <t>13080 - Mon Toit à Toi ASBL</t>
  </si>
  <si>
    <t>13081 - Saint-Vincent de Paul ASBL Conférence de Waterloo-p/a PH. Biernaux</t>
  </si>
  <si>
    <t>13082 - Equipes d'Entraide ASBL Entraide Saint-Henri</t>
  </si>
  <si>
    <t>13083 - Maisons d'Accueil l'Ilot ASBL Clos Sainte-Thérèse</t>
  </si>
  <si>
    <t>13084 - Amis Sans Frontières ASBL Antenne Belgique</t>
  </si>
  <si>
    <t>13086 - Comité de la Samaritaine ASBL</t>
  </si>
  <si>
    <t>13088 - L'Ouvre-Boîtes ASBL</t>
  </si>
  <si>
    <t>13089 - De Zoekmand VZW</t>
  </si>
  <si>
    <t>13090 - Entraide Boetendael Alliance</t>
  </si>
  <si>
    <t>13091 - Saint Vincent De Paul ASBL Conférence Saint-Jean l'Evangeliste</t>
  </si>
  <si>
    <t>13092 - Tabita VZW</t>
  </si>
  <si>
    <t>13093 - Saint-Vincent de Paul ASBL Paroisse Saint-Albert</t>
  </si>
  <si>
    <t>13095 - Bij Ons VZW/Chez Nous ASBL</t>
  </si>
  <si>
    <t>13096 - Mentor-Escale ASBL</t>
  </si>
  <si>
    <t>13097 - Convivium ASBL</t>
  </si>
  <si>
    <t>13099 - ARDAPS ASBL</t>
  </si>
  <si>
    <t>13100 - Centrum voor Menswelzijn VZW</t>
  </si>
  <si>
    <t>13101 - Filet ASBL</t>
  </si>
  <si>
    <t>13102 - Saint-Vincent de Paul ASBL Mont-St.-Guibert</t>
  </si>
  <si>
    <t>13103 - Saint-Vincent de Paul ASBL Conférence de Céroux-Mousty</t>
  </si>
  <si>
    <t>13104 - Amphora ASBL</t>
  </si>
  <si>
    <t>13105 - Croix Rouge Section locale Ottignies/Louvain-la-Neuv</t>
  </si>
  <si>
    <t>13106 - Croix Rouge Maison de Wavre</t>
  </si>
  <si>
    <t>13107 - MC-R Condroz Haute-Meuse</t>
  </si>
  <si>
    <t>13110 - M C-R LA CHARLEMAGNE</t>
  </si>
  <si>
    <t>13112 - MC-R CERWAL</t>
  </si>
  <si>
    <t>13113 - Croix Rouge Section locale de Charleroi</t>
  </si>
  <si>
    <t>13114 - Croix Rouge Section locale de Châtelet</t>
  </si>
  <si>
    <t>13115 - Croix Rouge Section locale de Jurbise</t>
  </si>
  <si>
    <t>13119 - Croix Rouge Section locale de Ans</t>
  </si>
  <si>
    <t>13120 - Croix Rouge Section locale de Huy</t>
  </si>
  <si>
    <t>13121 - Croix Rouge Section locale de Liège</t>
  </si>
  <si>
    <t>13122 - Croix Rouge Section locale de Saint-Nicolas</t>
  </si>
  <si>
    <t>13123 - Croix Rouge Section locale de flémalle</t>
  </si>
  <si>
    <t>13124 - Maison Croix-Rouge Esneupré</t>
  </si>
  <si>
    <t>13125 - Croix Rouge Section locale de Bassenge</t>
  </si>
  <si>
    <t>13126 - Croix Rouge Section locale de Jemeppe-sur-Meuse</t>
  </si>
  <si>
    <t>13127 - Croix Rouge Section locale d'Ougrée</t>
  </si>
  <si>
    <t>13128 - Croix Rouge Section locale de Seraing</t>
  </si>
  <si>
    <t>13129 - Croix Rouge Section locale de Hannut</t>
  </si>
  <si>
    <t>13130 - Croix Rouge Section locale de Grace-Hollogne</t>
  </si>
  <si>
    <t>13131 - Croix Rouge Section locale de Hensies</t>
  </si>
  <si>
    <t>13133 - Croix Rouge Section locale de Frasnes-Lez-Anvaing</t>
  </si>
  <si>
    <t>13134 - Croix Rouge - Montignies-sur-Sambre Vesti-Bout. et Service Social</t>
  </si>
  <si>
    <t>13135 - Croix-Rouge Section locale de Gilly</t>
  </si>
  <si>
    <t>13136 - Croix-Rouge de Belgique Section locale de Vielsalm</t>
  </si>
  <si>
    <t>13137 - Croix-Rouge Section locale de Lessines</t>
  </si>
  <si>
    <t>13138 - Croix-Rouge Section locale de Jumet-Roux-Goutroux</t>
  </si>
  <si>
    <t>13139 - Cpas  Berchem Ste Agathe</t>
  </si>
  <si>
    <t>13144 - Cpas  Koekelberg</t>
  </si>
  <si>
    <t>13147 - Cpas  Saint-Gilles</t>
  </si>
  <si>
    <t>13150 - Cpas  Woluwe-Saint-Pierre</t>
  </si>
  <si>
    <t>13167 - Saint-Vincent de Paul-Le Contact</t>
  </si>
  <si>
    <t>13168 - Saint -Vincent de Paul de la Sainte-Famille du Tuquet</t>
  </si>
  <si>
    <t>13170 - Saint-Vincent de Paul-Herseaux</t>
  </si>
  <si>
    <t>13171 - Saint-Vincent de Paul-Septentrion</t>
  </si>
  <si>
    <t>13172 - Saint-Vincent de Paul-L'Estrella</t>
  </si>
  <si>
    <t>13173 - TasToe VZW</t>
  </si>
  <si>
    <t>13200 - Gars ASBL-Guidance- Accompagnement des Pers.pr.la Réinsertion Sociale</t>
  </si>
  <si>
    <t>13201 - Oeuvres Paroissiales D'Etterbeek Section Notre-Dame de Sacré Coeur</t>
  </si>
  <si>
    <t>13222 - Saint-Vincent de Paul-Conférence Les Amis de Vincent</t>
  </si>
  <si>
    <t>13223 - Saint-Vincent de Paul-Centre Frédéric Ozanam</t>
  </si>
  <si>
    <t>13224 - Saint-Vincent de Paul-Conférence Saint-Joseph-Paduwa</t>
  </si>
  <si>
    <t>13227 - Coeurs en Cordée Saint-Vincent de Paul</t>
  </si>
  <si>
    <t>13239 - Onderlinge Hulp Evergem-Ertvelde vzw</t>
  </si>
  <si>
    <t>13246 - Conférence Saint-Remy (Braine-le-Château Wauthier-Braine Noucelles)</t>
  </si>
  <si>
    <t>13263 - Montfort Center ASBL</t>
  </si>
  <si>
    <t>13290 - Buurthuis Stroboertje VZW</t>
  </si>
  <si>
    <t>13292 - C.A.W.Metropool Vzw JACPLUS</t>
  </si>
  <si>
    <t>13296 - C.A.W.Metropool  Vzw DE BIEKORF</t>
  </si>
  <si>
    <t>13300 - Sint-Vincentius VZW Conferentie OLV Ten Hemelopneming</t>
  </si>
  <si>
    <t>13301 - Kommaraf VZW Voedselbedelingspunt Aarschot</t>
  </si>
  <si>
    <t>13304 - Association des Oeuvres de l'unité pastorale de Tournai Est</t>
  </si>
  <si>
    <t>13308 - B-Asiel VZW</t>
  </si>
  <si>
    <t>13314 - Maison Croix-Rouge Aywaille-Hamoir-Ouffet</t>
  </si>
  <si>
    <t>13316 - Association pour la Solidarite Etudiants en Belgique (ASEB) ASBL</t>
  </si>
  <si>
    <t>13317 - Conférence Sainte-Gertrude</t>
  </si>
  <si>
    <t>13322 - Al-Ikram VZW</t>
  </si>
  <si>
    <t>13355 - Sint Vincentius Vereniging Gingelom</t>
  </si>
  <si>
    <t>13362 - Une Main Tendue ASBL</t>
  </si>
  <si>
    <t>13370 - ASBL Les Ailes du Phoenix</t>
  </si>
  <si>
    <t>13393 - Op 't Spoor VZW</t>
  </si>
  <si>
    <t>13421 - La Fourmi asbl c/o CPAS de Namur</t>
  </si>
  <si>
    <t>13438 - Sociale Kruidenier-De Zandschakel</t>
  </si>
  <si>
    <t>13439 - Service social paroissial de Tilleur</t>
  </si>
  <si>
    <t>13440 - Voedselhulp Overijse VZW</t>
  </si>
  <si>
    <t>13441 - Lebbeke Bant Armoede</t>
  </si>
  <si>
    <t>13444 - Saint Vincent de Paul-Petit Ry St Pie X</t>
  </si>
  <si>
    <t>13457 - Welzijnsschakels Niel</t>
  </si>
  <si>
    <t>13460 - SOS LA BOUEE</t>
  </si>
  <si>
    <t>13465 - Welzijnsschakel OASE Kapellen</t>
  </si>
  <si>
    <t>13466 - Némésis Charleroi ASBL</t>
  </si>
  <si>
    <t>13467 - Sociaal Centrum-Lokaal Steunpunt Vrijwilligerswerk VZW</t>
  </si>
  <si>
    <t>13468 - Cura VZW Voedselbedeling</t>
  </si>
  <si>
    <t>13469 - Cultuurcentrum Assyrisch Christelijke Gemeenschap Hesana VZW</t>
  </si>
  <si>
    <t>13472 - Sint Vincentiusvereniging Kiewit Hasselt</t>
  </si>
  <si>
    <t>13493 - Sint-Vincentius St. Stefanus Hoeselt</t>
  </si>
  <si>
    <t>13494 - vzw Half Weg</t>
  </si>
  <si>
    <t>13495 - VZW Sint Vincentius West-Vlaanderen (Veurne)</t>
  </si>
  <si>
    <t>13496 - VZW Lichtpunt Welzijnsschakel</t>
  </si>
  <si>
    <t>13497 - De Schakel VZW</t>
  </si>
  <si>
    <t>13498 - Slaatje Praatje</t>
  </si>
  <si>
    <t>13499 - asbl Bethleem Walcourt</t>
  </si>
  <si>
    <t>13500 - ASBL Saint Vincent de Paul Conseil Régional Bruxelles</t>
  </si>
  <si>
    <t>13501 - MCR "Les Eaux vives"</t>
  </si>
  <si>
    <t>13503 - VZW Beernemse Notenkraker</t>
  </si>
  <si>
    <t>13505 - ASBL Les Trois Portes</t>
  </si>
  <si>
    <t>13506 - vzw Lichtbaken Meetjesland</t>
  </si>
  <si>
    <t>13510 - Maison Croix-Rouge Malmedy-Waimes</t>
  </si>
  <si>
    <t>13511 - Mères et Enfants ASBL</t>
  </si>
  <si>
    <t>13512 - Plomcot 2000 ASBL</t>
  </si>
  <si>
    <t>13514 - Le Futur Simple</t>
  </si>
  <si>
    <t>13515 - Saint-Vincent de Paul - Conférence Saint-Mutien-Marie</t>
  </si>
  <si>
    <t>13516 - Buurtwerk 't Lampeke</t>
  </si>
  <si>
    <t>13517 - Assistance Discrète à l'Enfance Défavorisée ASBL "Les Glaïeuls"</t>
  </si>
  <si>
    <t>13518 - Saint-Vincent de Paul ASBL Conférence Houffalize-Gouvy</t>
  </si>
  <si>
    <t>13519 - Saint-Vincent de Paul ASBL Conférence de Saint-Hubert</t>
  </si>
  <si>
    <t>13520 - Eglise Chrétienne Evangélique de Wanfercée Baulet</t>
  </si>
  <si>
    <t>13521 - Entraide Alimentaire Saint-Cécile</t>
  </si>
  <si>
    <t>13522 - Communauté Evangélique Protestante de Ganshoren</t>
  </si>
  <si>
    <t>13523 - De Regenboog VZW</t>
  </si>
  <si>
    <t>13525 - Sint-Vincentiusvereniging Gistel</t>
  </si>
  <si>
    <t>13527 - Team Hope</t>
  </si>
  <si>
    <t>13528 - CAW Oost-Brabant</t>
  </si>
  <si>
    <t>13529 - De Kapstok - Pittem</t>
  </si>
  <si>
    <t>13531 - SAJA ASBL Andage</t>
  </si>
  <si>
    <t>13532 - ASBL L'arché et l'ajourée</t>
  </si>
  <si>
    <t>13533 - Maison d'accueil de Banalbois</t>
  </si>
  <si>
    <t>2100 - OCMW Puurs</t>
  </si>
  <si>
    <t>2241 - OCMW Lubbeek</t>
  </si>
  <si>
    <t>2245 - OCMW Mortsel</t>
  </si>
  <si>
    <t>2254 - OCMW Lennik</t>
  </si>
  <si>
    <t>2256 - CPAS de Nivelles</t>
  </si>
  <si>
    <t>2259 - OCMW Zemst</t>
  </si>
  <si>
    <t>2265 - OCMW Antwerpen</t>
  </si>
  <si>
    <t>2266 - OCMW Borsbeek</t>
  </si>
  <si>
    <t>2301 - CPAS d'Aubange</t>
  </si>
  <si>
    <t>2311 - CPAS de Meix-Devant-Virton</t>
  </si>
  <si>
    <t>2312 - OCMW Huldenberg</t>
  </si>
  <si>
    <t>2315 - CPAS de Chievres</t>
  </si>
  <si>
    <t>2316 - OCMW Ganshoren</t>
  </si>
  <si>
    <t>2324 - OCMW Middelkerke</t>
  </si>
  <si>
    <t>2326 - OCMW Kortemark</t>
  </si>
  <si>
    <t>2334 - CPAS de Morlanwelz</t>
  </si>
  <si>
    <t>2336 - CPAS d'Etterbeek</t>
  </si>
  <si>
    <t>2338 - CPAS de Mons</t>
  </si>
  <si>
    <t>2340 - CPAS de Quevy</t>
  </si>
  <si>
    <t>2344 - OCMW Wetteren</t>
  </si>
  <si>
    <t>2348 - CPAS de Le Roeulx</t>
  </si>
  <si>
    <t>2352 - CPAS de Virton</t>
  </si>
  <si>
    <t>2354 - CPAS de Ciney</t>
  </si>
  <si>
    <t>2356 - CPAS d'Assesse</t>
  </si>
  <si>
    <t>2358 - CPAS de Beauraing</t>
  </si>
  <si>
    <t>2364 - CPAS de Baelen</t>
  </si>
  <si>
    <t>2367 - CPAS de Couvin</t>
  </si>
  <si>
    <t>2376 - CPAS de Charleroi</t>
  </si>
  <si>
    <t>2379 - CPAS de Courcelles</t>
  </si>
  <si>
    <t>2382 - CPAS de Jemeppe-Sur-Sambre</t>
  </si>
  <si>
    <t>2388 - CPAS de Saint-Georges</t>
  </si>
  <si>
    <t>2395 - OCMW Deinze</t>
  </si>
  <si>
    <t>2396 - OCMW Merelbeke</t>
  </si>
  <si>
    <t>2397 - OCMW Assenede</t>
  </si>
  <si>
    <t>3944 - CPAS de Gedinne</t>
  </si>
  <si>
    <t>3945 - CPAS de Florennes</t>
  </si>
  <si>
    <t>3946 - CPAS de Bievre</t>
  </si>
  <si>
    <t>3947 - CPAS Tubize</t>
  </si>
  <si>
    <t>3948 - CPAS de Fontaine l'Evêque</t>
  </si>
  <si>
    <t>3950 - OCMW Dilbeek</t>
  </si>
  <si>
    <t>3953 - CPAS de Fleurus</t>
  </si>
  <si>
    <t>3957 - CPAS de Marche-en-Famenne</t>
  </si>
  <si>
    <t>3958 - CPAS de la Ville de Durbuy</t>
  </si>
  <si>
    <t>3960 - CPAS de Quievrain</t>
  </si>
  <si>
    <t>3961 - CPAS de Ellezelles</t>
  </si>
  <si>
    <t>3963 - OCMW Deerlijk</t>
  </si>
  <si>
    <t>3967 - OCMW Veurne</t>
  </si>
  <si>
    <t>3971 - OCMW Dessel</t>
  </si>
  <si>
    <t>3972 - OCMW De Panne</t>
  </si>
  <si>
    <t>3977 - OCMW St. Katelijne Waver</t>
  </si>
  <si>
    <t>3978 - OCMW Lochristi</t>
  </si>
  <si>
    <t>3980 - OCMW Bornem</t>
  </si>
  <si>
    <t>3981 - OCMW Hamme</t>
  </si>
  <si>
    <t>3983 - OCMW Aalst</t>
  </si>
  <si>
    <t>3984 - OCMW Geraardsbergen</t>
  </si>
  <si>
    <t>3987 - OCMW Nevele</t>
  </si>
  <si>
    <t>3989 - OCMW Sint-Laureins</t>
  </si>
  <si>
    <t>3990 - OCMW Maldegem</t>
  </si>
  <si>
    <t>3991 - OCMW Brecht</t>
  </si>
  <si>
    <t>3993 - OCMW Oud - Heverlee</t>
  </si>
  <si>
    <t>3994 - OCMW Diest</t>
  </si>
  <si>
    <t>4000 - CPAS Heron</t>
  </si>
  <si>
    <t>4001 - CPAS Geer</t>
  </si>
  <si>
    <t>4003 - CPAS Faimes</t>
  </si>
  <si>
    <t>4004 - CPAS Flémalle</t>
  </si>
  <si>
    <t>4006 - CPAS Verlaine</t>
  </si>
  <si>
    <t>4007 - CPAS Ouffet</t>
  </si>
  <si>
    <t>4009 - CPAS Herve</t>
  </si>
  <si>
    <t>4013 - CPAS Eupen-p/a Croix Rouge</t>
  </si>
  <si>
    <t>4018 - CPAS Onhaye</t>
  </si>
  <si>
    <t>4432 - OCMW Meerhout</t>
  </si>
  <si>
    <t>462 - CPAS d'Awans</t>
  </si>
  <si>
    <t>6328 - CPAS Walcourt</t>
  </si>
  <si>
    <t>6329 - CPAS Profondeville</t>
  </si>
  <si>
    <t>6330 - CPAS Doische</t>
  </si>
  <si>
    <t>6332 - OCMW Herent</t>
  </si>
  <si>
    <t>6360 - CPAS Chaumont-Gistoux</t>
  </si>
  <si>
    <t>6569 - OCMW Putte</t>
  </si>
  <si>
    <t>6571 - CPAS de Clavier</t>
  </si>
  <si>
    <t>6572 - CPAS de Trois Ponts</t>
  </si>
  <si>
    <t>6574 - CPAS de Lobbes</t>
  </si>
  <si>
    <t>6575 - OCMW Boom</t>
  </si>
  <si>
    <t>6576 - CPAS de Boussu</t>
  </si>
  <si>
    <t>6581 - OCMW Merchtem</t>
  </si>
  <si>
    <t>6582 - CPAS Hotton</t>
  </si>
  <si>
    <t>6587 - OCMW Ingelmunster</t>
  </si>
  <si>
    <t>6657 - CPAS Villers le Bouillet</t>
  </si>
  <si>
    <t>6658 - CPAS Cerfontaine</t>
  </si>
  <si>
    <t>6660 - CPAS d' Estinnes</t>
  </si>
  <si>
    <t>6661 - CPAS de Jodoigne</t>
  </si>
  <si>
    <t>698 - Aide à l'Enfant ASBL</t>
  </si>
  <si>
    <t>8115 - CPAS de Farciennes</t>
  </si>
  <si>
    <t>8116 - CPAS de Sambreville</t>
  </si>
  <si>
    <t>838 - Utopie ASBL</t>
  </si>
  <si>
    <t>864 - Caritas-Binche ASBL</t>
  </si>
  <si>
    <t>868 - Caritatieve Volkswerken-Volkstehuis VZW</t>
  </si>
  <si>
    <t>869 - CPAS d' Amay</t>
  </si>
  <si>
    <t>873 - CPAS de Leuze en Hainaut</t>
  </si>
  <si>
    <t>878 - CPAS de Montigny-le-Tilleul</t>
  </si>
  <si>
    <t>882 - CPAS de Quaregnon</t>
  </si>
  <si>
    <t>883 - CPAS de Colfontaine</t>
  </si>
  <si>
    <t>885 - CPAS d'Erquelinnes</t>
  </si>
  <si>
    <t>887 - CPAS de Ham-s/Heure</t>
  </si>
  <si>
    <t>888 - CPAS d'Andenne</t>
  </si>
  <si>
    <t>893 - CPAS de Comines</t>
  </si>
  <si>
    <t>895 - CPAS de Chimay</t>
  </si>
  <si>
    <t>898 - CPAS de Saint-Léger</t>
  </si>
  <si>
    <t>902 - CPAS de Dalhem</t>
  </si>
  <si>
    <t>903 - CPAS de Malmédy</t>
  </si>
  <si>
    <t>908 - CPAS de Welkenraedt</t>
  </si>
  <si>
    <t>910 - CPAS de Thuin</t>
  </si>
  <si>
    <t>924 - CPAS d' Yvoir</t>
  </si>
  <si>
    <t>943 - CPAS de Chapelle</t>
  </si>
  <si>
    <t>945 - CPAS de Lessines</t>
  </si>
  <si>
    <t>947 - CPAS de Grez Doiceau</t>
  </si>
  <si>
    <t>948 - CPAS d'Hannut</t>
  </si>
  <si>
    <t>949 - CPAS d'Antoing</t>
  </si>
  <si>
    <t>950 - CPAS de  Pepinster</t>
  </si>
  <si>
    <t>951 - CPAS d'Uccle</t>
  </si>
  <si>
    <t>952 - CPAS de Marchin</t>
  </si>
  <si>
    <t>953 - CPAS d'Enghien</t>
  </si>
  <si>
    <t>954 - CPAS de Oupeye</t>
  </si>
  <si>
    <t>956 - CPAS d'Anthisnes</t>
  </si>
  <si>
    <t>957 - CPAS d'Arlon</t>
  </si>
  <si>
    <t>958 - CPAS de Ath</t>
  </si>
  <si>
    <t>959 - CPAS d'Aywaille</t>
  </si>
  <si>
    <t>960 - CPAS de Beaumont</t>
  </si>
  <si>
    <t>961 - CPAS de Bertrix</t>
  </si>
  <si>
    <t>962 - CPAS de Beyne</t>
  </si>
  <si>
    <t>963 - CPAS de Châtelet</t>
  </si>
  <si>
    <t>965 - CPAS de Chiny</t>
  </si>
  <si>
    <t>966 - CPAS d'Engis</t>
  </si>
  <si>
    <t>967 - CPAS de Manage</t>
  </si>
  <si>
    <t>968 - CPAS de Floreffe</t>
  </si>
  <si>
    <t>969 - CPAS d'Hastière</t>
  </si>
  <si>
    <t>970 - CPAS d'Herstal</t>
  </si>
  <si>
    <t>971 - CPAS de Huy</t>
  </si>
  <si>
    <t>975 - OCMW Nijlen</t>
  </si>
  <si>
    <t>977 - CPAS de Rebecq</t>
  </si>
  <si>
    <t>978 - CPAS de St-Ghislain</t>
  </si>
  <si>
    <t>980 - CPAS de Visé</t>
  </si>
  <si>
    <t>982 - CPAS de Wanze</t>
  </si>
  <si>
    <t>988 - Conférence St.Vincent de Paul Morlanwelz</t>
  </si>
  <si>
    <t>Speelpleinstraat 8   3360 BIERBEEK BELGIE</t>
  </si>
  <si>
    <t>Yserheemplein 4  8600 DIKSMUIDE BELGIE</t>
  </si>
  <si>
    <t>Verlorenkost 22 bus 1 2260 WESTERLO BELGIE</t>
  </si>
  <si>
    <t>Sentier Malaquin 2 bte B 7000 MONS BELGIQUE</t>
  </si>
  <si>
    <t>Thomas Boslaan 42  3630 MAASMECHELEN BELGIE</t>
  </si>
  <si>
    <t>Sint-Romboutskerkhof 1 A 2800 MECHELEN BELGIE</t>
  </si>
  <si>
    <t>Eenmeilaan 2  3010 Kessel-Lo</t>
  </si>
  <si>
    <t>rue du Prince 12 A bte B 4800 VERVIERS BELGIQUE</t>
  </si>
  <si>
    <t>Rue Parfait 14  7760 CELLES (TOURNAI) Belgique</t>
  </si>
  <si>
    <t>rue Pastorale 15  7711 DOTTIGNIES BELGIQUE</t>
  </si>
  <si>
    <t>rue Mellery 14  1020 BRUXELLES(LAEKEN) BELGIQUE</t>
  </si>
  <si>
    <t>rue Nardon 2  6590 MOMIGNIES BELGIQUE</t>
  </si>
  <si>
    <t>Dr. V. De Walsplein 30  3070 KORTENBERG BELGIE</t>
  </si>
  <si>
    <t>Ringlaan 20   1745 OPWIJK BELGIE</t>
  </si>
  <si>
    <t>rue de Gembloux 2  1450 CORTIL-NOIRMONT BELGIQUE</t>
  </si>
  <si>
    <t>rue de la Grotte 2  1310 LA HULPE BELGIQUE</t>
  </si>
  <si>
    <t>rue des Marroniers, 4   à 1360 Perwez</t>
  </si>
  <si>
    <t>rue du Berceau 24  1495 MARBAIS BELGIQUE</t>
  </si>
  <si>
    <t>Paardenmarkt 109  2000 ANTWERPEN 1 BELGIE</t>
  </si>
  <si>
    <t>de Marbaixstraat 22  2060 ANTWERPEN 6 BELGIE</t>
  </si>
  <si>
    <t>Dorpstraat 31/1 2970 SCHILDE BELGIE</t>
  </si>
  <si>
    <t>Tentoonstellingslaan 13  2020 ANTWERPEN 2 BELGIE</t>
  </si>
  <si>
    <t>Oude Antwerpsebaan 3  2800 Mechelen</t>
  </si>
  <si>
    <t>Liersesteenweg 38 C 2800 Mechelen</t>
  </si>
  <si>
    <t>Stationsstraat 2  2220 HEIST OP DEN BERG BELGIE</t>
  </si>
  <si>
    <t>Sint-Bernardusabdij 1  2620 HEMIKSEM BELGIE</t>
  </si>
  <si>
    <t>Kerkstraat 35  2940 Stabroek</t>
  </si>
  <si>
    <t>Hazerikstraat 20  3582 Koersel</t>
  </si>
  <si>
    <t>Roode Roosstraat 9 bus 004 3500 HASSELT BELGIE</t>
  </si>
  <si>
    <t>L.Lambrechtsstraat 9/2 - 3730 Hoeselt</t>
  </si>
  <si>
    <t>Ringlaan 11 bus 2   3900 OVERPELT BELGIE</t>
  </si>
  <si>
    <t>Nijverheidsstraat 12   3665 AS BELGIE</t>
  </si>
  <si>
    <t>Bekerveldweg 19 - 3520 Zonhoven</t>
  </si>
  <si>
    <t>Dorpsveldstraat 200 3290 DIEST BELGIE</t>
  </si>
  <si>
    <t>Hemelrijkstraat 8  3560 LUMMEN BELGIE</t>
  </si>
  <si>
    <t>Rue de l'Evêché 12-14   4000 LIEGE 1 BELGIQUE</t>
  </si>
  <si>
    <t>Place des Franchises 11  4000 LIEGE 1 BELGIQUE</t>
  </si>
  <si>
    <t>Rue Saint Laurent 172   4000 Liège</t>
  </si>
  <si>
    <t>rue J.Jaurès 15  4624 ROMSEE BELGIQUE</t>
  </si>
  <si>
    <t>rue Chevaufosse 80  4000 LIEGE 1 BELGIQUE</t>
  </si>
  <si>
    <t>Rue Chaumont 3   4970 STAVELOT BELGIQUE</t>
  </si>
  <si>
    <t>Récollets" - Place du Martyr 76  4800 VERVIERS BELGIQUE</t>
  </si>
  <si>
    <t>rue du Moulin 10  4730 RAEREN BELGIQUE</t>
  </si>
  <si>
    <t>rue Richard Orban 12  4257 BERLOZ BELGIQUE</t>
  </si>
  <si>
    <t>rue de la Station 56  4670 BLEGNY BELGIQUE</t>
  </si>
  <si>
    <t>rue Favray 1  4367 CRISNEE BELGIQUE</t>
  </si>
  <si>
    <t>rue de la Station 31  4820 DISON BELGIQUE</t>
  </si>
  <si>
    <t>rue Grande 75  4460 GRACE-HOLLOGNE BELGIQUE</t>
  </si>
  <si>
    <t>rue des Véhinnes 1/1  4990 LIERNEUX BELGIQUE</t>
  </si>
  <si>
    <t>rue de l'Eglise 36  4710 LONTZEN BELGIQUE</t>
  </si>
  <si>
    <t>rue des Potalles 16  4577 MODAVE BELGIQUE</t>
  </si>
  <si>
    <t>rue Village 89  4877 OLNE BELGIQUE</t>
  </si>
  <si>
    <t>rue Louis Pasteur 88  4630 SOUMAGNE BELGIQUE</t>
  </si>
  <si>
    <t>rue du Centre 1  4140 SPRIMONT BELGIQUE</t>
  </si>
  <si>
    <t>rue de Tantonville 4  4557 TINLOT BELGIQUE</t>
  </si>
  <si>
    <t>rue de Malmedy 1  4950 WAIMES BELGIQUE</t>
  </si>
  <si>
    <t>rue Baron d'Obin 13  4219 WASSEIGES BELGIQUE</t>
  </si>
  <si>
    <t>Rue Mottiaux 75  5100 JAMBES BELGIQUE</t>
  </si>
  <si>
    <t xml:space="preserve"> Rue Bas Werichet 11 – 5190 Jemeppe</t>
  </si>
  <si>
    <t>Rue du Grand-Faux 21    5190 SPY BELGIQUE</t>
  </si>
  <si>
    <t>rue de Gembloux 74  5002 SAINT-SERVAIS BELGIQUE</t>
  </si>
  <si>
    <t>Château d'Onthaine   5590 CINEY BELGIQUE</t>
  </si>
  <si>
    <t>Rue Major Mascaux 3 bte 28 5100 JAMBES BELGIQUE</t>
  </si>
  <si>
    <t xml:space="preserve">42 rue Charles Heuze 5060 Auvelais </t>
  </si>
  <si>
    <t>Rue C. Charlier 29 - 5020 Flawinne</t>
  </si>
  <si>
    <t>Chaussée de Dinant 9 bte 2 5537 ANHEE BELGIQUE</t>
  </si>
  <si>
    <t>rue d'Arquet 3-5-7   5000 NAMUR BELGIQUE</t>
  </si>
  <si>
    <t>rue Bribosia 16  5500 DINANT BELGIQUE</t>
  </si>
  <si>
    <t>rue Goffin 4  5380 NOVILLE-LES-BOIS BELGIQUE</t>
  </si>
  <si>
    <t>rue Chapelle-Marion 1  5030 GEMBLOUX BELGIQUE</t>
  </si>
  <si>
    <t>rue de la Pichelotte 9a  5340 GESVES BELGIQUE</t>
  </si>
  <si>
    <t>rue d'Hubinne 3-5  5360 HAMOIS BELGIQUE</t>
  </si>
  <si>
    <t>rue du Château d' Eau 30  5600 PHILIPPEVILLE BELGIQUE</t>
  </si>
  <si>
    <t>rue du Centre 2  5377 BAILLONVILLE BELGIQUE</t>
  </si>
  <si>
    <t>rue Ainseveau 44  5670 NISMES BELGIQUE</t>
  </si>
  <si>
    <t>rue du Ruisseau 1  5550 VRESSE SUR SEMOIS BELGIQUE</t>
  </si>
  <si>
    <t>rue de Bertogne 1  6687 BERTOGNE BELGIQUE</t>
  </si>
  <si>
    <t>rue des Combattants 15  6997 EREZEE BELGIQUE</t>
  </si>
  <si>
    <t>rue d'Ourthe 12 bte A 6670 GOUVY BELGIQUE</t>
  </si>
  <si>
    <t>rue Lavaux 49  6887 HERBEUMONT BELGIQUE</t>
  </si>
  <si>
    <t>rue de Beausaint 2   6980 LA ROCHE-EN-ARDENNE BELGIQUE</t>
  </si>
  <si>
    <t>rue du Commerce 7  6890 LIBIN BELGIQUE</t>
  </si>
  <si>
    <t>rue Jean Laurent 47  6750 MUSSON BELGIQUE</t>
  </si>
  <si>
    <t>rue de Sauvian 1  6850 PALISEUL BELGIQUE</t>
  </si>
  <si>
    <t>rue de Hotton 1  6987 RENDEUX BELGIQUE</t>
  </si>
  <si>
    <t>Rue des trois Ponts 46  6680 Sainte-Ode</t>
  </si>
  <si>
    <t>Boulevard du Fort 52  5660 Couvin BELGIQUE</t>
  </si>
  <si>
    <t>chaussée de Gilly 160  6040 JUMET BELGIQUE</t>
  </si>
  <si>
    <t>rue Julien Durant 58  6031 MONCEAU-SUR-SAMBRE BELGIQUE</t>
  </si>
  <si>
    <t>Rue de la Collégiale 1 -   6460 CHIMAY BELGIQUE</t>
  </si>
  <si>
    <t xml:space="preserve">Rue Général Henry 25  7060 SOIGNIES </t>
  </si>
  <si>
    <t>rue de Pont-à-Celles 12  6183 TRAZEGNIES BELGIQUE</t>
  </si>
  <si>
    <t>Place du Ballon 6 bte 2/2 6040 JUMET BELGIQUE</t>
  </si>
  <si>
    <t>Rue des Ecoles 1 bte 2 6250 AISEAU BELGIQUE</t>
  </si>
  <si>
    <t>Rue du 11 Novembre 4 bte A 7170 FAYT-LEZ-MANAGE BELGIQUE</t>
  </si>
  <si>
    <t>Rue Waroquier 13A  6560 ERQUELINNES BELGIQUE</t>
  </si>
  <si>
    <t>rue Paul Janson 61  6150 ANDERLUES BELGIQUE</t>
  </si>
  <si>
    <t>Rue Saint Pierre 1Bis - 7860 Lessines</t>
  </si>
  <si>
    <t>Rue des Tailleurs de Pierre 9 -  7810   MAFFLE (ATH)</t>
  </si>
  <si>
    <t>Rue de Couvent 16 - 7100 Haine Saint Paul</t>
  </si>
  <si>
    <t xml:space="preserve">place de Basècles 1  7971 BASECLES </t>
  </si>
  <si>
    <t>rue Joseph Wauters 12  7321 BLATON BELGIQUE</t>
  </si>
  <si>
    <t>rue de la Triperie 16  7130 BINCHE BELGIQUE</t>
  </si>
  <si>
    <t>rue des Frères Dulait 19  7090 BRAINE-LE-COMTE BELGIQUE</t>
  </si>
  <si>
    <t>rue de Berne 4  7730 LEERS-NORD BELGIQUE</t>
  </si>
  <si>
    <t>rue du Chapitre 1  7080 FRAMERIES BELGIQUE</t>
  </si>
  <si>
    <t>rue de la Station 83  6440 FROID-CHAPELLE BELGIQUE</t>
  </si>
  <si>
    <t>rue des Ecoles 31  6280 GERPINNES BELGIQUE</t>
  </si>
  <si>
    <t>rue Emile Cornez 24  7387 HONNELLES BELGIQUE</t>
  </si>
  <si>
    <t>Rue Dorlot 7 6567 Merbes-le- Château</t>
  </si>
  <si>
    <t>Place d'Amougies 2  7750 MONT-DE-L'ENCLUS BELGIQUE</t>
  </si>
  <si>
    <t>Rue des Déportés, 10  7740 PECQ</t>
  </si>
  <si>
    <t>rue de la Liberté 84  6230 PONT-A-CELLES BELGIQUE</t>
  </si>
  <si>
    <t>rue Ville Basse 15  7830 SILLY BELGIQUE</t>
  </si>
  <si>
    <t>Planterijstraat 8  8755 Ruiselede  BELGIE</t>
  </si>
  <si>
    <t>Groeningepoort 4 -8500 Kortrijk</t>
  </si>
  <si>
    <t>St. Denijsestraat 208 A   8500 KORTRIJK BELGIE</t>
  </si>
  <si>
    <t>Leffingestraat 289 - 8400 Oostende</t>
  </si>
  <si>
    <t>Heirweg 155   8800  (Beveren) ROESELARE BELGIE</t>
  </si>
  <si>
    <t>Kasteeldreef 1  8720 Dentergem BELGIE</t>
  </si>
  <si>
    <t>Beekbroeckstraat 94  9040 SINT-AMANDSBERG BELGIE</t>
  </si>
  <si>
    <t>Lepelstraat 123 - 9140 Temse</t>
  </si>
  <si>
    <t>Groenstraat 23- 9620 Zottegem</t>
  </si>
  <si>
    <t>s Gravenstraat 191b  9810 NAZARETH</t>
  </si>
  <si>
    <t>Schuurlo 5  9880 AALTER BELGIE</t>
  </si>
  <si>
    <t>Kleine Heimelinckstraat 17  9100 SINT-NIKLAAS BELGIE</t>
  </si>
  <si>
    <t>Rue l'Eglise St Anne 66 -1081 Koekelberg</t>
  </si>
  <si>
    <t>Rue Haute 118  1000 BRUXELLES BELGIQUE</t>
  </si>
  <si>
    <t>Mechelsesteenweg 55  1800 VILVOORDE BELGIE</t>
  </si>
  <si>
    <t>Avenue Dailly 134  1030 BRUXELLES(SCHAERBEEK) BELGIQUE</t>
  </si>
  <si>
    <t>rue des Fusillés 21  1490 COURT-SAINT-ETIENNE BELGIQUE</t>
  </si>
  <si>
    <t>Parvis Saint-Gilles 33 bte A 1060 BRUXELLES(SAINT-GILLES) BELGIQUE</t>
  </si>
  <si>
    <t>rue de la Station 1  1341 CEROUX_ MOUSTY BELGIQUE</t>
  </si>
  <si>
    <t>Boulevard du Jubilé 42 - 1080 Bruxelles (Molenbeek Saint  Jean</t>
  </si>
  <si>
    <t>Rue de Franquenies 10  1341 CEROUX_ MOUSTY BELGIQUE</t>
  </si>
  <si>
    <t>rue du Gouvernement 15  6000 CHARLEROI BELGIQUE</t>
  </si>
  <si>
    <t>rue de Couillet 146  6200 CHATELET BELGIQUE</t>
  </si>
  <si>
    <t>rue du Puits du Levant 3/11  4430 ANS BELGIQUE</t>
  </si>
  <si>
    <t xml:space="preserve">Allée du Château 9A  - 4121 Neupré
</t>
  </si>
  <si>
    <t>rue Sous-la-Vigne 10  4690 GLONS BELGIQUE</t>
  </si>
  <si>
    <t>rue Sualem 18B  4101 JEMEPPE-SUR-MEUSE BELGIQUE</t>
  </si>
  <si>
    <t>Place de la Bergerie 18  4100 SERAING BELGIQUE</t>
  </si>
  <si>
    <t>rue de la Source 1  4420 SAINT-NICOLAS (LIEGE) BELGIQUE</t>
  </si>
  <si>
    <t>rue Eugène Dupont 47  7860 LESSINES BELGIQUE</t>
  </si>
  <si>
    <t>Avenue de Selliers de Moranville 91   1082 BERCHEM-SAINTE-AGATHE BELGIQUE</t>
  </si>
  <si>
    <t>rue F. Delcoigne 39  1081 KOEKELBERG BELGIQUE</t>
  </si>
  <si>
    <t>rue Fernand Bernier 40  1060 BRUXELLES(SAINT-GILLES) BELGIQUE</t>
  </si>
  <si>
    <t>Drève des Shetlands 15  1150 BRUXELLES(WOLUWE-SAINT-PIERRE) BELGIQUE</t>
  </si>
  <si>
    <t>Boulevard du Champ d'Aviation  52- 7712 HERSEAUX BELGIQUE</t>
  </si>
  <si>
    <t>Rue Ferdinand Brunfaut 35 bte 45 1080 BRUXELLES(MOLENBEEK-SAINT-JEAN) BELGIQUE</t>
  </si>
  <si>
    <t>Chaussée d'Hacht 600  1030 BRUXELLES(SCHAERBEEK) BELGIQUE</t>
  </si>
  <si>
    <t>rue de l'Eglise St.Pierre 12  1090 JETTE BELGIQUE</t>
  </si>
  <si>
    <t>Korte Nieuwstraat 26 - 2000 Antwerpen</t>
  </si>
  <si>
    <t>Dambruggestraat 304  2060 ANTWERPEN 6 BELGIE</t>
  </si>
  <si>
    <t>Diestersesteenweg, 22, - 3970 Leopoldsburg</t>
  </si>
  <si>
    <t>Rue Verrept-De Keyser 60  1080 BRUXELLES(ANDERLECHT) BELGIQUE</t>
  </si>
  <si>
    <t>Rue Colonel Van Gele 61  1040 BRUXELLES(ETTERBEEK) BELGIQUE</t>
  </si>
  <si>
    <t>Laar 72  2140 BORGERHOUT BELGIE</t>
  </si>
  <si>
    <t>Rue Piret Pauchet  57 5000 NAMUR BELGIQUE</t>
  </si>
  <si>
    <t>Grachtstraat 17 a   8900 IEPER BELGIE</t>
  </si>
  <si>
    <t>Place de l'église 10  4420 SAINT-NICOLAS (LIEGE) BELGIQUE</t>
  </si>
  <si>
    <t>Stationsstraat 36  9280 LEBBEKE BELGIE</t>
  </si>
  <si>
    <t>Rue Georges Moreau 178  1070 BRUXELLES(ANDERLECHT) BELGIQUE</t>
  </si>
  <si>
    <t>Den Bremt 82  3020 HERENT BELGIE</t>
  </si>
  <si>
    <t>Gustaaf Vermeerschlaan 15 8630 Veurne</t>
  </si>
  <si>
    <t>Baron Tibbautstraat 29 bus A 9290 BERLARE BELGIE</t>
  </si>
  <si>
    <t xml:space="preserve">Rue de la Poste 67 1210 Bruxelles
</t>
  </si>
  <si>
    <t>Rue de Bomel 154  5000 NAMUR BELGIE</t>
  </si>
  <si>
    <t>Trieststraat 38 bus Q 9960 ASSENEDE BELGIE</t>
  </si>
  <si>
    <t>Avenue de la Gare 28  4960 MALMEDY BELGIQUE</t>
  </si>
  <si>
    <t>Rue des Monastères 24  5020 MALONNE BELGIQUE</t>
  </si>
  <si>
    <t>Avenue des Champs-Elysées 39 bte 134  5000 NAMUR BELGIQUE</t>
  </si>
  <si>
    <t>Allée des Hêtres 25  6680 TILLET  BELGIQUE</t>
  </si>
  <si>
    <t>Rue Ernest Solvay 15  6211 MELLET BELGIQUE</t>
  </si>
  <si>
    <t>Eenmeilaan 2   3010 Kessel-Lo</t>
  </si>
  <si>
    <t>Chaussée de Tirlemont 256  1370 JODOIGNE BELGIQUE</t>
  </si>
  <si>
    <t>Cour de l'Abbaye 2  6660 HOUFFALIZE BELGIQUE</t>
  </si>
  <si>
    <t>Rue du Mont 44  6870 SAINT-HUBERT BELGIQUE</t>
  </si>
  <si>
    <t>Rue Trieux Gossiaux 25  6224 WANFERCEE BELGIQUE</t>
  </si>
  <si>
    <t xml:space="preserve">Parvis Sainte-Cécile 1  1083 GANSHOREN BELGIQUE </t>
  </si>
  <si>
    <t xml:space="preserve">Rue J. Degreef 12  1083 GANSHOREN BELGIQUE </t>
  </si>
  <si>
    <t>Guldenschaapstraat 30  1800 Vilvoorde</t>
  </si>
  <si>
    <t>Stampaerthoekweg 34 - 8470 Gistel</t>
  </si>
  <si>
    <t>IZ Schurhovenveld(= Regielaan) 2031  3800 Sint Truiden</t>
  </si>
  <si>
    <t>Markt, 2 - 8740 Pittem</t>
  </si>
  <si>
    <t xml:space="preserve">Avenue Mathieu 9-11  6600 BASTOGNE </t>
  </si>
  <si>
    <t>Rue Docteur Lomry 8 6800 LIBRAMONT</t>
  </si>
  <si>
    <t>Domaine de Banalbois 270  6800 LIBRAMONT-CHEVIGNY</t>
  </si>
  <si>
    <t>rue Samiette 70  1400 NIVELLES BELGIQUE</t>
  </si>
  <si>
    <t>Sint-Jansbergsteenweg 44 bus A 3040 LOONBEEK BELGIE</t>
  </si>
  <si>
    <t>Avenue des Casernes 29  1040 ETTERBEEK BELGIQUE</t>
  </si>
  <si>
    <t>rue de Bouzanton 1  7000 MONS BELGIQUE</t>
  </si>
  <si>
    <t>rue des Combattants 2  6760 VIRTON BELGIQUE</t>
  </si>
  <si>
    <t>rue de la Régence 6   4837 BAELEN BELGIQUE</t>
  </si>
  <si>
    <t>rue Baudouin Ier 119  6180 COURCELLES BELGIQUE</t>
  </si>
  <si>
    <t>rue Reine Astrid 36  4470 SAINT-GEORGES-SUR-MEUSE BELGIQUE</t>
  </si>
  <si>
    <t xml:space="preserve">Brielpoort 2  9800 DEINZE </t>
  </si>
  <si>
    <t>Kasteelstraat 1 - 3    9960 ASSENEDE BELGIE</t>
  </si>
  <si>
    <t>rue de la Croisette 2  5575 GEDINNE BELGIQUE</t>
  </si>
  <si>
    <t>rue du Centre 1   5555 BIEVRE BELGIQUE</t>
  </si>
  <si>
    <t>Boulevard du midi 20 6900 Marche en Famenne</t>
  </si>
  <si>
    <t>rue des Ardennes 78  6941 BOMAL(SUR-OURTHE) BELGIQUE</t>
  </si>
  <si>
    <t>rue Grande 7-9   7380 QUIEVRAIN BELGIQUE</t>
  </si>
  <si>
    <t>rue Saint Mortier 14  7890 ELLEZELLES BELGIQUE</t>
  </si>
  <si>
    <t>rue St-Martin 15 bte A 4217 HERON BELGIQUE</t>
  </si>
  <si>
    <t>rue A. Braas 11  4317 FAIMES BELGIQUE</t>
  </si>
  <si>
    <t>Place Emile Vinck 1/3   4400 FLEMALLE BELGIQUE</t>
  </si>
  <si>
    <t>rue Vinâve des Stréats 32  4537 VERLAINE BELGIQUE</t>
  </si>
  <si>
    <t>rue du Village 10  4590 OUFFET BELGIQUE</t>
  </si>
  <si>
    <t>rue Albert Martin 6  5520 ONHAYE BELGIQUE</t>
  </si>
  <si>
    <t>Rue de Bruxelles 174 L -  4340 AWANS BELGIQUE</t>
  </si>
  <si>
    <t>rue Jules Borbouse 66  5170 BOIS-DE-VILLERS BELGIQUE</t>
  </si>
  <si>
    <t>rue M. Sandron 126  5680 DOISCHE BELGIQUE</t>
  </si>
  <si>
    <t>Rue Zaine 9  1325 CHAUMONT- GISTOUX BELGIQUE</t>
  </si>
  <si>
    <t>rue de la Gendarmerie 3  4560 CLAVIER BELGIQUE</t>
  </si>
  <si>
    <t>rue de la Fontaine 127  7301 HORNU BELGIQUE</t>
  </si>
  <si>
    <t>rue des Ecoles 29   6990 HOTTON BELGIQUE</t>
  </si>
  <si>
    <t>Rue du Monument 1 bte A 4530 VAUX-ET-BORSET BELGIQUE</t>
  </si>
  <si>
    <t>rue Au Delà de l' Eau 8 bte A 5630 CERFONTAINE BELGIQUE</t>
  </si>
  <si>
    <t>de Merbes 266  7133 BUVRINNES BELGIQUE</t>
  </si>
  <si>
    <t>Chaussée Fréderic Terwagne 76 bte A 4540 AMAY BELGIQUE</t>
  </si>
  <si>
    <t>rue de l'Hôpital 20  5300 ANDENNE BELGIQUE</t>
  </si>
  <si>
    <t>rue Saint-Paul 63  4840 WELKENRAEDT BELGIQUE</t>
  </si>
  <si>
    <t>Place de L'Eglise 24  7160 CHAPELLE-lez-HERLAIMONT BELGIQUE</t>
  </si>
  <si>
    <t>rue des Quatre Fils Aymon 17  7860 LESSINES BELGIQUE</t>
  </si>
  <si>
    <t>rue Neuve 35 bte B 4860 PEPINSTER BELGIQUE</t>
  </si>
  <si>
    <t>chaussée d'Alsemberg 860   1180 UCCLE BELGIQUE</t>
  </si>
  <si>
    <t>rue des Martyrs 19  4162 HODY BELGIQUE</t>
  </si>
  <si>
    <t>rue Godefroid Kurth 2  6700 ARLON BELGIQUE</t>
  </si>
  <si>
    <t>Avenue de la Libération, 2B 4920 Aywaille</t>
  </si>
  <si>
    <t>rue Madame 40  6500 BEAUMONT BELGIQUE</t>
  </si>
  <si>
    <t>rue Reine Astrid 13 bte A 4480 ENGIS BELGIQUE</t>
  </si>
  <si>
    <t>rue du Doyard 117 - 4040 Herstal</t>
  </si>
  <si>
    <t>Parc communal Baudour   7331 BAUDOUR BELGIQUE</t>
  </si>
  <si>
    <t>Rue de la Chinstrée 2 -4600 Visée</t>
  </si>
  <si>
    <t>Chaussée de Wavre 39- 4520 Wanze</t>
  </si>
  <si>
    <t>Grand Place 3 bte 5  7140 MORLANWELZ BELGIQUE</t>
  </si>
  <si>
    <t>Soupe de tomates-légumes au bouillon de légumes
Tomaten-groentesoep met groentebouillon
(1L)</t>
  </si>
  <si>
    <t>Sucre
Suiker 
(1kg)</t>
  </si>
  <si>
    <t>Pâtes: penne
Pasta: penne 
(1kg)</t>
  </si>
  <si>
    <t>Pâtes: farfalle
Pasta: farfalle
(1kg)</t>
  </si>
  <si>
    <t>Macédoine de légumes
Groentemacedoine 
(400g)</t>
  </si>
  <si>
    <t>Pois chiches
Kikkererwten
(420g)</t>
  </si>
  <si>
    <t>Biscuits secs 'petit beurre'
Droge "petit beurre" koekjes
(200g)</t>
  </si>
  <si>
    <t>Chocolat noir issu du commerce équitable
Pure fairtraide chocolade 
(100g)</t>
  </si>
  <si>
    <t>Riz
Rijst
(1kg)</t>
  </si>
  <si>
    <t>Salade de riz et thon
Rijstsalade met tonijn
(250g)</t>
  </si>
  <si>
    <t>Tomates pelées
Gepelde tomaten
(400g)</t>
  </si>
  <si>
    <t>Poulet en sauce
Kip in saus
(400g)</t>
  </si>
  <si>
    <t>Haricots verts entiers très fins en conserve
Hele sperziebonen zeer fijn in blik
(400g)</t>
  </si>
  <si>
    <t>Fromage fondu à tartiner
Verwerkte smeerkaas
(140g)</t>
  </si>
  <si>
    <t>Confiture extra aux fraises
Extra confituur van aardbeien
(475g)</t>
  </si>
  <si>
    <t>Farine de blé
Tarwevlokken
(1kg)</t>
  </si>
  <si>
    <t>Lait demi-écrémé
Halfvolle melk
(1L)</t>
  </si>
  <si>
    <t>Huile d'olive
Olijfolie
(0,5L)</t>
  </si>
  <si>
    <t>Pétales de blé au chocolat
Tarwevlokken met chocolade 
(500g)</t>
  </si>
  <si>
    <t>Rue des 600 Franchimontois 66  4821 ANDRIMONT Belgique</t>
  </si>
  <si>
    <t>Rue Glacière 45  4100 SERAING Belgique</t>
  </si>
  <si>
    <t>Rue des Horticulteurs 39/41   1020 LAEKEN Belgique</t>
  </si>
  <si>
    <t>Avenue de la Fontaine 9 1435 MONT-SAINT-GUIBERT Belgique</t>
  </si>
  <si>
    <t>Entrepôts/ grote opslagplaatsen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</si>
</sst>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2" borderId="8" xfId="0" applyFill="1" applyBorder="1"/>
    <xf numFmtId="0" fontId="0" fillId="2" borderId="9" xfId="0" applyFill="1" applyBorder="1"/>
    <xf numFmtId="3" fontId="0" fillId="0" borderId="0" xfId="0" applyNumberFormat="1"/>
    <xf numFmtId="0" fontId="0" fillId="2" borderId="9" xfId="0" applyFill="1" applyBorder="1" applyAlignment="1">
      <alignment horizontal="center"/>
    </xf>
    <xf numFmtId="44" fontId="0" fillId="0" borderId="0" xfId="0" applyNumberFormat="1"/>
    <xf numFmtId="0" fontId="0" fillId="5" borderId="0" xfId="0" applyFill="1" applyAlignment="1"/>
    <xf numFmtId="0" fontId="0" fillId="4" borderId="0" xfId="0" applyFill="1" applyAlignment="1">
      <alignment wrapText="1"/>
    </xf>
    <xf numFmtId="3" fontId="0" fillId="0" borderId="0" xfId="0" applyNumberFormat="1" applyFill="1" applyBorder="1"/>
    <xf numFmtId="0" fontId="0" fillId="4" borderId="0" xfId="0" applyFill="1" applyBorder="1"/>
    <xf numFmtId="3" fontId="0" fillId="0" borderId="0" xfId="0" applyNumberFormat="1" applyBorder="1"/>
    <xf numFmtId="44" fontId="0" fillId="0" borderId="0" xfId="0" applyNumberFormat="1" applyBorder="1"/>
    <xf numFmtId="0" fontId="0" fillId="3" borderId="1" xfId="0" applyFill="1" applyBorder="1"/>
    <xf numFmtId="0" fontId="0" fillId="3" borderId="3" xfId="0" applyFill="1" applyBorder="1"/>
    <xf numFmtId="44" fontId="0" fillId="3" borderId="3" xfId="0" applyNumberFormat="1" applyFill="1" applyBorder="1"/>
    <xf numFmtId="44" fontId="0" fillId="3" borderId="2" xfId="0" applyNumberFormat="1" applyFill="1" applyBorder="1"/>
    <xf numFmtId="164" fontId="0" fillId="0" borderId="0" xfId="0" applyNumberFormat="1"/>
    <xf numFmtId="44" fontId="0" fillId="3" borderId="10" xfId="0" applyNumberFormat="1" applyFill="1" applyBorder="1"/>
    <xf numFmtId="0" fontId="1" fillId="3" borderId="10" xfId="0" applyFont="1" applyFill="1" applyBorder="1" applyAlignment="1">
      <alignment wrapText="1"/>
    </xf>
    <xf numFmtId="3" fontId="0" fillId="3" borderId="11" xfId="0" applyNumberFormat="1" applyFill="1" applyBorder="1"/>
    <xf numFmtId="0" fontId="1" fillId="3" borderId="0" xfId="0" applyFont="1" applyFill="1" applyBorder="1" applyAlignment="1">
      <alignment wrapText="1"/>
    </xf>
    <xf numFmtId="0" fontId="0" fillId="4" borderId="10" xfId="0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3" xfId="0" applyFill="1" applyBorder="1"/>
    <xf numFmtId="3" fontId="0" fillId="3" borderId="0" xfId="0" applyNumberFormat="1" applyFill="1" applyBorder="1"/>
    <xf numFmtId="3" fontId="0" fillId="0" borderId="11" xfId="0" applyNumberFormat="1" applyBorder="1"/>
    <xf numFmtId="44" fontId="0" fillId="3" borderId="0" xfId="0" applyNumberFormat="1" applyFill="1" applyBorder="1"/>
    <xf numFmtId="44" fontId="0" fillId="0" borderId="3" xfId="0" applyNumberFormat="1" applyBorder="1"/>
    <xf numFmtId="164" fontId="0" fillId="0" borderId="3" xfId="0" applyNumberFormat="1" applyBorder="1"/>
    <xf numFmtId="44" fontId="0" fillId="0" borderId="2" xfId="0" applyNumberFormat="1" applyBorder="1"/>
    <xf numFmtId="164" fontId="0" fillId="3" borderId="0" xfId="0" applyNumberFormat="1" applyFill="1" applyBorder="1"/>
    <xf numFmtId="0" fontId="0" fillId="0" borderId="11" xfId="0" applyBorder="1"/>
    <xf numFmtId="44" fontId="0" fillId="0" borderId="10" xfId="0" applyNumberFormat="1" applyBorder="1"/>
    <xf numFmtId="164" fontId="0" fillId="2" borderId="9" xfId="0" applyNumberFormat="1" applyFill="1" applyBorder="1"/>
    <xf numFmtId="3" fontId="0" fillId="2" borderId="8" xfId="0" applyNumberFormat="1" applyFill="1" applyBorder="1"/>
    <xf numFmtId="3" fontId="0" fillId="3" borderId="0" xfId="0" applyNumberFormat="1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4"/>
  <sheetViews>
    <sheetView workbookViewId="0">
      <pane xSplit="1" ySplit="3" topLeftCell="B697" activePane="bottomRight" state="frozen"/>
      <selection pane="topRight" activeCell="B1" sqref="B1"/>
      <selection pane="bottomLeft" activeCell="A4" sqref="A4"/>
      <selection pane="bottomRight" activeCell="A720" sqref="A720"/>
    </sheetView>
  </sheetViews>
  <sheetFormatPr baseColWidth="10" defaultColWidth="9.140625" defaultRowHeight="15" x14ac:dyDescent="0.25"/>
  <cols>
    <col min="1" max="1" width="19.42578125" customWidth="1"/>
    <col min="2" max="2" width="68.140625" bestFit="1" customWidth="1"/>
    <col min="3" max="3" width="78.42578125" bestFit="1" customWidth="1"/>
    <col min="4" max="4" width="21.42578125" bestFit="1" customWidth="1"/>
    <col min="5" max="5" width="15.5703125" bestFit="1" customWidth="1"/>
    <col min="6" max="6" width="21.42578125" bestFit="1" customWidth="1"/>
    <col min="7" max="7" width="15.5703125" bestFit="1" customWidth="1"/>
    <col min="8" max="8" width="21.42578125" bestFit="1" customWidth="1"/>
    <col min="9" max="9" width="15.5703125" bestFit="1" customWidth="1"/>
    <col min="10" max="10" width="21.42578125" bestFit="1" customWidth="1"/>
    <col min="11" max="11" width="15.5703125" bestFit="1" customWidth="1"/>
    <col min="12" max="12" width="21.42578125" bestFit="1" customWidth="1"/>
    <col min="13" max="13" width="15.5703125" bestFit="1" customWidth="1"/>
    <col min="14" max="14" width="21.42578125" bestFit="1" customWidth="1"/>
    <col min="15" max="15" width="15.5703125" bestFit="1" customWidth="1"/>
    <col min="16" max="16" width="21.42578125" bestFit="1" customWidth="1"/>
    <col min="17" max="17" width="15.5703125" bestFit="1" customWidth="1"/>
    <col min="18" max="18" width="21.42578125" bestFit="1" customWidth="1"/>
    <col min="19" max="19" width="15.5703125" bestFit="1" customWidth="1"/>
    <col min="20" max="20" width="21.42578125" bestFit="1" customWidth="1"/>
    <col min="21" max="21" width="15.5703125" bestFit="1" customWidth="1"/>
    <col min="22" max="22" width="21.42578125" bestFit="1" customWidth="1"/>
    <col min="23" max="23" width="15.5703125" bestFit="1" customWidth="1"/>
    <col min="24" max="24" width="21.42578125" bestFit="1" customWidth="1"/>
    <col min="25" max="25" width="17" customWidth="1"/>
    <col min="26" max="26" width="21.42578125" bestFit="1" customWidth="1"/>
    <col min="27" max="27" width="15.5703125" bestFit="1" customWidth="1"/>
    <col min="28" max="28" width="21.42578125" bestFit="1" customWidth="1"/>
    <col min="29" max="29" width="15.5703125" bestFit="1" customWidth="1"/>
    <col min="30" max="30" width="21.42578125" bestFit="1" customWidth="1"/>
    <col min="31" max="31" width="15.5703125" bestFit="1" customWidth="1"/>
    <col min="32" max="32" width="16.5703125" customWidth="1"/>
  </cols>
  <sheetData>
    <row r="1" spans="1:32" ht="17.25" customHeight="1" thickBot="1" x14ac:dyDescent="0.3">
      <c r="A1" s="40" t="s">
        <v>0</v>
      </c>
      <c r="B1" s="41"/>
      <c r="C1" s="42"/>
      <c r="D1" s="40" t="s">
        <v>1372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2"/>
    </row>
    <row r="2" spans="1:32" ht="47.25" customHeight="1" x14ac:dyDescent="0.25">
      <c r="A2" s="43" t="s">
        <v>1369</v>
      </c>
      <c r="B2" s="43" t="s">
        <v>1370</v>
      </c>
      <c r="C2" s="43" t="s">
        <v>1371</v>
      </c>
      <c r="D2" s="38" t="s">
        <v>1642</v>
      </c>
      <c r="E2" s="39"/>
      <c r="F2" s="38" t="s">
        <v>1643</v>
      </c>
      <c r="G2" s="39"/>
      <c r="H2" s="38" t="s">
        <v>1644</v>
      </c>
      <c r="I2" s="39"/>
      <c r="J2" s="38" t="s">
        <v>1645</v>
      </c>
      <c r="K2" s="39"/>
      <c r="L2" s="38" t="s">
        <v>1646</v>
      </c>
      <c r="M2" s="39"/>
      <c r="N2" s="38" t="s">
        <v>1647</v>
      </c>
      <c r="O2" s="39"/>
      <c r="P2" s="38" t="s">
        <v>1640</v>
      </c>
      <c r="Q2" s="39"/>
      <c r="R2" s="38" t="s">
        <v>1641</v>
      </c>
      <c r="S2" s="39"/>
      <c r="T2" s="38" t="s">
        <v>1648</v>
      </c>
      <c r="U2" s="39"/>
      <c r="V2" s="38" t="s">
        <v>1649</v>
      </c>
      <c r="W2" s="39"/>
      <c r="X2" s="38" t="s">
        <v>1650</v>
      </c>
      <c r="Y2" s="39"/>
      <c r="Z2" s="38" t="s">
        <v>1651</v>
      </c>
      <c r="AA2" s="39"/>
      <c r="AB2" s="38" t="s">
        <v>1652</v>
      </c>
      <c r="AC2" s="39"/>
      <c r="AD2" s="38" t="s">
        <v>1653</v>
      </c>
      <c r="AE2" s="39"/>
      <c r="AF2" s="43" t="s">
        <v>1375</v>
      </c>
    </row>
    <row r="3" spans="1:32" ht="16.5" customHeight="1" thickBot="1" x14ac:dyDescent="0.3">
      <c r="A3" s="44"/>
      <c r="B3" s="44"/>
      <c r="C3" s="44"/>
      <c r="D3" s="2" t="s">
        <v>1373</v>
      </c>
      <c r="E3" s="3" t="s">
        <v>1374</v>
      </c>
      <c r="F3" s="2" t="s">
        <v>1373</v>
      </c>
      <c r="G3" s="3" t="s">
        <v>1374</v>
      </c>
      <c r="H3" s="2" t="s">
        <v>1373</v>
      </c>
      <c r="I3" s="3" t="s">
        <v>1374</v>
      </c>
      <c r="J3" s="2" t="s">
        <v>1373</v>
      </c>
      <c r="K3" s="3" t="s">
        <v>1374</v>
      </c>
      <c r="L3" s="2" t="s">
        <v>1373</v>
      </c>
      <c r="M3" s="3" t="s">
        <v>1374</v>
      </c>
      <c r="N3" s="2" t="s">
        <v>1373</v>
      </c>
      <c r="O3" s="3" t="s">
        <v>1374</v>
      </c>
      <c r="P3" s="2" t="s">
        <v>1373</v>
      </c>
      <c r="Q3" s="3" t="s">
        <v>1374</v>
      </c>
      <c r="R3" s="2" t="s">
        <v>1373</v>
      </c>
      <c r="S3" s="3" t="s">
        <v>1374</v>
      </c>
      <c r="T3" s="2" t="s">
        <v>1373</v>
      </c>
      <c r="U3" s="3" t="s">
        <v>1374</v>
      </c>
      <c r="V3" s="2" t="s">
        <v>1373</v>
      </c>
      <c r="W3" s="3" t="s">
        <v>1374</v>
      </c>
      <c r="X3" s="2" t="s">
        <v>1373</v>
      </c>
      <c r="Y3" s="5" t="s">
        <v>1374</v>
      </c>
      <c r="Z3" s="2" t="s">
        <v>1373</v>
      </c>
      <c r="AA3" s="3" t="s">
        <v>1374</v>
      </c>
      <c r="AB3" s="2" t="s">
        <v>1373</v>
      </c>
      <c r="AC3" s="3" t="s">
        <v>1374</v>
      </c>
      <c r="AD3" s="2" t="s">
        <v>1373</v>
      </c>
      <c r="AE3" s="3" t="s">
        <v>1374</v>
      </c>
      <c r="AF3" s="44"/>
    </row>
    <row r="4" spans="1:32" x14ac:dyDescent="0.25">
      <c r="A4" s="10">
        <v>462</v>
      </c>
      <c r="B4" s="10" t="s">
        <v>695</v>
      </c>
      <c r="C4" s="10" t="s">
        <v>1396</v>
      </c>
      <c r="D4" s="11">
        <v>480</v>
      </c>
      <c r="E4" s="12">
        <f t="shared" ref="E4:E35" si="0">D4*1.07660120477139</f>
        <v>516.76857829026721</v>
      </c>
      <c r="F4" s="11">
        <v>850</v>
      </c>
      <c r="G4" s="12">
        <f t="shared" ref="G4:G67" si="1">F4*0.78</f>
        <v>663</v>
      </c>
      <c r="H4" s="11">
        <v>840</v>
      </c>
      <c r="I4" s="12">
        <f t="shared" ref="I4:I67" si="2">H4*0.51</f>
        <v>428.40000000000003</v>
      </c>
      <c r="J4" s="11">
        <v>744</v>
      </c>
      <c r="K4" s="12">
        <f t="shared" ref="K4:K67" si="3">J4*0.617999986968129</f>
        <v>459.79199030428794</v>
      </c>
      <c r="L4" s="11">
        <v>408</v>
      </c>
      <c r="M4" s="12">
        <f t="shared" ref="M4:M67" si="4">L4*0.769573525589076</f>
        <v>313.985998440343</v>
      </c>
      <c r="N4" s="11">
        <v>500</v>
      </c>
      <c r="O4" s="12">
        <f t="shared" ref="O4:O67" si="5">N4*0.467919114020535</f>
        <v>233.9595570102675</v>
      </c>
      <c r="P4" s="11">
        <v>105</v>
      </c>
      <c r="Q4" s="12">
        <f t="shared" ref="Q4:Q67" si="6">P4*1.19</f>
        <v>124.94999999999999</v>
      </c>
      <c r="R4" s="11">
        <v>2604</v>
      </c>
      <c r="S4" s="12">
        <f t="shared" ref="S4:S67" si="7">R4*0.51</f>
        <v>1328.04</v>
      </c>
      <c r="T4" s="11">
        <v>950</v>
      </c>
      <c r="U4" s="12">
        <f t="shared" ref="U4:U67" si="8">T4*0.585678601165695</f>
        <v>556.39467110741032</v>
      </c>
      <c r="V4" s="11">
        <v>840</v>
      </c>
      <c r="W4" s="12">
        <f t="shared" ref="W4:W67" si="9">V4*0.351</f>
        <v>294.83999999999997</v>
      </c>
      <c r="X4" s="11">
        <v>348</v>
      </c>
      <c r="Y4" s="12">
        <f t="shared" ref="Y4:Y67" si="10">X4*0.570999996278806</f>
        <v>198.70799870502449</v>
      </c>
      <c r="Z4" s="11">
        <v>350</v>
      </c>
      <c r="AA4" s="12">
        <f t="shared" ref="AA4:AA67" si="11">Z4*0.747</f>
        <v>261.45</v>
      </c>
      <c r="AB4" s="11">
        <v>636</v>
      </c>
      <c r="AC4" s="12">
        <f t="shared" ref="AC4:AC67" si="12">AB4*0.856999996722418</f>
        <v>545.05199791545783</v>
      </c>
      <c r="AD4" s="11">
        <v>816</v>
      </c>
      <c r="AE4" s="12">
        <f t="shared" ref="AE4:AE67" si="13">AD4*0.362000001400419</f>
        <v>295.39200114274189</v>
      </c>
      <c r="AF4" s="12">
        <f t="shared" ref="AF4:AF67" si="14">SUM(E4+G4+I4+K4+M4+O4+Q4+S4+U4+W4+Y4+AA4+AC4)</f>
        <v>5925.3407917730583</v>
      </c>
    </row>
    <row r="5" spans="1:32" x14ac:dyDescent="0.25">
      <c r="A5" s="1">
        <v>698</v>
      </c>
      <c r="B5" s="1" t="s">
        <v>716</v>
      </c>
      <c r="C5" s="1" t="s">
        <v>1329</v>
      </c>
      <c r="D5" s="4">
        <v>864</v>
      </c>
      <c r="E5" s="6">
        <f t="shared" si="0"/>
        <v>930.18344092248094</v>
      </c>
      <c r="F5" s="4">
        <v>1800</v>
      </c>
      <c r="G5" s="12">
        <f t="shared" si="1"/>
        <v>1404</v>
      </c>
      <c r="H5" s="4">
        <v>3552</v>
      </c>
      <c r="I5" s="6">
        <f t="shared" si="2"/>
        <v>1811.52</v>
      </c>
      <c r="J5" s="4">
        <v>3564</v>
      </c>
      <c r="K5" s="6">
        <f t="shared" si="3"/>
        <v>2202.5519535544117</v>
      </c>
      <c r="L5" s="4">
        <v>2844</v>
      </c>
      <c r="M5" s="6">
        <f t="shared" si="4"/>
        <v>2188.6671067753323</v>
      </c>
      <c r="N5" s="4">
        <v>3600</v>
      </c>
      <c r="O5" s="6">
        <f t="shared" si="5"/>
        <v>1684.5088104739259</v>
      </c>
      <c r="P5" s="4">
        <v>1425</v>
      </c>
      <c r="Q5" s="6">
        <f t="shared" si="6"/>
        <v>1695.75</v>
      </c>
      <c r="R5" s="4">
        <v>12804</v>
      </c>
      <c r="S5" s="6">
        <f t="shared" si="7"/>
        <v>6530.04</v>
      </c>
      <c r="T5" s="4">
        <v>3920</v>
      </c>
      <c r="U5" s="6">
        <f t="shared" si="8"/>
        <v>2295.8601165695245</v>
      </c>
      <c r="V5" s="4">
        <v>3564</v>
      </c>
      <c r="W5" s="6">
        <f t="shared" si="9"/>
        <v>1250.9639999999999</v>
      </c>
      <c r="X5" s="4">
        <v>600</v>
      </c>
      <c r="Y5" s="6">
        <f t="shared" si="10"/>
        <v>342.59999776728364</v>
      </c>
      <c r="Z5" s="4">
        <v>800</v>
      </c>
      <c r="AA5" s="6">
        <f t="shared" si="11"/>
        <v>597.6</v>
      </c>
      <c r="AB5" s="4">
        <v>3552</v>
      </c>
      <c r="AC5" s="6">
        <f t="shared" si="12"/>
        <v>3044.0639883580288</v>
      </c>
      <c r="AD5" s="4">
        <v>4488</v>
      </c>
      <c r="AE5" s="6">
        <f t="shared" si="13"/>
        <v>1624.6560062850804</v>
      </c>
      <c r="AF5" s="6">
        <f t="shared" si="14"/>
        <v>25978.30941442099</v>
      </c>
    </row>
    <row r="6" spans="1:32" x14ac:dyDescent="0.25">
      <c r="A6" s="1">
        <v>838</v>
      </c>
      <c r="B6" s="1" t="s">
        <v>720</v>
      </c>
      <c r="C6" s="1" t="s">
        <v>1333</v>
      </c>
      <c r="D6" s="4">
        <v>5004</v>
      </c>
      <c r="E6" s="6">
        <f t="shared" si="0"/>
        <v>5387.3124286760358</v>
      </c>
      <c r="F6" s="4">
        <v>2000</v>
      </c>
      <c r="G6" s="12">
        <f t="shared" si="1"/>
        <v>1560</v>
      </c>
      <c r="H6" s="4">
        <v>4008</v>
      </c>
      <c r="I6" s="6">
        <f t="shared" si="2"/>
        <v>2044.08</v>
      </c>
      <c r="J6" s="4">
        <v>3996</v>
      </c>
      <c r="K6" s="6">
        <f t="shared" si="3"/>
        <v>2469.5279479246433</v>
      </c>
      <c r="L6" s="4">
        <v>1998</v>
      </c>
      <c r="M6" s="6">
        <f t="shared" si="4"/>
        <v>1537.6079041269738</v>
      </c>
      <c r="N6" s="4">
        <v>5000</v>
      </c>
      <c r="O6" s="6">
        <f t="shared" si="5"/>
        <v>2339.5955701026751</v>
      </c>
      <c r="P6" s="4">
        <v>1860</v>
      </c>
      <c r="Q6" s="6">
        <f t="shared" si="6"/>
        <v>2213.4</v>
      </c>
      <c r="R6" s="4">
        <v>9996</v>
      </c>
      <c r="S6" s="6">
        <f t="shared" si="7"/>
        <v>5097.96</v>
      </c>
      <c r="T6" s="4">
        <v>4000</v>
      </c>
      <c r="U6" s="6">
        <f t="shared" si="8"/>
        <v>2342.71440466278</v>
      </c>
      <c r="V6" s="4">
        <v>3000</v>
      </c>
      <c r="W6" s="6">
        <f t="shared" si="9"/>
        <v>1053</v>
      </c>
      <c r="X6" s="4">
        <v>2004</v>
      </c>
      <c r="Y6" s="6">
        <f t="shared" si="10"/>
        <v>1144.2839925427272</v>
      </c>
      <c r="Z6" s="4">
        <v>2000</v>
      </c>
      <c r="AA6" s="6">
        <f t="shared" si="11"/>
        <v>1494</v>
      </c>
      <c r="AB6" s="4">
        <v>5004</v>
      </c>
      <c r="AC6" s="6">
        <f t="shared" si="12"/>
        <v>4288.4279835989801</v>
      </c>
      <c r="AD6" s="4">
        <v>4992</v>
      </c>
      <c r="AE6" s="6">
        <f t="shared" si="13"/>
        <v>1807.1040069908915</v>
      </c>
      <c r="AF6" s="6">
        <f t="shared" si="14"/>
        <v>32971.910231634814</v>
      </c>
    </row>
    <row r="7" spans="1:32" x14ac:dyDescent="0.25">
      <c r="A7" s="1">
        <v>864</v>
      </c>
      <c r="B7" s="1" t="s">
        <v>721</v>
      </c>
      <c r="C7" s="1" t="s">
        <v>1385</v>
      </c>
      <c r="D7" s="4">
        <v>3996</v>
      </c>
      <c r="E7" s="6">
        <f t="shared" si="0"/>
        <v>4302.0984142664747</v>
      </c>
      <c r="F7" s="4">
        <v>2000</v>
      </c>
      <c r="G7" s="12">
        <f t="shared" si="1"/>
        <v>1560</v>
      </c>
      <c r="H7" s="4">
        <v>3000</v>
      </c>
      <c r="I7" s="6">
        <f t="shared" si="2"/>
        <v>1530</v>
      </c>
      <c r="J7" s="4">
        <v>3996</v>
      </c>
      <c r="K7" s="6">
        <f t="shared" si="3"/>
        <v>2469.5279479246433</v>
      </c>
      <c r="L7" s="4">
        <v>1500</v>
      </c>
      <c r="M7" s="6">
        <f t="shared" si="4"/>
        <v>1154.360288383614</v>
      </c>
      <c r="N7" s="4">
        <v>3000</v>
      </c>
      <c r="O7" s="6">
        <f t="shared" si="5"/>
        <v>1403.757342061605</v>
      </c>
      <c r="P7" s="4">
        <v>330</v>
      </c>
      <c r="Q7" s="6">
        <f t="shared" si="6"/>
        <v>392.7</v>
      </c>
      <c r="R7" s="4">
        <v>6504</v>
      </c>
      <c r="S7" s="6">
        <f t="shared" si="7"/>
        <v>3317.04</v>
      </c>
      <c r="T7" s="4">
        <v>3000</v>
      </c>
      <c r="U7" s="6">
        <f t="shared" si="8"/>
        <v>1757.035803497085</v>
      </c>
      <c r="V7" s="4">
        <v>3996</v>
      </c>
      <c r="W7" s="6">
        <f t="shared" si="9"/>
        <v>1402.596</v>
      </c>
      <c r="X7" s="4">
        <v>2496</v>
      </c>
      <c r="Y7" s="6">
        <f t="shared" si="10"/>
        <v>1425.2159907118998</v>
      </c>
      <c r="Z7" s="4">
        <v>3000</v>
      </c>
      <c r="AA7" s="6">
        <f t="shared" si="11"/>
        <v>2241</v>
      </c>
      <c r="AB7" s="4">
        <v>2904</v>
      </c>
      <c r="AC7" s="6">
        <f t="shared" si="12"/>
        <v>2488.727990481902</v>
      </c>
      <c r="AD7" s="4">
        <v>3000</v>
      </c>
      <c r="AE7" s="6">
        <f t="shared" si="13"/>
        <v>1086.0000042012571</v>
      </c>
      <c r="AF7" s="6">
        <f t="shared" si="14"/>
        <v>25444.059777327224</v>
      </c>
    </row>
    <row r="8" spans="1:32" x14ac:dyDescent="0.25">
      <c r="A8" s="1">
        <v>868</v>
      </c>
      <c r="B8" s="1" t="s">
        <v>722</v>
      </c>
      <c r="C8" s="1" t="s">
        <v>1334</v>
      </c>
      <c r="D8" s="4">
        <v>0</v>
      </c>
      <c r="E8" s="6">
        <f t="shared" si="0"/>
        <v>0</v>
      </c>
      <c r="F8" s="4">
        <v>0</v>
      </c>
      <c r="G8" s="12">
        <f t="shared" si="1"/>
        <v>0</v>
      </c>
      <c r="H8" s="4">
        <v>312</v>
      </c>
      <c r="I8" s="6">
        <f t="shared" si="2"/>
        <v>159.12</v>
      </c>
      <c r="J8" s="4">
        <v>372</v>
      </c>
      <c r="K8" s="6">
        <f t="shared" si="3"/>
        <v>229.89599515214397</v>
      </c>
      <c r="L8" s="4">
        <v>114</v>
      </c>
      <c r="M8" s="6">
        <f t="shared" si="4"/>
        <v>87.731381917154664</v>
      </c>
      <c r="N8" s="4">
        <v>0</v>
      </c>
      <c r="O8" s="6">
        <f t="shared" si="5"/>
        <v>0</v>
      </c>
      <c r="P8" s="4">
        <v>0</v>
      </c>
      <c r="Q8" s="6">
        <f t="shared" si="6"/>
        <v>0</v>
      </c>
      <c r="R8" s="4">
        <v>996</v>
      </c>
      <c r="S8" s="6">
        <f t="shared" si="7"/>
        <v>507.96000000000004</v>
      </c>
      <c r="T8" s="4">
        <v>0</v>
      </c>
      <c r="U8" s="6">
        <f t="shared" si="8"/>
        <v>0</v>
      </c>
      <c r="V8" s="4">
        <v>228</v>
      </c>
      <c r="W8" s="6">
        <f t="shared" si="9"/>
        <v>80.027999999999992</v>
      </c>
      <c r="X8" s="4">
        <v>504</v>
      </c>
      <c r="Y8" s="6">
        <f t="shared" si="10"/>
        <v>287.78399812451823</v>
      </c>
      <c r="Z8" s="4">
        <v>100</v>
      </c>
      <c r="AA8" s="6">
        <f t="shared" si="11"/>
        <v>74.7</v>
      </c>
      <c r="AB8" s="4">
        <v>0</v>
      </c>
      <c r="AC8" s="6">
        <f t="shared" si="12"/>
        <v>0</v>
      </c>
      <c r="AD8" s="4">
        <v>240</v>
      </c>
      <c r="AE8" s="6">
        <f t="shared" si="13"/>
        <v>86.880000336100551</v>
      </c>
      <c r="AF8" s="6">
        <f t="shared" si="14"/>
        <v>1427.2193751938169</v>
      </c>
    </row>
    <row r="9" spans="1:32" x14ac:dyDescent="0.25">
      <c r="A9" s="1">
        <v>869</v>
      </c>
      <c r="B9" s="1" t="s">
        <v>1383</v>
      </c>
      <c r="C9" s="1" t="s">
        <v>1397</v>
      </c>
      <c r="D9" s="4">
        <v>300</v>
      </c>
      <c r="E9" s="6">
        <f t="shared" si="0"/>
        <v>322.98036143141701</v>
      </c>
      <c r="F9" s="4">
        <v>300</v>
      </c>
      <c r="G9" s="12">
        <f t="shared" si="1"/>
        <v>234</v>
      </c>
      <c r="H9" s="4">
        <v>192</v>
      </c>
      <c r="I9" s="6">
        <f t="shared" si="2"/>
        <v>97.92</v>
      </c>
      <c r="J9" s="4">
        <v>396</v>
      </c>
      <c r="K9" s="6">
        <f t="shared" si="3"/>
        <v>244.72799483937908</v>
      </c>
      <c r="L9" s="4">
        <v>198</v>
      </c>
      <c r="M9" s="6">
        <f t="shared" si="4"/>
        <v>152.37555806663704</v>
      </c>
      <c r="N9" s="4">
        <v>200</v>
      </c>
      <c r="O9" s="6">
        <f t="shared" si="5"/>
        <v>93.583822804107001</v>
      </c>
      <c r="P9" s="4">
        <v>105</v>
      </c>
      <c r="Q9" s="6">
        <f t="shared" si="6"/>
        <v>124.94999999999999</v>
      </c>
      <c r="R9" s="4">
        <v>5004</v>
      </c>
      <c r="S9" s="6">
        <f t="shared" si="7"/>
        <v>2552.04</v>
      </c>
      <c r="T9" s="4">
        <v>300</v>
      </c>
      <c r="U9" s="6">
        <f t="shared" si="8"/>
        <v>175.70358034970852</v>
      </c>
      <c r="V9" s="4">
        <v>396</v>
      </c>
      <c r="W9" s="6">
        <f t="shared" si="9"/>
        <v>138.99599999999998</v>
      </c>
      <c r="X9" s="4">
        <v>156</v>
      </c>
      <c r="Y9" s="6">
        <f t="shared" si="10"/>
        <v>89.075999419493741</v>
      </c>
      <c r="Z9" s="4">
        <v>200</v>
      </c>
      <c r="AA9" s="6">
        <f t="shared" si="11"/>
        <v>149.4</v>
      </c>
      <c r="AB9" s="4">
        <v>300</v>
      </c>
      <c r="AC9" s="6">
        <f t="shared" si="12"/>
        <v>257.09999901672541</v>
      </c>
      <c r="AD9" s="4">
        <v>192</v>
      </c>
      <c r="AE9" s="6">
        <f t="shared" si="13"/>
        <v>69.504000268880446</v>
      </c>
      <c r="AF9" s="6">
        <f t="shared" si="14"/>
        <v>4632.8533159274675</v>
      </c>
    </row>
    <row r="10" spans="1:32" x14ac:dyDescent="0.25">
      <c r="A10" s="1">
        <v>870</v>
      </c>
      <c r="B10" s="1" t="s">
        <v>723</v>
      </c>
      <c r="C10" s="1" t="s">
        <v>1335</v>
      </c>
      <c r="D10" s="4">
        <v>1800</v>
      </c>
      <c r="E10" s="6">
        <f t="shared" si="0"/>
        <v>1937.8821685885021</v>
      </c>
      <c r="F10" s="4">
        <v>1800</v>
      </c>
      <c r="G10" s="12">
        <f t="shared" si="1"/>
        <v>1404</v>
      </c>
      <c r="H10" s="4">
        <v>1512</v>
      </c>
      <c r="I10" s="6">
        <f t="shared" si="2"/>
        <v>771.12</v>
      </c>
      <c r="J10" s="4">
        <v>2880</v>
      </c>
      <c r="K10" s="6">
        <f t="shared" si="3"/>
        <v>1779.8399624682115</v>
      </c>
      <c r="L10" s="4">
        <v>960</v>
      </c>
      <c r="M10" s="6">
        <f t="shared" si="4"/>
        <v>738.79058456551297</v>
      </c>
      <c r="N10" s="4">
        <v>4000</v>
      </c>
      <c r="O10" s="6">
        <f t="shared" si="5"/>
        <v>1871.67645608214</v>
      </c>
      <c r="P10" s="4">
        <v>990</v>
      </c>
      <c r="Q10" s="6">
        <f t="shared" si="6"/>
        <v>1178.0999999999999</v>
      </c>
      <c r="R10" s="4">
        <v>8256</v>
      </c>
      <c r="S10" s="6">
        <f t="shared" si="7"/>
        <v>4210.5600000000004</v>
      </c>
      <c r="T10" s="4">
        <v>3000</v>
      </c>
      <c r="U10" s="6">
        <f t="shared" si="8"/>
        <v>1757.035803497085</v>
      </c>
      <c r="V10" s="4">
        <v>4200</v>
      </c>
      <c r="W10" s="6">
        <f t="shared" si="9"/>
        <v>1474.1999999999998</v>
      </c>
      <c r="X10" s="4">
        <v>600</v>
      </c>
      <c r="Y10" s="6">
        <f t="shared" si="10"/>
        <v>342.59999776728364</v>
      </c>
      <c r="Z10" s="4">
        <v>1500</v>
      </c>
      <c r="AA10" s="6">
        <f t="shared" si="11"/>
        <v>1120.5</v>
      </c>
      <c r="AB10" s="4">
        <v>3600</v>
      </c>
      <c r="AC10" s="6">
        <f t="shared" si="12"/>
        <v>3085.1999882007049</v>
      </c>
      <c r="AD10" s="4">
        <v>3600</v>
      </c>
      <c r="AE10" s="6">
        <f t="shared" si="13"/>
        <v>1303.2000050415083</v>
      </c>
      <c r="AF10" s="6">
        <f t="shared" si="14"/>
        <v>21671.504961169441</v>
      </c>
    </row>
    <row r="11" spans="1:32" x14ac:dyDescent="0.25">
      <c r="A11" s="1">
        <v>873</v>
      </c>
      <c r="B11" s="1" t="s">
        <v>724</v>
      </c>
      <c r="C11" s="1" t="s">
        <v>1336</v>
      </c>
      <c r="D11" s="4">
        <v>240</v>
      </c>
      <c r="E11" s="6">
        <f t="shared" si="0"/>
        <v>258.38428914513361</v>
      </c>
      <c r="F11" s="4">
        <v>120</v>
      </c>
      <c r="G11" s="12">
        <f t="shared" si="1"/>
        <v>93.600000000000009</v>
      </c>
      <c r="H11" s="4">
        <v>168</v>
      </c>
      <c r="I11" s="6">
        <f t="shared" si="2"/>
        <v>85.68</v>
      </c>
      <c r="J11" s="4">
        <v>180</v>
      </c>
      <c r="K11" s="6">
        <f t="shared" si="3"/>
        <v>111.23999765426322</v>
      </c>
      <c r="L11" s="4">
        <v>120</v>
      </c>
      <c r="M11" s="6">
        <f t="shared" si="4"/>
        <v>92.348823070689122</v>
      </c>
      <c r="N11" s="4">
        <v>250</v>
      </c>
      <c r="O11" s="6">
        <f t="shared" si="5"/>
        <v>116.97977850513375</v>
      </c>
      <c r="P11" s="4">
        <v>90</v>
      </c>
      <c r="Q11" s="6">
        <f t="shared" si="6"/>
        <v>107.1</v>
      </c>
      <c r="R11" s="4">
        <v>744</v>
      </c>
      <c r="S11" s="6">
        <f t="shared" si="7"/>
        <v>379.44</v>
      </c>
      <c r="T11" s="4">
        <v>240</v>
      </c>
      <c r="U11" s="6">
        <f t="shared" si="8"/>
        <v>140.56286427976681</v>
      </c>
      <c r="V11" s="4">
        <v>192</v>
      </c>
      <c r="W11" s="6">
        <f t="shared" si="9"/>
        <v>67.391999999999996</v>
      </c>
      <c r="X11" s="4">
        <v>180</v>
      </c>
      <c r="Y11" s="6">
        <f t="shared" si="10"/>
        <v>102.77999933018509</v>
      </c>
      <c r="Z11" s="4">
        <v>180</v>
      </c>
      <c r="AA11" s="6">
        <f t="shared" si="11"/>
        <v>134.46</v>
      </c>
      <c r="AB11" s="4">
        <v>180</v>
      </c>
      <c r="AC11" s="6">
        <f t="shared" si="12"/>
        <v>154.25999941003525</v>
      </c>
      <c r="AD11" s="4">
        <v>192</v>
      </c>
      <c r="AE11" s="6">
        <f t="shared" si="13"/>
        <v>69.504000268880446</v>
      </c>
      <c r="AF11" s="6">
        <f t="shared" si="14"/>
        <v>1844.2277513952072</v>
      </c>
    </row>
    <row r="12" spans="1:32" x14ac:dyDescent="0.25">
      <c r="A12" s="1">
        <v>878</v>
      </c>
      <c r="B12" s="1" t="s">
        <v>725</v>
      </c>
      <c r="C12" s="1" t="s">
        <v>1337</v>
      </c>
      <c r="D12" s="4">
        <v>300</v>
      </c>
      <c r="E12" s="6">
        <f t="shared" si="0"/>
        <v>322.98036143141701</v>
      </c>
      <c r="F12" s="4">
        <v>300</v>
      </c>
      <c r="G12" s="12">
        <f t="shared" si="1"/>
        <v>234</v>
      </c>
      <c r="H12" s="4">
        <v>312</v>
      </c>
      <c r="I12" s="6">
        <f t="shared" si="2"/>
        <v>159.12</v>
      </c>
      <c r="J12" s="4">
        <v>312</v>
      </c>
      <c r="K12" s="6">
        <f t="shared" si="3"/>
        <v>192.81599593405625</v>
      </c>
      <c r="L12" s="4">
        <v>300</v>
      </c>
      <c r="M12" s="6">
        <f t="shared" si="4"/>
        <v>230.87205767672279</v>
      </c>
      <c r="N12" s="4">
        <v>300</v>
      </c>
      <c r="O12" s="6">
        <f t="shared" si="5"/>
        <v>140.3757342061605</v>
      </c>
      <c r="P12" s="4">
        <v>150</v>
      </c>
      <c r="Q12" s="6">
        <f t="shared" si="6"/>
        <v>178.5</v>
      </c>
      <c r="R12" s="4">
        <v>1176</v>
      </c>
      <c r="S12" s="6">
        <f t="shared" si="7"/>
        <v>599.76</v>
      </c>
      <c r="T12" s="4">
        <v>300</v>
      </c>
      <c r="U12" s="6">
        <f t="shared" si="8"/>
        <v>175.70358034970852</v>
      </c>
      <c r="V12" s="4">
        <v>300</v>
      </c>
      <c r="W12" s="6">
        <f t="shared" si="9"/>
        <v>105.3</v>
      </c>
      <c r="X12" s="4">
        <v>300</v>
      </c>
      <c r="Y12" s="6">
        <f t="shared" si="10"/>
        <v>171.29999888364182</v>
      </c>
      <c r="Z12" s="4">
        <v>300</v>
      </c>
      <c r="AA12" s="6">
        <f t="shared" si="11"/>
        <v>224.1</v>
      </c>
      <c r="AB12" s="4">
        <v>288</v>
      </c>
      <c r="AC12" s="6">
        <f t="shared" si="12"/>
        <v>246.8159990560564</v>
      </c>
      <c r="AD12" s="4">
        <v>312</v>
      </c>
      <c r="AE12" s="6">
        <f t="shared" si="13"/>
        <v>112.94400043693072</v>
      </c>
      <c r="AF12" s="6">
        <f t="shared" si="14"/>
        <v>2981.643727537763</v>
      </c>
    </row>
    <row r="13" spans="1:32" x14ac:dyDescent="0.25">
      <c r="A13" s="1">
        <v>881</v>
      </c>
      <c r="B13" s="1" t="s">
        <v>726</v>
      </c>
      <c r="C13" s="1" t="s">
        <v>1398</v>
      </c>
      <c r="D13" s="4">
        <v>60</v>
      </c>
      <c r="E13" s="6">
        <f t="shared" si="0"/>
        <v>64.596072286283402</v>
      </c>
      <c r="F13" s="4">
        <v>50</v>
      </c>
      <c r="G13" s="12">
        <f t="shared" si="1"/>
        <v>39</v>
      </c>
      <c r="H13" s="4">
        <v>48</v>
      </c>
      <c r="I13" s="6">
        <f t="shared" si="2"/>
        <v>24.48</v>
      </c>
      <c r="J13" s="4">
        <v>48</v>
      </c>
      <c r="K13" s="6">
        <f t="shared" si="3"/>
        <v>29.66399937447019</v>
      </c>
      <c r="L13" s="4">
        <v>30</v>
      </c>
      <c r="M13" s="6">
        <f t="shared" si="4"/>
        <v>23.08720576767228</v>
      </c>
      <c r="N13" s="4">
        <v>50</v>
      </c>
      <c r="O13" s="6">
        <f t="shared" si="5"/>
        <v>23.39595570102675</v>
      </c>
      <c r="P13" s="4">
        <v>15</v>
      </c>
      <c r="Q13" s="6">
        <f t="shared" si="6"/>
        <v>17.849999999999998</v>
      </c>
      <c r="R13" s="4">
        <v>144</v>
      </c>
      <c r="S13" s="6">
        <f t="shared" si="7"/>
        <v>73.44</v>
      </c>
      <c r="T13" s="4">
        <v>60</v>
      </c>
      <c r="U13" s="6">
        <f t="shared" si="8"/>
        <v>35.140716069941703</v>
      </c>
      <c r="V13" s="4">
        <v>48</v>
      </c>
      <c r="W13" s="6">
        <f t="shared" si="9"/>
        <v>16.847999999999999</v>
      </c>
      <c r="X13" s="4">
        <v>36</v>
      </c>
      <c r="Y13" s="6">
        <f t="shared" si="10"/>
        <v>20.555999866037016</v>
      </c>
      <c r="Z13" s="4">
        <v>60</v>
      </c>
      <c r="AA13" s="6">
        <f t="shared" si="11"/>
        <v>44.82</v>
      </c>
      <c r="AB13" s="4">
        <v>60</v>
      </c>
      <c r="AC13" s="6">
        <f t="shared" si="12"/>
        <v>51.419999803345078</v>
      </c>
      <c r="AD13" s="4">
        <v>48</v>
      </c>
      <c r="AE13" s="6">
        <f t="shared" si="13"/>
        <v>17.376000067220112</v>
      </c>
      <c r="AF13" s="6">
        <f t="shared" si="14"/>
        <v>464.29794886877647</v>
      </c>
    </row>
    <row r="14" spans="1:32" x14ac:dyDescent="0.25">
      <c r="A14" s="1">
        <v>882</v>
      </c>
      <c r="B14" s="1" t="s">
        <v>727</v>
      </c>
      <c r="C14" s="1" t="s">
        <v>1338</v>
      </c>
      <c r="D14" s="4">
        <v>504</v>
      </c>
      <c r="E14" s="6">
        <f t="shared" si="0"/>
        <v>542.60700720478053</v>
      </c>
      <c r="F14" s="4">
        <v>1200</v>
      </c>
      <c r="G14" s="12">
        <f t="shared" si="1"/>
        <v>936</v>
      </c>
      <c r="H14" s="4">
        <v>1200</v>
      </c>
      <c r="I14" s="6">
        <f t="shared" si="2"/>
        <v>612</v>
      </c>
      <c r="J14" s="4">
        <v>1200</v>
      </c>
      <c r="K14" s="6">
        <f t="shared" si="3"/>
        <v>741.59998436175476</v>
      </c>
      <c r="L14" s="4">
        <v>1200</v>
      </c>
      <c r="M14" s="6">
        <f t="shared" si="4"/>
        <v>923.48823070689116</v>
      </c>
      <c r="N14" s="4">
        <v>1200</v>
      </c>
      <c r="O14" s="6">
        <f t="shared" si="5"/>
        <v>561.50293682464201</v>
      </c>
      <c r="P14" s="4">
        <v>1200</v>
      </c>
      <c r="Q14" s="6">
        <f t="shared" si="6"/>
        <v>1428</v>
      </c>
      <c r="R14" s="4">
        <v>4500</v>
      </c>
      <c r="S14" s="6">
        <f t="shared" si="7"/>
        <v>2295</v>
      </c>
      <c r="T14" s="4">
        <v>1200</v>
      </c>
      <c r="U14" s="6">
        <f t="shared" si="8"/>
        <v>702.81432139883407</v>
      </c>
      <c r="V14" s="4">
        <v>1200</v>
      </c>
      <c r="W14" s="6">
        <f t="shared" si="9"/>
        <v>421.2</v>
      </c>
      <c r="X14" s="4">
        <v>900</v>
      </c>
      <c r="Y14" s="6">
        <f t="shared" si="10"/>
        <v>513.89999665092546</v>
      </c>
      <c r="Z14" s="4">
        <v>1200</v>
      </c>
      <c r="AA14" s="6">
        <f t="shared" si="11"/>
        <v>896.4</v>
      </c>
      <c r="AB14" s="4">
        <v>1200</v>
      </c>
      <c r="AC14" s="6">
        <f t="shared" si="12"/>
        <v>1028.3999960669016</v>
      </c>
      <c r="AD14" s="4">
        <v>1488</v>
      </c>
      <c r="AE14" s="6">
        <f t="shared" si="13"/>
        <v>538.65600208382341</v>
      </c>
      <c r="AF14" s="6">
        <f t="shared" si="14"/>
        <v>11602.912473214728</v>
      </c>
    </row>
    <row r="15" spans="1:32" x14ac:dyDescent="0.25">
      <c r="A15" s="1">
        <v>883</v>
      </c>
      <c r="B15" s="1" t="s">
        <v>728</v>
      </c>
      <c r="C15" s="1" t="s">
        <v>1339</v>
      </c>
      <c r="D15" s="4">
        <v>2496</v>
      </c>
      <c r="E15" s="6">
        <f t="shared" si="0"/>
        <v>2687.1966071093893</v>
      </c>
      <c r="F15" s="4">
        <v>5000</v>
      </c>
      <c r="G15" s="12">
        <f t="shared" si="1"/>
        <v>3900</v>
      </c>
      <c r="H15" s="4">
        <v>3000</v>
      </c>
      <c r="I15" s="6">
        <f t="shared" si="2"/>
        <v>1530</v>
      </c>
      <c r="J15" s="4">
        <v>11196</v>
      </c>
      <c r="K15" s="6">
        <f t="shared" si="3"/>
        <v>6919.1278540951716</v>
      </c>
      <c r="L15" s="4">
        <v>3198</v>
      </c>
      <c r="M15" s="6">
        <f t="shared" si="4"/>
        <v>2461.0961348338651</v>
      </c>
      <c r="N15" s="4">
        <v>6400</v>
      </c>
      <c r="O15" s="6">
        <f t="shared" si="5"/>
        <v>2994.682329731424</v>
      </c>
      <c r="P15" s="4">
        <v>1035</v>
      </c>
      <c r="Q15" s="6">
        <f t="shared" si="6"/>
        <v>1231.6499999999999</v>
      </c>
      <c r="R15" s="4">
        <v>9000</v>
      </c>
      <c r="S15" s="6">
        <f t="shared" si="7"/>
        <v>4590</v>
      </c>
      <c r="T15" s="4">
        <v>6400</v>
      </c>
      <c r="U15" s="6">
        <f t="shared" si="8"/>
        <v>3748.3430474604484</v>
      </c>
      <c r="V15" s="4">
        <v>6996</v>
      </c>
      <c r="W15" s="6">
        <f t="shared" si="9"/>
        <v>2455.596</v>
      </c>
      <c r="X15" s="4">
        <v>3996</v>
      </c>
      <c r="Y15" s="6">
        <f t="shared" si="10"/>
        <v>2281.7159851301089</v>
      </c>
      <c r="Z15" s="4">
        <v>8000</v>
      </c>
      <c r="AA15" s="6">
        <f t="shared" si="11"/>
        <v>5976</v>
      </c>
      <c r="AB15" s="4">
        <v>6144</v>
      </c>
      <c r="AC15" s="6">
        <f t="shared" si="12"/>
        <v>5265.4079798625362</v>
      </c>
      <c r="AD15" s="4">
        <v>7992</v>
      </c>
      <c r="AE15" s="6">
        <f t="shared" si="13"/>
        <v>2893.1040111921484</v>
      </c>
      <c r="AF15" s="6">
        <f t="shared" si="14"/>
        <v>46040.815938222942</v>
      </c>
    </row>
    <row r="16" spans="1:32" x14ac:dyDescent="0.25">
      <c r="A16" s="1">
        <v>885</v>
      </c>
      <c r="B16" s="1" t="s">
        <v>729</v>
      </c>
      <c r="C16" s="1" t="s">
        <v>1340</v>
      </c>
      <c r="D16" s="4">
        <v>156</v>
      </c>
      <c r="E16" s="6">
        <f t="shared" si="0"/>
        <v>167.94978794433683</v>
      </c>
      <c r="F16" s="4">
        <v>150</v>
      </c>
      <c r="G16" s="12">
        <f t="shared" si="1"/>
        <v>117</v>
      </c>
      <c r="H16" s="4">
        <v>144</v>
      </c>
      <c r="I16" s="6">
        <f t="shared" si="2"/>
        <v>73.44</v>
      </c>
      <c r="J16" s="4">
        <v>144</v>
      </c>
      <c r="K16" s="6">
        <f t="shared" si="3"/>
        <v>88.991998123410568</v>
      </c>
      <c r="L16" s="4">
        <v>150</v>
      </c>
      <c r="M16" s="6">
        <f t="shared" si="4"/>
        <v>115.43602883836139</v>
      </c>
      <c r="N16" s="4">
        <v>150</v>
      </c>
      <c r="O16" s="6">
        <f t="shared" si="5"/>
        <v>70.187867103080251</v>
      </c>
      <c r="P16" s="4">
        <v>150</v>
      </c>
      <c r="Q16" s="6">
        <f t="shared" si="6"/>
        <v>178.5</v>
      </c>
      <c r="R16" s="4">
        <v>300</v>
      </c>
      <c r="S16" s="6">
        <f t="shared" si="7"/>
        <v>153</v>
      </c>
      <c r="T16" s="4">
        <v>150</v>
      </c>
      <c r="U16" s="6">
        <f t="shared" si="8"/>
        <v>87.851790174854258</v>
      </c>
      <c r="V16" s="4">
        <v>156</v>
      </c>
      <c r="W16" s="6">
        <f t="shared" si="9"/>
        <v>54.756</v>
      </c>
      <c r="X16" s="4">
        <v>156</v>
      </c>
      <c r="Y16" s="6">
        <f t="shared" si="10"/>
        <v>89.075999419493741</v>
      </c>
      <c r="Z16" s="4">
        <v>150</v>
      </c>
      <c r="AA16" s="6">
        <f t="shared" si="11"/>
        <v>112.05</v>
      </c>
      <c r="AB16" s="4">
        <v>156</v>
      </c>
      <c r="AC16" s="6">
        <f t="shared" si="12"/>
        <v>133.69199948869721</v>
      </c>
      <c r="AD16" s="4">
        <v>144</v>
      </c>
      <c r="AE16" s="6">
        <f t="shared" si="13"/>
        <v>52.128000201660335</v>
      </c>
      <c r="AF16" s="6">
        <f t="shared" si="14"/>
        <v>1441.931471092234</v>
      </c>
    </row>
    <row r="17" spans="1:32" x14ac:dyDescent="0.25">
      <c r="A17" s="1">
        <v>887</v>
      </c>
      <c r="B17" s="1" t="s">
        <v>730</v>
      </c>
      <c r="C17" s="1" t="s">
        <v>1341</v>
      </c>
      <c r="D17" s="4">
        <v>1296</v>
      </c>
      <c r="E17" s="6">
        <f t="shared" si="0"/>
        <v>1395.2751613837215</v>
      </c>
      <c r="F17" s="4">
        <v>900</v>
      </c>
      <c r="G17" s="12">
        <f t="shared" si="1"/>
        <v>702</v>
      </c>
      <c r="H17" s="4">
        <v>1200</v>
      </c>
      <c r="I17" s="6">
        <f t="shared" si="2"/>
        <v>612</v>
      </c>
      <c r="J17" s="4">
        <v>1704</v>
      </c>
      <c r="K17" s="6">
        <f t="shared" si="3"/>
        <v>1053.0719777936918</v>
      </c>
      <c r="L17" s="4">
        <v>420</v>
      </c>
      <c r="M17" s="6">
        <f t="shared" si="4"/>
        <v>323.22088074741191</v>
      </c>
      <c r="N17" s="4">
        <v>1200</v>
      </c>
      <c r="O17" s="6">
        <f t="shared" si="5"/>
        <v>561.50293682464201</v>
      </c>
      <c r="P17" s="4">
        <v>165</v>
      </c>
      <c r="Q17" s="6">
        <f t="shared" si="6"/>
        <v>196.35</v>
      </c>
      <c r="R17" s="4">
        <v>7500</v>
      </c>
      <c r="S17" s="6">
        <f t="shared" si="7"/>
        <v>3825</v>
      </c>
      <c r="T17" s="4">
        <v>600</v>
      </c>
      <c r="U17" s="6">
        <f t="shared" si="8"/>
        <v>351.40716069941703</v>
      </c>
      <c r="V17" s="4">
        <v>1044</v>
      </c>
      <c r="W17" s="6">
        <f t="shared" si="9"/>
        <v>366.44399999999996</v>
      </c>
      <c r="X17" s="4">
        <v>504</v>
      </c>
      <c r="Y17" s="6">
        <f t="shared" si="10"/>
        <v>287.78399812451823</v>
      </c>
      <c r="Z17" s="4">
        <v>600</v>
      </c>
      <c r="AA17" s="6">
        <f t="shared" si="11"/>
        <v>448.2</v>
      </c>
      <c r="AB17" s="4">
        <v>984</v>
      </c>
      <c r="AC17" s="6">
        <f t="shared" si="12"/>
        <v>843.28799677485927</v>
      </c>
      <c r="AD17" s="4">
        <v>1272</v>
      </c>
      <c r="AE17" s="6">
        <f t="shared" si="13"/>
        <v>460.46400178133297</v>
      </c>
      <c r="AF17" s="6">
        <f t="shared" si="14"/>
        <v>10965.544112348263</v>
      </c>
    </row>
    <row r="18" spans="1:32" x14ac:dyDescent="0.25">
      <c r="A18" s="1">
        <v>888</v>
      </c>
      <c r="B18" s="1" t="s">
        <v>731</v>
      </c>
      <c r="C18" s="1" t="s">
        <v>1386</v>
      </c>
      <c r="D18" s="4">
        <v>996</v>
      </c>
      <c r="E18" s="6">
        <f t="shared" si="0"/>
        <v>1072.2947999523044</v>
      </c>
      <c r="F18" s="4">
        <v>600</v>
      </c>
      <c r="G18" s="12">
        <f t="shared" si="1"/>
        <v>468</v>
      </c>
      <c r="H18" s="4">
        <v>1008</v>
      </c>
      <c r="I18" s="6">
        <f t="shared" si="2"/>
        <v>514.08000000000004</v>
      </c>
      <c r="J18" s="4">
        <v>996</v>
      </c>
      <c r="K18" s="6">
        <f t="shared" si="3"/>
        <v>615.52798702025643</v>
      </c>
      <c r="L18" s="4">
        <v>1002</v>
      </c>
      <c r="M18" s="6">
        <f t="shared" si="4"/>
        <v>771.11267264025412</v>
      </c>
      <c r="N18" s="4">
        <v>1500</v>
      </c>
      <c r="O18" s="6">
        <f t="shared" si="5"/>
        <v>701.87867103080248</v>
      </c>
      <c r="P18" s="4">
        <v>750</v>
      </c>
      <c r="Q18" s="6">
        <f t="shared" si="6"/>
        <v>892.5</v>
      </c>
      <c r="R18" s="4">
        <v>2004</v>
      </c>
      <c r="S18" s="6">
        <f t="shared" si="7"/>
        <v>1022.04</v>
      </c>
      <c r="T18" s="4">
        <v>1000</v>
      </c>
      <c r="U18" s="6">
        <f t="shared" si="8"/>
        <v>585.678601165695</v>
      </c>
      <c r="V18" s="4">
        <v>1500</v>
      </c>
      <c r="W18" s="6">
        <f t="shared" si="9"/>
        <v>526.5</v>
      </c>
      <c r="X18" s="4">
        <v>996</v>
      </c>
      <c r="Y18" s="6">
        <f t="shared" si="10"/>
        <v>568.71599629369086</v>
      </c>
      <c r="Z18" s="4">
        <v>1000</v>
      </c>
      <c r="AA18" s="6">
        <f t="shared" si="11"/>
        <v>747</v>
      </c>
      <c r="AB18" s="4">
        <v>996</v>
      </c>
      <c r="AC18" s="6">
        <f t="shared" si="12"/>
        <v>853.57199673552827</v>
      </c>
      <c r="AD18" s="4">
        <v>1008</v>
      </c>
      <c r="AE18" s="6">
        <f t="shared" si="13"/>
        <v>364.89600141162236</v>
      </c>
      <c r="AF18" s="6">
        <f t="shared" si="14"/>
        <v>9338.9007248385315</v>
      </c>
    </row>
    <row r="19" spans="1:32" x14ac:dyDescent="0.25">
      <c r="A19" s="1">
        <v>893</v>
      </c>
      <c r="B19" s="1" t="s">
        <v>732</v>
      </c>
      <c r="C19" s="1" t="s">
        <v>1342</v>
      </c>
      <c r="D19" s="4">
        <v>5832</v>
      </c>
      <c r="E19" s="6">
        <f t="shared" si="0"/>
        <v>6278.7382262267465</v>
      </c>
      <c r="F19" s="4">
        <v>4650</v>
      </c>
      <c r="G19" s="12">
        <f t="shared" si="1"/>
        <v>3627</v>
      </c>
      <c r="H19" s="4">
        <v>4848</v>
      </c>
      <c r="I19" s="6">
        <f t="shared" si="2"/>
        <v>2472.48</v>
      </c>
      <c r="J19" s="4">
        <v>5544</v>
      </c>
      <c r="K19" s="6">
        <f t="shared" si="3"/>
        <v>3426.191927751307</v>
      </c>
      <c r="L19" s="4">
        <v>1794</v>
      </c>
      <c r="M19" s="6">
        <f t="shared" si="4"/>
        <v>1380.6149049068024</v>
      </c>
      <c r="N19" s="4">
        <v>3350</v>
      </c>
      <c r="O19" s="6">
        <f t="shared" si="5"/>
        <v>1567.5290319687922</v>
      </c>
      <c r="P19" s="4">
        <v>465</v>
      </c>
      <c r="Q19" s="6">
        <f t="shared" si="6"/>
        <v>553.35</v>
      </c>
      <c r="R19" s="4">
        <v>27000</v>
      </c>
      <c r="S19" s="6">
        <f t="shared" si="7"/>
        <v>13770</v>
      </c>
      <c r="T19" s="4">
        <v>4180</v>
      </c>
      <c r="U19" s="6">
        <f t="shared" si="8"/>
        <v>2448.1365528726051</v>
      </c>
      <c r="V19" s="4">
        <v>3648</v>
      </c>
      <c r="W19" s="6">
        <f t="shared" si="9"/>
        <v>1280.4479999999999</v>
      </c>
      <c r="X19" s="4">
        <v>10368</v>
      </c>
      <c r="Y19" s="6">
        <f t="shared" si="10"/>
        <v>5920.1279614186615</v>
      </c>
      <c r="Z19" s="4">
        <v>6020</v>
      </c>
      <c r="AA19" s="6">
        <f t="shared" si="11"/>
        <v>4496.9399999999996</v>
      </c>
      <c r="AB19" s="4">
        <v>2772</v>
      </c>
      <c r="AC19" s="6">
        <f t="shared" si="12"/>
        <v>2375.6039909145429</v>
      </c>
      <c r="AD19" s="4">
        <v>3600</v>
      </c>
      <c r="AE19" s="6">
        <f t="shared" si="13"/>
        <v>1303.2000050415083</v>
      </c>
      <c r="AF19" s="6">
        <f t="shared" si="14"/>
        <v>49597.160596059446</v>
      </c>
    </row>
    <row r="20" spans="1:32" x14ac:dyDescent="0.25">
      <c r="A20" s="1">
        <v>895</v>
      </c>
      <c r="B20" s="1" t="s">
        <v>733</v>
      </c>
      <c r="C20" s="1" t="s">
        <v>1343</v>
      </c>
      <c r="D20" s="4">
        <v>996</v>
      </c>
      <c r="E20" s="6">
        <f t="shared" si="0"/>
        <v>1072.2947999523044</v>
      </c>
      <c r="F20" s="4">
        <v>150</v>
      </c>
      <c r="G20" s="12">
        <f t="shared" si="1"/>
        <v>117</v>
      </c>
      <c r="H20" s="4">
        <v>1008</v>
      </c>
      <c r="I20" s="6">
        <f t="shared" si="2"/>
        <v>514.08000000000004</v>
      </c>
      <c r="J20" s="4">
        <v>1008</v>
      </c>
      <c r="K20" s="6">
        <f t="shared" si="3"/>
        <v>622.94398686387399</v>
      </c>
      <c r="L20" s="4">
        <v>300</v>
      </c>
      <c r="M20" s="6">
        <f t="shared" si="4"/>
        <v>230.87205767672279</v>
      </c>
      <c r="N20" s="4">
        <v>300</v>
      </c>
      <c r="O20" s="6">
        <f t="shared" si="5"/>
        <v>140.3757342061605</v>
      </c>
      <c r="P20" s="4">
        <v>405</v>
      </c>
      <c r="Q20" s="6">
        <f t="shared" si="6"/>
        <v>481.95</v>
      </c>
      <c r="R20" s="4">
        <v>3168</v>
      </c>
      <c r="S20" s="6">
        <f t="shared" si="7"/>
        <v>1615.68</v>
      </c>
      <c r="T20" s="4">
        <v>480</v>
      </c>
      <c r="U20" s="6">
        <f t="shared" si="8"/>
        <v>281.12572855953363</v>
      </c>
      <c r="V20" s="4">
        <v>996</v>
      </c>
      <c r="W20" s="6">
        <f t="shared" si="9"/>
        <v>349.596</v>
      </c>
      <c r="X20" s="4">
        <v>156</v>
      </c>
      <c r="Y20" s="6">
        <f t="shared" si="10"/>
        <v>89.075999419493741</v>
      </c>
      <c r="Z20" s="4">
        <v>140</v>
      </c>
      <c r="AA20" s="6">
        <f t="shared" si="11"/>
        <v>104.58</v>
      </c>
      <c r="AB20" s="4">
        <v>96</v>
      </c>
      <c r="AC20" s="6">
        <f t="shared" si="12"/>
        <v>82.271999685352128</v>
      </c>
      <c r="AD20" s="4">
        <v>1512</v>
      </c>
      <c r="AE20" s="6">
        <f t="shared" si="13"/>
        <v>547.34400211743355</v>
      </c>
      <c r="AF20" s="6">
        <f t="shared" si="14"/>
        <v>5701.8463063634408</v>
      </c>
    </row>
    <row r="21" spans="1:32" x14ac:dyDescent="0.25">
      <c r="A21" s="1">
        <v>898</v>
      </c>
      <c r="B21" s="1" t="s">
        <v>734</v>
      </c>
      <c r="C21" s="1" t="s">
        <v>1344</v>
      </c>
      <c r="D21" s="4">
        <v>144</v>
      </c>
      <c r="E21" s="6">
        <f t="shared" si="0"/>
        <v>155.03057348708015</v>
      </c>
      <c r="F21" s="4">
        <v>150</v>
      </c>
      <c r="G21" s="12">
        <f t="shared" si="1"/>
        <v>117</v>
      </c>
      <c r="H21" s="4">
        <v>144</v>
      </c>
      <c r="I21" s="6">
        <f t="shared" si="2"/>
        <v>73.44</v>
      </c>
      <c r="J21" s="4">
        <v>144</v>
      </c>
      <c r="K21" s="6">
        <f t="shared" si="3"/>
        <v>88.991998123410568</v>
      </c>
      <c r="L21" s="4">
        <v>150</v>
      </c>
      <c r="M21" s="6">
        <f t="shared" si="4"/>
        <v>115.43602883836139</v>
      </c>
      <c r="N21" s="4">
        <v>100</v>
      </c>
      <c r="O21" s="6">
        <f t="shared" si="5"/>
        <v>46.791911402053501</v>
      </c>
      <c r="P21" s="4">
        <v>60</v>
      </c>
      <c r="Q21" s="6">
        <f t="shared" si="6"/>
        <v>71.399999999999991</v>
      </c>
      <c r="R21" s="4">
        <v>396</v>
      </c>
      <c r="S21" s="6">
        <f t="shared" si="7"/>
        <v>201.96</v>
      </c>
      <c r="T21" s="4">
        <v>100</v>
      </c>
      <c r="U21" s="6">
        <f t="shared" si="8"/>
        <v>58.567860116569506</v>
      </c>
      <c r="V21" s="4">
        <v>144</v>
      </c>
      <c r="W21" s="6">
        <f t="shared" si="9"/>
        <v>50.543999999999997</v>
      </c>
      <c r="X21" s="4">
        <v>144</v>
      </c>
      <c r="Y21" s="6">
        <f t="shared" si="10"/>
        <v>82.223999464148065</v>
      </c>
      <c r="Z21" s="4">
        <v>100</v>
      </c>
      <c r="AA21" s="6">
        <f t="shared" si="11"/>
        <v>74.7</v>
      </c>
      <c r="AB21" s="4">
        <v>96</v>
      </c>
      <c r="AC21" s="6">
        <f t="shared" si="12"/>
        <v>82.271999685352128</v>
      </c>
      <c r="AD21" s="4">
        <v>144</v>
      </c>
      <c r="AE21" s="6">
        <f t="shared" si="13"/>
        <v>52.128000201660335</v>
      </c>
      <c r="AF21" s="6">
        <f t="shared" si="14"/>
        <v>1218.3583711169754</v>
      </c>
    </row>
    <row r="22" spans="1:32" x14ac:dyDescent="0.25">
      <c r="A22" s="1">
        <v>902</v>
      </c>
      <c r="B22" s="1" t="s">
        <v>735</v>
      </c>
      <c r="C22" s="1" t="s">
        <v>1345</v>
      </c>
      <c r="D22" s="4">
        <v>804</v>
      </c>
      <c r="E22" s="6">
        <f t="shared" si="0"/>
        <v>865.58736863619754</v>
      </c>
      <c r="F22" s="4">
        <v>300</v>
      </c>
      <c r="G22" s="12">
        <f t="shared" si="1"/>
        <v>234</v>
      </c>
      <c r="H22" s="4">
        <v>504</v>
      </c>
      <c r="I22" s="6">
        <f t="shared" si="2"/>
        <v>257.04000000000002</v>
      </c>
      <c r="J22" s="4">
        <v>804</v>
      </c>
      <c r="K22" s="6">
        <f t="shared" si="3"/>
        <v>496.87198952237571</v>
      </c>
      <c r="L22" s="4">
        <v>198</v>
      </c>
      <c r="M22" s="6">
        <f t="shared" si="4"/>
        <v>152.37555806663704</v>
      </c>
      <c r="N22" s="4">
        <v>350</v>
      </c>
      <c r="O22" s="6">
        <f t="shared" si="5"/>
        <v>163.77168990718724</v>
      </c>
      <c r="P22" s="4">
        <v>90</v>
      </c>
      <c r="Q22" s="6">
        <f t="shared" si="6"/>
        <v>107.1</v>
      </c>
      <c r="R22" s="4">
        <v>1200</v>
      </c>
      <c r="S22" s="6">
        <f t="shared" si="7"/>
        <v>612</v>
      </c>
      <c r="T22" s="4">
        <v>770</v>
      </c>
      <c r="U22" s="6">
        <f t="shared" si="8"/>
        <v>450.97252289758518</v>
      </c>
      <c r="V22" s="4">
        <v>504</v>
      </c>
      <c r="W22" s="6">
        <f t="shared" si="9"/>
        <v>176.904</v>
      </c>
      <c r="X22" s="4">
        <v>396</v>
      </c>
      <c r="Y22" s="6">
        <f t="shared" si="10"/>
        <v>226.1159985264072</v>
      </c>
      <c r="Z22" s="4">
        <v>200</v>
      </c>
      <c r="AA22" s="6">
        <f t="shared" si="11"/>
        <v>149.4</v>
      </c>
      <c r="AB22" s="4">
        <v>504</v>
      </c>
      <c r="AC22" s="6">
        <f t="shared" si="12"/>
        <v>431.9279983480987</v>
      </c>
      <c r="AD22" s="4">
        <v>504</v>
      </c>
      <c r="AE22" s="6">
        <f t="shared" si="13"/>
        <v>182.44800070581118</v>
      </c>
      <c r="AF22" s="6">
        <f t="shared" si="14"/>
        <v>4324.0671259044884</v>
      </c>
    </row>
    <row r="23" spans="1:32" x14ac:dyDescent="0.25">
      <c r="A23" s="1">
        <v>903</v>
      </c>
      <c r="B23" s="1" t="s">
        <v>736</v>
      </c>
      <c r="C23" s="1" t="s">
        <v>1346</v>
      </c>
      <c r="D23" s="4">
        <v>252</v>
      </c>
      <c r="E23" s="6">
        <f t="shared" si="0"/>
        <v>271.30350360239026</v>
      </c>
      <c r="F23" s="4">
        <v>250</v>
      </c>
      <c r="G23" s="12">
        <f t="shared" si="1"/>
        <v>195</v>
      </c>
      <c r="H23" s="4">
        <v>240</v>
      </c>
      <c r="I23" s="6">
        <f t="shared" si="2"/>
        <v>122.4</v>
      </c>
      <c r="J23" s="4">
        <v>300</v>
      </c>
      <c r="K23" s="6">
        <f t="shared" si="3"/>
        <v>185.39999609043869</v>
      </c>
      <c r="L23" s="4">
        <v>252</v>
      </c>
      <c r="M23" s="6">
        <f t="shared" si="4"/>
        <v>193.93252844844716</v>
      </c>
      <c r="N23" s="4">
        <v>350</v>
      </c>
      <c r="O23" s="6">
        <f t="shared" si="5"/>
        <v>163.77168990718724</v>
      </c>
      <c r="P23" s="4">
        <v>255</v>
      </c>
      <c r="Q23" s="6">
        <f t="shared" si="6"/>
        <v>303.45</v>
      </c>
      <c r="R23" s="4">
        <v>900</v>
      </c>
      <c r="S23" s="6">
        <f t="shared" si="7"/>
        <v>459</v>
      </c>
      <c r="T23" s="4">
        <v>200</v>
      </c>
      <c r="U23" s="6">
        <f t="shared" si="8"/>
        <v>117.13572023313901</v>
      </c>
      <c r="V23" s="4">
        <v>252</v>
      </c>
      <c r="W23" s="6">
        <f t="shared" si="9"/>
        <v>88.451999999999998</v>
      </c>
      <c r="X23" s="4">
        <v>252</v>
      </c>
      <c r="Y23" s="6">
        <f t="shared" si="10"/>
        <v>143.89199906225912</v>
      </c>
      <c r="Z23" s="4">
        <v>250</v>
      </c>
      <c r="AA23" s="6">
        <f t="shared" si="11"/>
        <v>186.75</v>
      </c>
      <c r="AB23" s="4">
        <v>348</v>
      </c>
      <c r="AC23" s="6">
        <f t="shared" si="12"/>
        <v>298.23599885940149</v>
      </c>
      <c r="AD23" s="4">
        <v>312</v>
      </c>
      <c r="AE23" s="6">
        <f t="shared" si="13"/>
        <v>112.94400043693072</v>
      </c>
      <c r="AF23" s="6">
        <f t="shared" si="14"/>
        <v>2728.7234362032632</v>
      </c>
    </row>
    <row r="24" spans="1:32" x14ac:dyDescent="0.25">
      <c r="A24" s="1">
        <v>908</v>
      </c>
      <c r="B24" s="1" t="s">
        <v>737</v>
      </c>
      <c r="C24" s="1" t="s">
        <v>1387</v>
      </c>
      <c r="D24" s="4">
        <v>96</v>
      </c>
      <c r="E24" s="6">
        <f t="shared" si="0"/>
        <v>103.35371565805343</v>
      </c>
      <c r="F24" s="4">
        <v>70</v>
      </c>
      <c r="G24" s="12">
        <f t="shared" si="1"/>
        <v>54.6</v>
      </c>
      <c r="H24" s="4">
        <v>48</v>
      </c>
      <c r="I24" s="6">
        <f t="shared" si="2"/>
        <v>24.48</v>
      </c>
      <c r="J24" s="4">
        <v>48</v>
      </c>
      <c r="K24" s="6">
        <f t="shared" si="3"/>
        <v>29.66399937447019</v>
      </c>
      <c r="L24" s="4">
        <v>78</v>
      </c>
      <c r="M24" s="6">
        <f t="shared" si="4"/>
        <v>60.026734995947926</v>
      </c>
      <c r="N24" s="4">
        <v>50</v>
      </c>
      <c r="O24" s="6">
        <f t="shared" si="5"/>
        <v>23.39595570102675</v>
      </c>
      <c r="P24" s="4">
        <v>45</v>
      </c>
      <c r="Q24" s="6">
        <f t="shared" si="6"/>
        <v>53.55</v>
      </c>
      <c r="R24" s="4">
        <v>756</v>
      </c>
      <c r="S24" s="6">
        <f t="shared" si="7"/>
        <v>385.56</v>
      </c>
      <c r="T24" s="4">
        <v>130</v>
      </c>
      <c r="U24" s="6">
        <f t="shared" si="8"/>
        <v>76.138218151540357</v>
      </c>
      <c r="V24" s="4">
        <v>60</v>
      </c>
      <c r="W24" s="6">
        <f t="shared" si="9"/>
        <v>21.06</v>
      </c>
      <c r="X24" s="4">
        <v>72</v>
      </c>
      <c r="Y24" s="6">
        <f t="shared" si="10"/>
        <v>41.111999732074032</v>
      </c>
      <c r="Z24" s="4">
        <v>100</v>
      </c>
      <c r="AA24" s="6">
        <f t="shared" si="11"/>
        <v>74.7</v>
      </c>
      <c r="AB24" s="4">
        <v>72</v>
      </c>
      <c r="AC24" s="6">
        <f t="shared" si="12"/>
        <v>61.7039997640141</v>
      </c>
      <c r="AD24" s="4">
        <v>72</v>
      </c>
      <c r="AE24" s="6">
        <f t="shared" si="13"/>
        <v>26.064000100830167</v>
      </c>
      <c r="AF24" s="6">
        <f t="shared" si="14"/>
        <v>1009.3446233771269</v>
      </c>
    </row>
    <row r="25" spans="1:32" x14ac:dyDescent="0.25">
      <c r="A25" s="1">
        <v>910</v>
      </c>
      <c r="B25" s="1" t="s">
        <v>738</v>
      </c>
      <c r="C25" s="1" t="s">
        <v>1347</v>
      </c>
      <c r="D25" s="4">
        <v>600</v>
      </c>
      <c r="E25" s="6">
        <f t="shared" si="0"/>
        <v>645.96072286283402</v>
      </c>
      <c r="F25" s="4">
        <v>400</v>
      </c>
      <c r="G25" s="12">
        <f t="shared" si="1"/>
        <v>312</v>
      </c>
      <c r="H25" s="4">
        <v>792</v>
      </c>
      <c r="I25" s="6">
        <f t="shared" si="2"/>
        <v>403.92</v>
      </c>
      <c r="J25" s="4">
        <v>804</v>
      </c>
      <c r="K25" s="6">
        <f t="shared" si="3"/>
        <v>496.87198952237571</v>
      </c>
      <c r="L25" s="4">
        <v>600</v>
      </c>
      <c r="M25" s="6">
        <f t="shared" si="4"/>
        <v>461.74411535344558</v>
      </c>
      <c r="N25" s="4">
        <v>600</v>
      </c>
      <c r="O25" s="6">
        <f t="shared" si="5"/>
        <v>280.751468412321</v>
      </c>
      <c r="P25" s="4">
        <v>360</v>
      </c>
      <c r="Q25" s="6">
        <f t="shared" si="6"/>
        <v>428.4</v>
      </c>
      <c r="R25" s="4">
        <v>1800</v>
      </c>
      <c r="S25" s="6">
        <f t="shared" si="7"/>
        <v>918</v>
      </c>
      <c r="T25" s="4">
        <v>800</v>
      </c>
      <c r="U25" s="6">
        <f t="shared" si="8"/>
        <v>468.54288093255605</v>
      </c>
      <c r="V25" s="4">
        <v>804</v>
      </c>
      <c r="W25" s="6">
        <f t="shared" si="9"/>
        <v>282.20400000000001</v>
      </c>
      <c r="X25" s="4">
        <v>396</v>
      </c>
      <c r="Y25" s="6">
        <f t="shared" si="10"/>
        <v>226.1159985264072</v>
      </c>
      <c r="Z25" s="4">
        <v>600</v>
      </c>
      <c r="AA25" s="6">
        <f t="shared" si="11"/>
        <v>448.2</v>
      </c>
      <c r="AB25" s="4">
        <v>600</v>
      </c>
      <c r="AC25" s="6">
        <f t="shared" si="12"/>
        <v>514.19999803345081</v>
      </c>
      <c r="AD25" s="4">
        <v>792</v>
      </c>
      <c r="AE25" s="6">
        <f t="shared" si="13"/>
        <v>286.70400110913187</v>
      </c>
      <c r="AF25" s="6">
        <f t="shared" si="14"/>
        <v>5886.9111736433915</v>
      </c>
    </row>
    <row r="26" spans="1:32" x14ac:dyDescent="0.25">
      <c r="A26" s="1">
        <v>924</v>
      </c>
      <c r="B26" s="1" t="s">
        <v>739</v>
      </c>
      <c r="C26" s="1" t="s">
        <v>1348</v>
      </c>
      <c r="D26" s="4">
        <v>1800</v>
      </c>
      <c r="E26" s="6">
        <f t="shared" si="0"/>
        <v>1937.8821685885021</v>
      </c>
      <c r="F26" s="4">
        <v>1320</v>
      </c>
      <c r="G26" s="12">
        <f t="shared" si="1"/>
        <v>1029.6000000000001</v>
      </c>
      <c r="H26" s="4">
        <v>1488</v>
      </c>
      <c r="I26" s="6">
        <f t="shared" si="2"/>
        <v>758.88</v>
      </c>
      <c r="J26" s="4">
        <v>1716</v>
      </c>
      <c r="K26" s="6">
        <f t="shared" si="3"/>
        <v>1060.4879776373093</v>
      </c>
      <c r="L26" s="4">
        <v>552</v>
      </c>
      <c r="M26" s="6">
        <f t="shared" si="4"/>
        <v>424.80458612516992</v>
      </c>
      <c r="N26" s="4">
        <v>1050</v>
      </c>
      <c r="O26" s="6">
        <f t="shared" si="5"/>
        <v>491.31506972156171</v>
      </c>
      <c r="P26" s="4">
        <v>150</v>
      </c>
      <c r="Q26" s="6">
        <f t="shared" si="6"/>
        <v>178.5</v>
      </c>
      <c r="R26" s="4">
        <v>3996</v>
      </c>
      <c r="S26" s="6">
        <f t="shared" si="7"/>
        <v>2037.96</v>
      </c>
      <c r="T26" s="4">
        <v>1290</v>
      </c>
      <c r="U26" s="6">
        <f t="shared" si="8"/>
        <v>755.52539550374661</v>
      </c>
      <c r="V26" s="4">
        <v>1128</v>
      </c>
      <c r="W26" s="6">
        <f t="shared" si="9"/>
        <v>395.928</v>
      </c>
      <c r="X26" s="4">
        <v>2004</v>
      </c>
      <c r="Y26" s="6">
        <f t="shared" si="10"/>
        <v>1144.2839925427272</v>
      </c>
      <c r="Z26" s="4">
        <v>1860</v>
      </c>
      <c r="AA26" s="6">
        <f t="shared" si="11"/>
        <v>1389.42</v>
      </c>
      <c r="AB26" s="4">
        <v>852</v>
      </c>
      <c r="AC26" s="6">
        <f t="shared" si="12"/>
        <v>730.16399720750019</v>
      </c>
      <c r="AD26" s="4">
        <v>1104</v>
      </c>
      <c r="AE26" s="6">
        <f t="shared" si="13"/>
        <v>399.64800154606257</v>
      </c>
      <c r="AF26" s="6">
        <f t="shared" si="14"/>
        <v>12334.751187326518</v>
      </c>
    </row>
    <row r="27" spans="1:32" x14ac:dyDescent="0.25">
      <c r="A27" s="1">
        <v>943</v>
      </c>
      <c r="B27" s="1" t="s">
        <v>740</v>
      </c>
      <c r="C27" s="1" t="s">
        <v>1399</v>
      </c>
      <c r="D27" s="4">
        <v>504</v>
      </c>
      <c r="E27" s="6">
        <f t="shared" si="0"/>
        <v>542.60700720478053</v>
      </c>
      <c r="F27" s="4">
        <v>1000</v>
      </c>
      <c r="G27" s="12">
        <f t="shared" si="1"/>
        <v>780</v>
      </c>
      <c r="H27" s="4">
        <v>1512</v>
      </c>
      <c r="I27" s="6">
        <f t="shared" si="2"/>
        <v>771.12</v>
      </c>
      <c r="J27" s="4">
        <v>1500</v>
      </c>
      <c r="K27" s="6">
        <f t="shared" si="3"/>
        <v>926.99998045219343</v>
      </c>
      <c r="L27" s="4">
        <v>1002</v>
      </c>
      <c r="M27" s="6">
        <f t="shared" si="4"/>
        <v>771.11267264025412</v>
      </c>
      <c r="N27" s="4">
        <v>1000</v>
      </c>
      <c r="O27" s="6">
        <f t="shared" si="5"/>
        <v>467.91911402053501</v>
      </c>
      <c r="P27" s="4">
        <v>405</v>
      </c>
      <c r="Q27" s="6">
        <f t="shared" si="6"/>
        <v>481.95</v>
      </c>
      <c r="R27" s="4">
        <v>3000</v>
      </c>
      <c r="S27" s="6">
        <f t="shared" si="7"/>
        <v>1530</v>
      </c>
      <c r="T27" s="4">
        <v>1000</v>
      </c>
      <c r="U27" s="6">
        <f t="shared" si="8"/>
        <v>585.678601165695</v>
      </c>
      <c r="V27" s="4">
        <v>2004</v>
      </c>
      <c r="W27" s="6">
        <f t="shared" si="9"/>
        <v>703.404</v>
      </c>
      <c r="X27" s="4">
        <v>504</v>
      </c>
      <c r="Y27" s="6">
        <f t="shared" si="10"/>
        <v>287.78399812451823</v>
      </c>
      <c r="Z27" s="4">
        <v>1000</v>
      </c>
      <c r="AA27" s="6">
        <f t="shared" si="11"/>
        <v>747</v>
      </c>
      <c r="AB27" s="4">
        <v>996</v>
      </c>
      <c r="AC27" s="6">
        <f t="shared" si="12"/>
        <v>853.57199673552827</v>
      </c>
      <c r="AD27" s="4">
        <v>1992</v>
      </c>
      <c r="AE27" s="6">
        <f t="shared" si="13"/>
        <v>721.10400278963459</v>
      </c>
      <c r="AF27" s="6">
        <f t="shared" si="14"/>
        <v>9449.147370343504</v>
      </c>
    </row>
    <row r="28" spans="1:32" x14ac:dyDescent="0.25">
      <c r="A28" s="1">
        <v>945</v>
      </c>
      <c r="B28" s="1" t="s">
        <v>741</v>
      </c>
      <c r="C28" s="1" t="s">
        <v>1388</v>
      </c>
      <c r="D28" s="4">
        <v>444</v>
      </c>
      <c r="E28" s="6">
        <f t="shared" si="0"/>
        <v>478.01093491849713</v>
      </c>
      <c r="F28" s="4">
        <v>0</v>
      </c>
      <c r="G28" s="12">
        <f t="shared" si="1"/>
        <v>0</v>
      </c>
      <c r="H28" s="4">
        <v>0</v>
      </c>
      <c r="I28" s="6">
        <f t="shared" si="2"/>
        <v>0</v>
      </c>
      <c r="J28" s="4">
        <v>0</v>
      </c>
      <c r="K28" s="6">
        <f t="shared" si="3"/>
        <v>0</v>
      </c>
      <c r="L28" s="4">
        <v>450</v>
      </c>
      <c r="M28" s="6">
        <f t="shared" si="4"/>
        <v>346.3080865150842</v>
      </c>
      <c r="N28" s="4">
        <v>0</v>
      </c>
      <c r="O28" s="6">
        <f t="shared" si="5"/>
        <v>0</v>
      </c>
      <c r="P28" s="4">
        <v>0</v>
      </c>
      <c r="Q28" s="6">
        <f t="shared" si="6"/>
        <v>0</v>
      </c>
      <c r="R28" s="4">
        <v>2004</v>
      </c>
      <c r="S28" s="6">
        <f t="shared" si="7"/>
        <v>1022.04</v>
      </c>
      <c r="T28" s="4">
        <v>450</v>
      </c>
      <c r="U28" s="6">
        <f t="shared" si="8"/>
        <v>263.55537052456276</v>
      </c>
      <c r="V28" s="4">
        <v>444</v>
      </c>
      <c r="W28" s="6">
        <f t="shared" si="9"/>
        <v>155.84399999999999</v>
      </c>
      <c r="X28" s="4">
        <v>0</v>
      </c>
      <c r="Y28" s="6">
        <f t="shared" si="10"/>
        <v>0</v>
      </c>
      <c r="Z28" s="4">
        <v>0</v>
      </c>
      <c r="AA28" s="6">
        <f t="shared" si="11"/>
        <v>0</v>
      </c>
      <c r="AB28" s="4">
        <v>444</v>
      </c>
      <c r="AC28" s="6">
        <f t="shared" si="12"/>
        <v>380.5079985447536</v>
      </c>
      <c r="AD28" s="4">
        <v>456</v>
      </c>
      <c r="AE28" s="6">
        <f t="shared" si="13"/>
        <v>165.07200063859105</v>
      </c>
      <c r="AF28" s="6">
        <f t="shared" si="14"/>
        <v>2646.266390502898</v>
      </c>
    </row>
    <row r="29" spans="1:32" x14ac:dyDescent="0.25">
      <c r="A29" s="1">
        <v>947</v>
      </c>
      <c r="B29" s="1" t="s">
        <v>742</v>
      </c>
      <c r="C29" s="1" t="s">
        <v>1349</v>
      </c>
      <c r="D29" s="4">
        <v>120</v>
      </c>
      <c r="E29" s="6">
        <f t="shared" si="0"/>
        <v>129.1921445725668</v>
      </c>
      <c r="F29" s="4">
        <v>0</v>
      </c>
      <c r="G29" s="12">
        <f t="shared" si="1"/>
        <v>0</v>
      </c>
      <c r="H29" s="4">
        <v>120</v>
      </c>
      <c r="I29" s="6">
        <f t="shared" si="2"/>
        <v>61.2</v>
      </c>
      <c r="J29" s="4">
        <v>120</v>
      </c>
      <c r="K29" s="6">
        <f t="shared" si="3"/>
        <v>74.159998436175471</v>
      </c>
      <c r="L29" s="4">
        <v>120</v>
      </c>
      <c r="M29" s="6">
        <f t="shared" si="4"/>
        <v>92.348823070689122</v>
      </c>
      <c r="N29" s="4">
        <v>50</v>
      </c>
      <c r="O29" s="6">
        <f t="shared" si="5"/>
        <v>23.39595570102675</v>
      </c>
      <c r="P29" s="4">
        <v>0</v>
      </c>
      <c r="Q29" s="6">
        <f t="shared" si="6"/>
        <v>0</v>
      </c>
      <c r="R29" s="4">
        <v>816</v>
      </c>
      <c r="S29" s="6">
        <f t="shared" si="7"/>
        <v>416.16</v>
      </c>
      <c r="T29" s="4">
        <v>0</v>
      </c>
      <c r="U29" s="6">
        <f t="shared" si="8"/>
        <v>0</v>
      </c>
      <c r="V29" s="4">
        <v>120</v>
      </c>
      <c r="W29" s="6">
        <f t="shared" si="9"/>
        <v>42.12</v>
      </c>
      <c r="X29" s="4">
        <v>0</v>
      </c>
      <c r="Y29" s="6">
        <f t="shared" si="10"/>
        <v>0</v>
      </c>
      <c r="Z29" s="4">
        <v>0</v>
      </c>
      <c r="AA29" s="6">
        <f t="shared" si="11"/>
        <v>0</v>
      </c>
      <c r="AB29" s="4">
        <v>456</v>
      </c>
      <c r="AC29" s="6">
        <f t="shared" si="12"/>
        <v>390.79199850542261</v>
      </c>
      <c r="AD29" s="4">
        <v>600</v>
      </c>
      <c r="AE29" s="6">
        <f t="shared" si="13"/>
        <v>217.20000084025139</v>
      </c>
      <c r="AF29" s="6">
        <f t="shared" si="14"/>
        <v>1229.3689202858809</v>
      </c>
    </row>
    <row r="30" spans="1:32" x14ac:dyDescent="0.25">
      <c r="A30" s="1">
        <v>948</v>
      </c>
      <c r="B30" s="1" t="s">
        <v>743</v>
      </c>
      <c r="C30" s="1" t="s">
        <v>1350</v>
      </c>
      <c r="D30" s="4">
        <v>96</v>
      </c>
      <c r="E30" s="6">
        <f t="shared" si="0"/>
        <v>103.35371565805343</v>
      </c>
      <c r="F30" s="4">
        <v>100</v>
      </c>
      <c r="G30" s="12">
        <f t="shared" si="1"/>
        <v>78</v>
      </c>
      <c r="H30" s="4">
        <v>192</v>
      </c>
      <c r="I30" s="6">
        <f t="shared" si="2"/>
        <v>97.92</v>
      </c>
      <c r="J30" s="4">
        <v>192</v>
      </c>
      <c r="K30" s="6">
        <f t="shared" si="3"/>
        <v>118.65599749788076</v>
      </c>
      <c r="L30" s="4">
        <v>96</v>
      </c>
      <c r="M30" s="6">
        <f t="shared" si="4"/>
        <v>73.879058456551292</v>
      </c>
      <c r="N30" s="4">
        <v>100</v>
      </c>
      <c r="O30" s="6">
        <f t="shared" si="5"/>
        <v>46.791911402053501</v>
      </c>
      <c r="P30" s="4">
        <v>0</v>
      </c>
      <c r="Q30" s="6">
        <f t="shared" si="6"/>
        <v>0</v>
      </c>
      <c r="R30" s="4">
        <v>996</v>
      </c>
      <c r="S30" s="6">
        <f t="shared" si="7"/>
        <v>507.96000000000004</v>
      </c>
      <c r="T30" s="4">
        <v>200</v>
      </c>
      <c r="U30" s="6">
        <f t="shared" si="8"/>
        <v>117.13572023313901</v>
      </c>
      <c r="V30" s="4">
        <v>192</v>
      </c>
      <c r="W30" s="6">
        <f t="shared" si="9"/>
        <v>67.391999999999996</v>
      </c>
      <c r="X30" s="4">
        <v>96</v>
      </c>
      <c r="Y30" s="6">
        <f t="shared" si="10"/>
        <v>54.815999642765377</v>
      </c>
      <c r="Z30" s="4">
        <v>150</v>
      </c>
      <c r="AA30" s="6">
        <f t="shared" si="11"/>
        <v>112.05</v>
      </c>
      <c r="AB30" s="4">
        <v>96</v>
      </c>
      <c r="AC30" s="6">
        <f t="shared" si="12"/>
        <v>82.271999685352128</v>
      </c>
      <c r="AD30" s="4">
        <v>192</v>
      </c>
      <c r="AE30" s="6">
        <f t="shared" si="13"/>
        <v>69.504000268880446</v>
      </c>
      <c r="AF30" s="6">
        <f t="shared" si="14"/>
        <v>1460.2264025757954</v>
      </c>
    </row>
    <row r="31" spans="1:32" x14ac:dyDescent="0.25">
      <c r="A31" s="1">
        <v>949</v>
      </c>
      <c r="B31" s="1" t="s">
        <v>744</v>
      </c>
      <c r="C31" s="1" t="s">
        <v>1351</v>
      </c>
      <c r="D31" s="4">
        <v>300</v>
      </c>
      <c r="E31" s="6">
        <f t="shared" si="0"/>
        <v>322.98036143141701</v>
      </c>
      <c r="F31" s="4">
        <v>80</v>
      </c>
      <c r="G31" s="12">
        <f t="shared" si="1"/>
        <v>62.400000000000006</v>
      </c>
      <c r="H31" s="4">
        <v>192</v>
      </c>
      <c r="I31" s="6">
        <f t="shared" si="2"/>
        <v>97.92</v>
      </c>
      <c r="J31" s="4">
        <v>204</v>
      </c>
      <c r="K31" s="6">
        <f t="shared" si="3"/>
        <v>126.0719973414983</v>
      </c>
      <c r="L31" s="4">
        <v>102</v>
      </c>
      <c r="M31" s="6">
        <f t="shared" si="4"/>
        <v>78.496499610085749</v>
      </c>
      <c r="N31" s="4">
        <v>100</v>
      </c>
      <c r="O31" s="6">
        <f t="shared" si="5"/>
        <v>46.791911402053501</v>
      </c>
      <c r="P31" s="4">
        <v>75</v>
      </c>
      <c r="Q31" s="6">
        <f t="shared" si="6"/>
        <v>89.25</v>
      </c>
      <c r="R31" s="4">
        <v>996</v>
      </c>
      <c r="S31" s="6">
        <f t="shared" si="7"/>
        <v>507.96000000000004</v>
      </c>
      <c r="T31" s="4">
        <v>200</v>
      </c>
      <c r="U31" s="6">
        <f t="shared" si="8"/>
        <v>117.13572023313901</v>
      </c>
      <c r="V31" s="4">
        <v>252</v>
      </c>
      <c r="W31" s="6">
        <f t="shared" si="9"/>
        <v>88.451999999999998</v>
      </c>
      <c r="X31" s="4">
        <v>120</v>
      </c>
      <c r="Y31" s="6">
        <f t="shared" si="10"/>
        <v>68.519999553456728</v>
      </c>
      <c r="Z31" s="4">
        <v>80</v>
      </c>
      <c r="AA31" s="6">
        <f t="shared" si="11"/>
        <v>59.76</v>
      </c>
      <c r="AB31" s="4">
        <v>252</v>
      </c>
      <c r="AC31" s="6">
        <f t="shared" si="12"/>
        <v>215.96399917404935</v>
      </c>
      <c r="AD31" s="4">
        <v>240</v>
      </c>
      <c r="AE31" s="6">
        <f t="shared" si="13"/>
        <v>86.880000336100551</v>
      </c>
      <c r="AF31" s="6">
        <f t="shared" si="14"/>
        <v>1881.7024887456996</v>
      </c>
    </row>
    <row r="32" spans="1:32" x14ac:dyDescent="0.25">
      <c r="A32" s="1">
        <v>950</v>
      </c>
      <c r="B32" s="1" t="s">
        <v>1384</v>
      </c>
      <c r="C32" s="1" t="s">
        <v>1389</v>
      </c>
      <c r="D32" s="4">
        <v>2004</v>
      </c>
      <c r="E32" s="6">
        <f t="shared" si="0"/>
        <v>2157.5088143618655</v>
      </c>
      <c r="F32" s="4">
        <v>500</v>
      </c>
      <c r="G32" s="12">
        <f t="shared" si="1"/>
        <v>390</v>
      </c>
      <c r="H32" s="4">
        <v>504</v>
      </c>
      <c r="I32" s="6">
        <f t="shared" si="2"/>
        <v>257.04000000000002</v>
      </c>
      <c r="J32" s="4">
        <v>504</v>
      </c>
      <c r="K32" s="6">
        <f t="shared" si="3"/>
        <v>311.47199343193699</v>
      </c>
      <c r="L32" s="4">
        <v>498</v>
      </c>
      <c r="M32" s="6">
        <f t="shared" si="4"/>
        <v>383.24761574335986</v>
      </c>
      <c r="N32" s="4">
        <v>500</v>
      </c>
      <c r="O32" s="6">
        <f t="shared" si="5"/>
        <v>233.9595570102675</v>
      </c>
      <c r="P32" s="4">
        <v>225</v>
      </c>
      <c r="Q32" s="6">
        <f t="shared" si="6"/>
        <v>267.75</v>
      </c>
      <c r="R32" s="4">
        <v>3000</v>
      </c>
      <c r="S32" s="6">
        <f t="shared" si="7"/>
        <v>1530</v>
      </c>
      <c r="T32" s="4">
        <v>1000</v>
      </c>
      <c r="U32" s="6">
        <f t="shared" si="8"/>
        <v>585.678601165695</v>
      </c>
      <c r="V32" s="4">
        <v>504</v>
      </c>
      <c r="W32" s="6">
        <f t="shared" si="9"/>
        <v>176.904</v>
      </c>
      <c r="X32" s="4">
        <v>504</v>
      </c>
      <c r="Y32" s="6">
        <f t="shared" si="10"/>
        <v>287.78399812451823</v>
      </c>
      <c r="Z32" s="4">
        <v>500</v>
      </c>
      <c r="AA32" s="6">
        <f t="shared" si="11"/>
        <v>373.5</v>
      </c>
      <c r="AB32" s="4">
        <v>504</v>
      </c>
      <c r="AC32" s="6">
        <f t="shared" si="12"/>
        <v>431.9279983480987</v>
      </c>
      <c r="AD32" s="4">
        <v>312</v>
      </c>
      <c r="AE32" s="6">
        <f t="shared" si="13"/>
        <v>112.94400043693072</v>
      </c>
      <c r="AF32" s="6">
        <f t="shared" si="14"/>
        <v>7386.7725781857416</v>
      </c>
    </row>
    <row r="33" spans="1:32" x14ac:dyDescent="0.25">
      <c r="A33" s="1">
        <v>951</v>
      </c>
      <c r="B33" s="1" t="s">
        <v>745</v>
      </c>
      <c r="C33" s="1" t="s">
        <v>1390</v>
      </c>
      <c r="D33" s="4">
        <v>35004</v>
      </c>
      <c r="E33" s="6">
        <f t="shared" si="0"/>
        <v>37685.348571817733</v>
      </c>
      <c r="F33" s="4">
        <v>25080</v>
      </c>
      <c r="G33" s="12">
        <f t="shared" si="1"/>
        <v>19562.400000000001</v>
      </c>
      <c r="H33" s="4">
        <v>27720</v>
      </c>
      <c r="I33" s="6">
        <f t="shared" si="2"/>
        <v>14137.2</v>
      </c>
      <c r="J33" s="4">
        <v>31680</v>
      </c>
      <c r="K33" s="6">
        <f t="shared" si="3"/>
        <v>19578.239587150325</v>
      </c>
      <c r="L33" s="4">
        <v>10248</v>
      </c>
      <c r="M33" s="6">
        <f t="shared" si="4"/>
        <v>7886.5894902368509</v>
      </c>
      <c r="N33" s="4">
        <v>19200</v>
      </c>
      <c r="O33" s="6">
        <f t="shared" si="5"/>
        <v>8984.0469891942721</v>
      </c>
      <c r="P33" s="4">
        <v>2685</v>
      </c>
      <c r="Q33" s="6">
        <f t="shared" si="6"/>
        <v>3195.1499999999996</v>
      </c>
      <c r="R33" s="4">
        <v>99996</v>
      </c>
      <c r="S33" s="6">
        <f t="shared" si="7"/>
        <v>50997.96</v>
      </c>
      <c r="T33" s="4">
        <v>23900</v>
      </c>
      <c r="U33" s="6">
        <f t="shared" si="8"/>
        <v>13997.718567860111</v>
      </c>
      <c r="V33" s="4">
        <v>21336</v>
      </c>
      <c r="W33" s="6">
        <f t="shared" si="9"/>
        <v>7488.9359999999997</v>
      </c>
      <c r="X33" s="4">
        <v>39996</v>
      </c>
      <c r="Y33" s="6">
        <f t="shared" si="10"/>
        <v>22837.715851167126</v>
      </c>
      <c r="Z33" s="4">
        <v>36070</v>
      </c>
      <c r="AA33" s="6">
        <f t="shared" si="11"/>
        <v>26944.29</v>
      </c>
      <c r="AB33" s="4">
        <v>15828</v>
      </c>
      <c r="AC33" s="6">
        <f t="shared" si="12"/>
        <v>13564.595948122433</v>
      </c>
      <c r="AD33" s="4">
        <v>20592</v>
      </c>
      <c r="AE33" s="6">
        <f t="shared" si="13"/>
        <v>7454.3040288374277</v>
      </c>
      <c r="AF33" s="6">
        <f t="shared" si="14"/>
        <v>246860.19100554884</v>
      </c>
    </row>
    <row r="34" spans="1:32" x14ac:dyDescent="0.25">
      <c r="A34" s="1">
        <v>952</v>
      </c>
      <c r="B34" s="1" t="s">
        <v>746</v>
      </c>
      <c r="C34" s="1" t="s">
        <v>1352</v>
      </c>
      <c r="D34" s="4">
        <v>744</v>
      </c>
      <c r="E34" s="6">
        <f t="shared" si="0"/>
        <v>800.99129634991414</v>
      </c>
      <c r="F34" s="4">
        <v>400</v>
      </c>
      <c r="G34" s="12">
        <f t="shared" si="1"/>
        <v>312</v>
      </c>
      <c r="H34" s="4">
        <v>744</v>
      </c>
      <c r="I34" s="6">
        <f t="shared" si="2"/>
        <v>379.44</v>
      </c>
      <c r="J34" s="4">
        <v>744</v>
      </c>
      <c r="K34" s="6">
        <f t="shared" si="3"/>
        <v>459.79199030428794</v>
      </c>
      <c r="L34" s="4">
        <v>528</v>
      </c>
      <c r="M34" s="6">
        <f t="shared" si="4"/>
        <v>406.33482151103215</v>
      </c>
      <c r="N34" s="4">
        <v>750</v>
      </c>
      <c r="O34" s="6">
        <f t="shared" si="5"/>
        <v>350.93933551540124</v>
      </c>
      <c r="P34" s="4">
        <v>135</v>
      </c>
      <c r="Q34" s="6">
        <f t="shared" si="6"/>
        <v>160.65</v>
      </c>
      <c r="R34" s="4">
        <v>996</v>
      </c>
      <c r="S34" s="6">
        <f t="shared" si="7"/>
        <v>507.96000000000004</v>
      </c>
      <c r="T34" s="4">
        <v>900</v>
      </c>
      <c r="U34" s="6">
        <f t="shared" si="8"/>
        <v>527.11074104912552</v>
      </c>
      <c r="V34" s="4">
        <v>744</v>
      </c>
      <c r="W34" s="6">
        <f t="shared" si="9"/>
        <v>261.14400000000001</v>
      </c>
      <c r="X34" s="4">
        <v>396</v>
      </c>
      <c r="Y34" s="6">
        <f t="shared" si="10"/>
        <v>226.1159985264072</v>
      </c>
      <c r="Z34" s="4">
        <v>350</v>
      </c>
      <c r="AA34" s="6">
        <f t="shared" si="11"/>
        <v>261.45</v>
      </c>
      <c r="AB34" s="4">
        <v>504</v>
      </c>
      <c r="AC34" s="6">
        <f t="shared" si="12"/>
        <v>431.9279983480987</v>
      </c>
      <c r="AD34" s="4">
        <v>1008</v>
      </c>
      <c r="AE34" s="6">
        <f t="shared" si="13"/>
        <v>364.89600141162236</v>
      </c>
      <c r="AF34" s="6">
        <f t="shared" si="14"/>
        <v>5085.8561816042666</v>
      </c>
    </row>
    <row r="35" spans="1:32" x14ac:dyDescent="0.25">
      <c r="A35" s="1">
        <v>953</v>
      </c>
      <c r="B35" s="1" t="s">
        <v>747</v>
      </c>
      <c r="C35" s="1" t="s">
        <v>1353</v>
      </c>
      <c r="D35" s="4">
        <v>2256</v>
      </c>
      <c r="E35" s="6">
        <f t="shared" si="0"/>
        <v>2428.8123179642557</v>
      </c>
      <c r="F35" s="4">
        <v>1650</v>
      </c>
      <c r="G35" s="12">
        <f t="shared" si="1"/>
        <v>1287</v>
      </c>
      <c r="H35" s="4">
        <v>1776</v>
      </c>
      <c r="I35" s="6">
        <f t="shared" si="2"/>
        <v>905.76</v>
      </c>
      <c r="J35" s="4">
        <v>2052</v>
      </c>
      <c r="K35" s="6">
        <f t="shared" si="3"/>
        <v>1268.1359732586006</v>
      </c>
      <c r="L35" s="4">
        <v>636</v>
      </c>
      <c r="M35" s="6">
        <f t="shared" si="4"/>
        <v>489.44876227465232</v>
      </c>
      <c r="N35" s="4">
        <v>1200</v>
      </c>
      <c r="O35" s="6">
        <f t="shared" si="5"/>
        <v>561.50293682464201</v>
      </c>
      <c r="P35" s="4">
        <v>120</v>
      </c>
      <c r="Q35" s="6">
        <f t="shared" si="6"/>
        <v>142.79999999999998</v>
      </c>
      <c r="R35" s="4">
        <v>7500</v>
      </c>
      <c r="S35" s="6">
        <f t="shared" si="7"/>
        <v>3825</v>
      </c>
      <c r="T35" s="4">
        <v>1570</v>
      </c>
      <c r="U35" s="6">
        <f t="shared" si="8"/>
        <v>919.51540383014117</v>
      </c>
      <c r="V35" s="4">
        <v>1296</v>
      </c>
      <c r="W35" s="6">
        <f t="shared" si="9"/>
        <v>454.89599999999996</v>
      </c>
      <c r="X35" s="4">
        <v>3744</v>
      </c>
      <c r="Y35" s="6">
        <f t="shared" si="10"/>
        <v>2137.82398606785</v>
      </c>
      <c r="Z35" s="4">
        <v>2370</v>
      </c>
      <c r="AA35" s="6">
        <f t="shared" si="11"/>
        <v>1770.39</v>
      </c>
      <c r="AB35" s="4">
        <v>924</v>
      </c>
      <c r="AC35" s="6">
        <f t="shared" si="12"/>
        <v>791.86799697151423</v>
      </c>
      <c r="AD35" s="4">
        <v>1248</v>
      </c>
      <c r="AE35" s="6">
        <f t="shared" si="13"/>
        <v>451.77600174772289</v>
      </c>
      <c r="AF35" s="6">
        <f t="shared" si="14"/>
        <v>16982.953377191654</v>
      </c>
    </row>
    <row r="36" spans="1:32" x14ac:dyDescent="0.25">
      <c r="A36" s="1">
        <v>954</v>
      </c>
      <c r="B36" s="1" t="s">
        <v>748</v>
      </c>
      <c r="C36" s="1" t="s">
        <v>1354</v>
      </c>
      <c r="D36" s="4">
        <v>456</v>
      </c>
      <c r="E36" s="6">
        <f t="shared" ref="E36:E58" si="15">D36*1.07660120477139</f>
        <v>490.93014937575384</v>
      </c>
      <c r="F36" s="4">
        <v>450</v>
      </c>
      <c r="G36" s="12">
        <f t="shared" si="1"/>
        <v>351</v>
      </c>
      <c r="H36" s="4">
        <v>456</v>
      </c>
      <c r="I36" s="6">
        <f t="shared" si="2"/>
        <v>232.56</v>
      </c>
      <c r="J36" s="4">
        <v>444</v>
      </c>
      <c r="K36" s="6">
        <f t="shared" si="3"/>
        <v>274.39199421384927</v>
      </c>
      <c r="L36" s="4">
        <v>450</v>
      </c>
      <c r="M36" s="6">
        <f t="shared" si="4"/>
        <v>346.3080865150842</v>
      </c>
      <c r="N36" s="4">
        <v>450</v>
      </c>
      <c r="O36" s="6">
        <f t="shared" si="5"/>
        <v>210.56360130924074</v>
      </c>
      <c r="P36" s="4">
        <v>300</v>
      </c>
      <c r="Q36" s="6">
        <f t="shared" si="6"/>
        <v>357</v>
      </c>
      <c r="R36" s="4">
        <v>804</v>
      </c>
      <c r="S36" s="6">
        <f t="shared" si="7"/>
        <v>410.04</v>
      </c>
      <c r="T36" s="4">
        <v>450</v>
      </c>
      <c r="U36" s="6">
        <f t="shared" si="8"/>
        <v>263.55537052456276</v>
      </c>
      <c r="V36" s="4">
        <v>456</v>
      </c>
      <c r="W36" s="6">
        <f t="shared" si="9"/>
        <v>160.05599999999998</v>
      </c>
      <c r="X36" s="4">
        <v>456</v>
      </c>
      <c r="Y36" s="6">
        <f t="shared" si="10"/>
        <v>260.37599830313553</v>
      </c>
      <c r="Z36" s="4">
        <v>450</v>
      </c>
      <c r="AA36" s="6">
        <f t="shared" si="11"/>
        <v>336.15</v>
      </c>
      <c r="AB36" s="4">
        <v>456</v>
      </c>
      <c r="AC36" s="6">
        <f t="shared" si="12"/>
        <v>390.79199850542261</v>
      </c>
      <c r="AD36" s="4">
        <v>456</v>
      </c>
      <c r="AE36" s="6">
        <f t="shared" si="13"/>
        <v>165.07200063859105</v>
      </c>
      <c r="AF36" s="6">
        <f t="shared" si="14"/>
        <v>4083.7231987470495</v>
      </c>
    </row>
    <row r="37" spans="1:32" x14ac:dyDescent="0.25">
      <c r="A37" s="1">
        <v>956</v>
      </c>
      <c r="B37" s="1" t="s">
        <v>749</v>
      </c>
      <c r="C37" s="1" t="s">
        <v>1391</v>
      </c>
      <c r="D37" s="4">
        <v>36</v>
      </c>
      <c r="E37" s="6">
        <f t="shared" si="15"/>
        <v>38.757643371770037</v>
      </c>
      <c r="F37" s="4">
        <v>40</v>
      </c>
      <c r="G37" s="12">
        <f t="shared" si="1"/>
        <v>31.200000000000003</v>
      </c>
      <c r="H37" s="4">
        <v>48</v>
      </c>
      <c r="I37" s="6">
        <f t="shared" si="2"/>
        <v>24.48</v>
      </c>
      <c r="J37" s="4">
        <v>36</v>
      </c>
      <c r="K37" s="6">
        <f t="shared" si="3"/>
        <v>22.247999530852642</v>
      </c>
      <c r="L37" s="4">
        <v>24</v>
      </c>
      <c r="M37" s="6">
        <f t="shared" si="4"/>
        <v>18.469764614137823</v>
      </c>
      <c r="N37" s="4">
        <v>50</v>
      </c>
      <c r="O37" s="6">
        <f t="shared" si="5"/>
        <v>23.39595570102675</v>
      </c>
      <c r="P37" s="4">
        <v>15</v>
      </c>
      <c r="Q37" s="6">
        <f t="shared" si="6"/>
        <v>17.849999999999998</v>
      </c>
      <c r="R37" s="4">
        <v>180</v>
      </c>
      <c r="S37" s="6">
        <f t="shared" si="7"/>
        <v>91.8</v>
      </c>
      <c r="T37" s="4">
        <v>40</v>
      </c>
      <c r="U37" s="6">
        <f t="shared" si="8"/>
        <v>23.427144046627802</v>
      </c>
      <c r="V37" s="4">
        <v>36</v>
      </c>
      <c r="W37" s="6">
        <f t="shared" si="9"/>
        <v>12.635999999999999</v>
      </c>
      <c r="X37" s="4">
        <v>24</v>
      </c>
      <c r="Y37" s="6">
        <f t="shared" si="10"/>
        <v>13.703999910691344</v>
      </c>
      <c r="Z37" s="4">
        <v>20</v>
      </c>
      <c r="AA37" s="6">
        <f t="shared" si="11"/>
        <v>14.94</v>
      </c>
      <c r="AB37" s="4">
        <v>36</v>
      </c>
      <c r="AC37" s="6">
        <f t="shared" si="12"/>
        <v>30.85199988200705</v>
      </c>
      <c r="AD37" s="4">
        <v>48</v>
      </c>
      <c r="AE37" s="6">
        <f t="shared" si="13"/>
        <v>17.376000067220112</v>
      </c>
      <c r="AF37" s="6">
        <f t="shared" si="14"/>
        <v>363.76050705711339</v>
      </c>
    </row>
    <row r="38" spans="1:32" x14ac:dyDescent="0.25">
      <c r="A38" s="1">
        <v>957</v>
      </c>
      <c r="B38" s="1" t="s">
        <v>750</v>
      </c>
      <c r="C38" s="1" t="s">
        <v>1392</v>
      </c>
      <c r="D38" s="4">
        <v>996</v>
      </c>
      <c r="E38" s="6">
        <f t="shared" si="15"/>
        <v>1072.2947999523044</v>
      </c>
      <c r="F38" s="4">
        <v>2000</v>
      </c>
      <c r="G38" s="12">
        <f t="shared" si="1"/>
        <v>1560</v>
      </c>
      <c r="H38" s="4">
        <v>1008</v>
      </c>
      <c r="I38" s="6">
        <f t="shared" si="2"/>
        <v>514.08000000000004</v>
      </c>
      <c r="J38" s="4">
        <v>3000</v>
      </c>
      <c r="K38" s="6">
        <f t="shared" si="3"/>
        <v>1853.9999609043869</v>
      </c>
      <c r="L38" s="4">
        <v>1002</v>
      </c>
      <c r="M38" s="6">
        <f t="shared" si="4"/>
        <v>771.11267264025412</v>
      </c>
      <c r="N38" s="4">
        <v>1000</v>
      </c>
      <c r="O38" s="6">
        <f t="shared" si="5"/>
        <v>467.91911402053501</v>
      </c>
      <c r="P38" s="4">
        <v>840</v>
      </c>
      <c r="Q38" s="6">
        <f t="shared" si="6"/>
        <v>999.59999999999991</v>
      </c>
      <c r="R38" s="4">
        <v>3996</v>
      </c>
      <c r="S38" s="6">
        <f t="shared" si="7"/>
        <v>2037.96</v>
      </c>
      <c r="T38" s="4">
        <v>4000</v>
      </c>
      <c r="U38" s="6">
        <f t="shared" si="8"/>
        <v>2342.71440466278</v>
      </c>
      <c r="V38" s="4">
        <v>996</v>
      </c>
      <c r="W38" s="6">
        <f t="shared" si="9"/>
        <v>349.596</v>
      </c>
      <c r="X38" s="4">
        <v>996</v>
      </c>
      <c r="Y38" s="6">
        <f t="shared" si="10"/>
        <v>568.71599629369086</v>
      </c>
      <c r="Z38" s="4">
        <v>2000</v>
      </c>
      <c r="AA38" s="6">
        <f t="shared" si="11"/>
        <v>1494</v>
      </c>
      <c r="AB38" s="4">
        <v>996</v>
      </c>
      <c r="AC38" s="6">
        <f t="shared" si="12"/>
        <v>853.57199673552827</v>
      </c>
      <c r="AD38" s="4">
        <v>4008</v>
      </c>
      <c r="AE38" s="6">
        <f t="shared" si="13"/>
        <v>1450.8960056128792</v>
      </c>
      <c r="AF38" s="6">
        <f t="shared" si="14"/>
        <v>14885.56494520948</v>
      </c>
    </row>
    <row r="39" spans="1:32" x14ac:dyDescent="0.25">
      <c r="A39" s="1">
        <v>958</v>
      </c>
      <c r="B39" s="1" t="s">
        <v>751</v>
      </c>
      <c r="C39" s="1" t="s">
        <v>1355</v>
      </c>
      <c r="D39" s="4">
        <v>996</v>
      </c>
      <c r="E39" s="6">
        <f t="shared" si="15"/>
        <v>1072.2947999523044</v>
      </c>
      <c r="F39" s="4">
        <v>1000</v>
      </c>
      <c r="G39" s="12">
        <f t="shared" si="1"/>
        <v>780</v>
      </c>
      <c r="H39" s="4">
        <v>1008</v>
      </c>
      <c r="I39" s="6">
        <f t="shared" si="2"/>
        <v>514.08000000000004</v>
      </c>
      <c r="J39" s="4">
        <v>996</v>
      </c>
      <c r="K39" s="6">
        <f t="shared" si="3"/>
        <v>615.52798702025643</v>
      </c>
      <c r="L39" s="4">
        <v>1002</v>
      </c>
      <c r="M39" s="6">
        <f t="shared" si="4"/>
        <v>771.11267264025412</v>
      </c>
      <c r="N39" s="4">
        <v>1000</v>
      </c>
      <c r="O39" s="6">
        <f t="shared" si="5"/>
        <v>467.91911402053501</v>
      </c>
      <c r="P39" s="4">
        <v>915</v>
      </c>
      <c r="Q39" s="6">
        <f t="shared" si="6"/>
        <v>1088.8499999999999</v>
      </c>
      <c r="R39" s="4">
        <v>2244</v>
      </c>
      <c r="S39" s="6">
        <f t="shared" si="7"/>
        <v>1144.44</v>
      </c>
      <c r="T39" s="4">
        <v>1000</v>
      </c>
      <c r="U39" s="6">
        <f t="shared" si="8"/>
        <v>585.678601165695</v>
      </c>
      <c r="V39" s="4">
        <v>996</v>
      </c>
      <c r="W39" s="6">
        <f t="shared" si="9"/>
        <v>349.596</v>
      </c>
      <c r="X39" s="4">
        <v>996</v>
      </c>
      <c r="Y39" s="6">
        <f t="shared" si="10"/>
        <v>568.71599629369086</v>
      </c>
      <c r="Z39" s="4">
        <v>1000</v>
      </c>
      <c r="AA39" s="6">
        <f t="shared" si="11"/>
        <v>747</v>
      </c>
      <c r="AB39" s="4">
        <v>996</v>
      </c>
      <c r="AC39" s="6">
        <f t="shared" si="12"/>
        <v>853.57199673552827</v>
      </c>
      <c r="AD39" s="4">
        <v>1008</v>
      </c>
      <c r="AE39" s="6">
        <f t="shared" si="13"/>
        <v>364.89600141162236</v>
      </c>
      <c r="AF39" s="6">
        <f t="shared" si="14"/>
        <v>9558.7871678282645</v>
      </c>
    </row>
    <row r="40" spans="1:32" x14ac:dyDescent="0.25">
      <c r="A40" s="1">
        <v>959</v>
      </c>
      <c r="B40" s="1" t="s">
        <v>752</v>
      </c>
      <c r="C40" s="1" t="s">
        <v>1356</v>
      </c>
      <c r="D40" s="4">
        <v>0</v>
      </c>
      <c r="E40" s="6">
        <f t="shared" si="15"/>
        <v>0</v>
      </c>
      <c r="F40" s="4">
        <v>200</v>
      </c>
      <c r="G40" s="12">
        <f t="shared" si="1"/>
        <v>156</v>
      </c>
      <c r="H40" s="4">
        <v>120</v>
      </c>
      <c r="I40" s="6">
        <f t="shared" si="2"/>
        <v>61.2</v>
      </c>
      <c r="J40" s="4">
        <v>120</v>
      </c>
      <c r="K40" s="6">
        <f t="shared" si="3"/>
        <v>74.159998436175471</v>
      </c>
      <c r="L40" s="4">
        <v>120</v>
      </c>
      <c r="M40" s="6">
        <f t="shared" si="4"/>
        <v>92.348823070689122</v>
      </c>
      <c r="N40" s="4">
        <v>100</v>
      </c>
      <c r="O40" s="6">
        <f t="shared" si="5"/>
        <v>46.791911402053501</v>
      </c>
      <c r="P40" s="4">
        <v>0</v>
      </c>
      <c r="Q40" s="6">
        <f t="shared" si="6"/>
        <v>0</v>
      </c>
      <c r="R40" s="4">
        <v>600</v>
      </c>
      <c r="S40" s="6">
        <f t="shared" si="7"/>
        <v>306</v>
      </c>
      <c r="T40" s="4">
        <v>600</v>
      </c>
      <c r="U40" s="6">
        <f t="shared" si="8"/>
        <v>351.40716069941703</v>
      </c>
      <c r="V40" s="4">
        <v>120</v>
      </c>
      <c r="W40" s="6">
        <f t="shared" si="9"/>
        <v>42.12</v>
      </c>
      <c r="X40" s="4">
        <v>0</v>
      </c>
      <c r="Y40" s="6">
        <f t="shared" si="10"/>
        <v>0</v>
      </c>
      <c r="Z40" s="4">
        <v>0</v>
      </c>
      <c r="AA40" s="6">
        <f t="shared" si="11"/>
        <v>0</v>
      </c>
      <c r="AB40" s="4">
        <v>120</v>
      </c>
      <c r="AC40" s="6">
        <f t="shared" si="12"/>
        <v>102.83999960669016</v>
      </c>
      <c r="AD40" s="4">
        <v>120</v>
      </c>
      <c r="AE40" s="6">
        <f t="shared" si="13"/>
        <v>43.440000168050275</v>
      </c>
      <c r="AF40" s="6">
        <f t="shared" si="14"/>
        <v>1232.8678932150251</v>
      </c>
    </row>
    <row r="41" spans="1:32" x14ac:dyDescent="0.25">
      <c r="A41" s="1">
        <v>960</v>
      </c>
      <c r="B41" s="1" t="s">
        <v>753</v>
      </c>
      <c r="C41" s="1" t="s">
        <v>1393</v>
      </c>
      <c r="D41" s="4">
        <v>600</v>
      </c>
      <c r="E41" s="6">
        <f t="shared" si="15"/>
        <v>645.96072286283402</v>
      </c>
      <c r="F41" s="4">
        <v>400</v>
      </c>
      <c r="G41" s="12">
        <f t="shared" si="1"/>
        <v>312</v>
      </c>
      <c r="H41" s="4">
        <v>792</v>
      </c>
      <c r="I41" s="6">
        <f t="shared" si="2"/>
        <v>403.92</v>
      </c>
      <c r="J41" s="4">
        <v>804</v>
      </c>
      <c r="K41" s="6">
        <f t="shared" si="3"/>
        <v>496.87198952237571</v>
      </c>
      <c r="L41" s="4">
        <v>498</v>
      </c>
      <c r="M41" s="6">
        <f t="shared" si="4"/>
        <v>383.24761574335986</v>
      </c>
      <c r="N41" s="4">
        <v>800</v>
      </c>
      <c r="O41" s="6">
        <f t="shared" si="5"/>
        <v>374.335291216428</v>
      </c>
      <c r="P41" s="4">
        <v>195</v>
      </c>
      <c r="Q41" s="6">
        <f t="shared" si="6"/>
        <v>232.04999999999998</v>
      </c>
      <c r="R41" s="4">
        <v>1800</v>
      </c>
      <c r="S41" s="6">
        <f t="shared" si="7"/>
        <v>918</v>
      </c>
      <c r="T41" s="4">
        <v>600</v>
      </c>
      <c r="U41" s="6">
        <f t="shared" si="8"/>
        <v>351.40716069941703</v>
      </c>
      <c r="V41" s="4">
        <v>804</v>
      </c>
      <c r="W41" s="6">
        <f t="shared" si="9"/>
        <v>282.20400000000001</v>
      </c>
      <c r="X41" s="4">
        <v>504</v>
      </c>
      <c r="Y41" s="6">
        <f t="shared" si="10"/>
        <v>287.78399812451823</v>
      </c>
      <c r="Z41" s="4">
        <v>400</v>
      </c>
      <c r="AA41" s="6">
        <f t="shared" si="11"/>
        <v>298.8</v>
      </c>
      <c r="AB41" s="4">
        <v>600</v>
      </c>
      <c r="AC41" s="6">
        <f t="shared" si="12"/>
        <v>514.19999803345081</v>
      </c>
      <c r="AD41" s="4">
        <v>792</v>
      </c>
      <c r="AE41" s="6">
        <f t="shared" si="13"/>
        <v>286.70400110913187</v>
      </c>
      <c r="AF41" s="6">
        <f t="shared" si="14"/>
        <v>5500.780776202384</v>
      </c>
    </row>
    <row r="42" spans="1:32" x14ac:dyDescent="0.25">
      <c r="A42" s="1">
        <v>961</v>
      </c>
      <c r="B42" s="1" t="s">
        <v>754</v>
      </c>
      <c r="C42" s="1" t="s">
        <v>1357</v>
      </c>
      <c r="D42" s="4">
        <v>3504</v>
      </c>
      <c r="E42" s="6">
        <f t="shared" si="15"/>
        <v>3772.4106215189504</v>
      </c>
      <c r="F42" s="4">
        <v>3500</v>
      </c>
      <c r="G42" s="12">
        <f t="shared" si="1"/>
        <v>2730</v>
      </c>
      <c r="H42" s="4">
        <v>4704</v>
      </c>
      <c r="I42" s="6">
        <f t="shared" si="2"/>
        <v>2399.04</v>
      </c>
      <c r="J42" s="4">
        <v>5364</v>
      </c>
      <c r="K42" s="6">
        <f t="shared" si="3"/>
        <v>3314.9519300970437</v>
      </c>
      <c r="L42" s="4">
        <v>1734</v>
      </c>
      <c r="M42" s="6">
        <f t="shared" si="4"/>
        <v>1334.4404933714577</v>
      </c>
      <c r="N42" s="4">
        <v>3250</v>
      </c>
      <c r="O42" s="6">
        <f t="shared" si="5"/>
        <v>1520.7371205667387</v>
      </c>
      <c r="P42" s="4">
        <v>450</v>
      </c>
      <c r="Q42" s="6">
        <f t="shared" si="6"/>
        <v>535.5</v>
      </c>
      <c r="R42" s="4">
        <v>5004</v>
      </c>
      <c r="S42" s="6">
        <f t="shared" si="7"/>
        <v>2552.04</v>
      </c>
      <c r="T42" s="4">
        <v>3500</v>
      </c>
      <c r="U42" s="6">
        <f t="shared" si="8"/>
        <v>2049.8751040799325</v>
      </c>
      <c r="V42" s="4">
        <v>3540</v>
      </c>
      <c r="W42" s="6">
        <f t="shared" si="9"/>
        <v>1242.54</v>
      </c>
      <c r="X42" s="4">
        <v>3996</v>
      </c>
      <c r="Y42" s="6">
        <f t="shared" si="10"/>
        <v>2281.7159851301089</v>
      </c>
      <c r="Z42" s="4">
        <v>2500</v>
      </c>
      <c r="AA42" s="6">
        <f t="shared" si="11"/>
        <v>1867.5</v>
      </c>
      <c r="AB42" s="4">
        <v>2676</v>
      </c>
      <c r="AC42" s="6">
        <f t="shared" si="12"/>
        <v>2293.3319912291904</v>
      </c>
      <c r="AD42" s="4">
        <v>3480</v>
      </c>
      <c r="AE42" s="6">
        <f t="shared" si="13"/>
        <v>1259.760004873458</v>
      </c>
      <c r="AF42" s="6">
        <f t="shared" si="14"/>
        <v>27894.083245993424</v>
      </c>
    </row>
    <row r="43" spans="1:32" x14ac:dyDescent="0.25">
      <c r="A43" s="1">
        <v>962</v>
      </c>
      <c r="B43" s="1" t="s">
        <v>755</v>
      </c>
      <c r="C43" s="1" t="s">
        <v>1358</v>
      </c>
      <c r="D43" s="4">
        <v>144</v>
      </c>
      <c r="E43" s="6">
        <f t="shared" si="15"/>
        <v>155.03057348708015</v>
      </c>
      <c r="F43" s="4">
        <v>100</v>
      </c>
      <c r="G43" s="12">
        <f t="shared" si="1"/>
        <v>78</v>
      </c>
      <c r="H43" s="4">
        <v>0</v>
      </c>
      <c r="I43" s="6">
        <f t="shared" si="2"/>
        <v>0</v>
      </c>
      <c r="J43" s="4">
        <v>72</v>
      </c>
      <c r="K43" s="6">
        <f t="shared" si="3"/>
        <v>44.495999061705284</v>
      </c>
      <c r="L43" s="4">
        <v>78</v>
      </c>
      <c r="M43" s="6">
        <f t="shared" si="4"/>
        <v>60.026734995947926</v>
      </c>
      <c r="N43" s="4">
        <v>100</v>
      </c>
      <c r="O43" s="6">
        <f t="shared" si="5"/>
        <v>46.791911402053501</v>
      </c>
      <c r="P43" s="4">
        <v>0</v>
      </c>
      <c r="Q43" s="6">
        <f t="shared" si="6"/>
        <v>0</v>
      </c>
      <c r="R43" s="4">
        <v>504</v>
      </c>
      <c r="S43" s="6">
        <f t="shared" si="7"/>
        <v>257.04000000000002</v>
      </c>
      <c r="T43" s="4">
        <v>200</v>
      </c>
      <c r="U43" s="6">
        <f t="shared" si="8"/>
        <v>117.13572023313901</v>
      </c>
      <c r="V43" s="4">
        <v>216</v>
      </c>
      <c r="W43" s="6">
        <f t="shared" si="9"/>
        <v>75.816000000000003</v>
      </c>
      <c r="X43" s="4">
        <v>96</v>
      </c>
      <c r="Y43" s="6">
        <f t="shared" si="10"/>
        <v>54.815999642765377</v>
      </c>
      <c r="Z43" s="4">
        <v>200</v>
      </c>
      <c r="AA43" s="6">
        <f t="shared" si="11"/>
        <v>149.4</v>
      </c>
      <c r="AB43" s="4">
        <v>120</v>
      </c>
      <c r="AC43" s="6">
        <f t="shared" si="12"/>
        <v>102.83999960669016</v>
      </c>
      <c r="AD43" s="4">
        <v>216</v>
      </c>
      <c r="AE43" s="6">
        <f t="shared" si="13"/>
        <v>78.192000302490499</v>
      </c>
      <c r="AF43" s="6">
        <f t="shared" si="14"/>
        <v>1141.3929384293813</v>
      </c>
    </row>
    <row r="44" spans="1:32" x14ac:dyDescent="0.25">
      <c r="A44" s="1">
        <v>963</v>
      </c>
      <c r="B44" s="1" t="s">
        <v>756</v>
      </c>
      <c r="C44" s="1" t="s">
        <v>1359</v>
      </c>
      <c r="D44" s="4">
        <v>3900</v>
      </c>
      <c r="E44" s="6">
        <f t="shared" si="15"/>
        <v>4198.7446986084205</v>
      </c>
      <c r="F44" s="4">
        <v>3900</v>
      </c>
      <c r="G44" s="12">
        <f t="shared" si="1"/>
        <v>3042</v>
      </c>
      <c r="H44" s="4">
        <v>6504</v>
      </c>
      <c r="I44" s="6">
        <f t="shared" si="2"/>
        <v>3317.04</v>
      </c>
      <c r="J44" s="4">
        <v>2604</v>
      </c>
      <c r="K44" s="6">
        <f t="shared" si="3"/>
        <v>1609.2719660650077</v>
      </c>
      <c r="L44" s="4">
        <v>1302</v>
      </c>
      <c r="M44" s="6">
        <f t="shared" si="4"/>
        <v>1001.984730316977</v>
      </c>
      <c r="N44" s="4">
        <v>5200</v>
      </c>
      <c r="O44" s="6">
        <f t="shared" si="5"/>
        <v>2433.1793929067821</v>
      </c>
      <c r="P44" s="4">
        <v>1305</v>
      </c>
      <c r="Q44" s="6">
        <f t="shared" si="6"/>
        <v>1552.9499999999998</v>
      </c>
      <c r="R44" s="4">
        <v>19500</v>
      </c>
      <c r="S44" s="6">
        <f t="shared" si="7"/>
        <v>9945</v>
      </c>
      <c r="T44" s="4">
        <v>3900</v>
      </c>
      <c r="U44" s="6">
        <f t="shared" si="8"/>
        <v>2284.1465445462104</v>
      </c>
      <c r="V44" s="4">
        <v>6504</v>
      </c>
      <c r="W44" s="6">
        <f t="shared" si="9"/>
        <v>2282.904</v>
      </c>
      <c r="X44" s="4">
        <v>2604</v>
      </c>
      <c r="Y44" s="6">
        <f t="shared" si="10"/>
        <v>1486.8839903100109</v>
      </c>
      <c r="Z44" s="4">
        <v>1300</v>
      </c>
      <c r="AA44" s="6">
        <f t="shared" si="11"/>
        <v>971.1</v>
      </c>
      <c r="AB44" s="4">
        <v>5196</v>
      </c>
      <c r="AC44" s="6">
        <f t="shared" si="12"/>
        <v>4452.9719829696842</v>
      </c>
      <c r="AD44" s="4">
        <v>6504</v>
      </c>
      <c r="AE44" s="6">
        <f t="shared" si="13"/>
        <v>2354.4480091083251</v>
      </c>
      <c r="AF44" s="6">
        <f t="shared" si="14"/>
        <v>38578.177305723089</v>
      </c>
    </row>
    <row r="45" spans="1:32" x14ac:dyDescent="0.25">
      <c r="A45" s="1">
        <v>965</v>
      </c>
      <c r="B45" s="1" t="s">
        <v>757</v>
      </c>
      <c r="C45" s="1" t="s">
        <v>1360</v>
      </c>
      <c r="D45" s="4">
        <v>348</v>
      </c>
      <c r="E45" s="6">
        <f t="shared" si="15"/>
        <v>374.6572192604437</v>
      </c>
      <c r="F45" s="4">
        <v>300</v>
      </c>
      <c r="G45" s="12">
        <f t="shared" si="1"/>
        <v>234</v>
      </c>
      <c r="H45" s="4">
        <v>360</v>
      </c>
      <c r="I45" s="6">
        <f t="shared" si="2"/>
        <v>183.6</v>
      </c>
      <c r="J45" s="4">
        <v>348</v>
      </c>
      <c r="K45" s="6">
        <f t="shared" si="3"/>
        <v>215.06399546490888</v>
      </c>
      <c r="L45" s="4">
        <v>348</v>
      </c>
      <c r="M45" s="6">
        <f t="shared" si="4"/>
        <v>267.81158690499842</v>
      </c>
      <c r="N45" s="4">
        <v>350</v>
      </c>
      <c r="O45" s="6">
        <f t="shared" si="5"/>
        <v>163.77168990718724</v>
      </c>
      <c r="P45" s="4">
        <v>120</v>
      </c>
      <c r="Q45" s="6">
        <f t="shared" si="6"/>
        <v>142.79999999999998</v>
      </c>
      <c r="R45" s="4">
        <v>996</v>
      </c>
      <c r="S45" s="6">
        <f t="shared" si="7"/>
        <v>507.96000000000004</v>
      </c>
      <c r="T45" s="4">
        <v>350</v>
      </c>
      <c r="U45" s="6">
        <f t="shared" si="8"/>
        <v>204.98751040799326</v>
      </c>
      <c r="V45" s="4">
        <v>348</v>
      </c>
      <c r="W45" s="6">
        <f t="shared" si="9"/>
        <v>122.148</v>
      </c>
      <c r="X45" s="4">
        <v>348</v>
      </c>
      <c r="Y45" s="6">
        <f t="shared" si="10"/>
        <v>198.70799870502449</v>
      </c>
      <c r="Z45" s="4">
        <v>300</v>
      </c>
      <c r="AA45" s="6">
        <f t="shared" si="11"/>
        <v>224.1</v>
      </c>
      <c r="AB45" s="4">
        <v>348</v>
      </c>
      <c r="AC45" s="6">
        <f t="shared" si="12"/>
        <v>298.23599885940149</v>
      </c>
      <c r="AD45" s="4">
        <v>360</v>
      </c>
      <c r="AE45" s="6">
        <f t="shared" si="13"/>
        <v>130.32000050415084</v>
      </c>
      <c r="AF45" s="6">
        <f t="shared" si="14"/>
        <v>3137.8439995099579</v>
      </c>
    </row>
    <row r="46" spans="1:32" x14ac:dyDescent="0.25">
      <c r="A46" s="1">
        <v>966</v>
      </c>
      <c r="B46" s="1" t="s">
        <v>758</v>
      </c>
      <c r="C46" s="1" t="s">
        <v>1394</v>
      </c>
      <c r="D46" s="4">
        <v>2160</v>
      </c>
      <c r="E46" s="6">
        <f t="shared" si="15"/>
        <v>2325.4586023062025</v>
      </c>
      <c r="F46" s="4">
        <v>1590</v>
      </c>
      <c r="G46" s="12">
        <f t="shared" si="1"/>
        <v>1240.2</v>
      </c>
      <c r="H46" s="4">
        <v>1800</v>
      </c>
      <c r="I46" s="6">
        <f t="shared" si="2"/>
        <v>918</v>
      </c>
      <c r="J46" s="4">
        <v>2052</v>
      </c>
      <c r="K46" s="6">
        <f t="shared" si="3"/>
        <v>1268.1359732586006</v>
      </c>
      <c r="L46" s="4">
        <v>666</v>
      </c>
      <c r="M46" s="6">
        <f t="shared" si="4"/>
        <v>512.53596804232461</v>
      </c>
      <c r="N46" s="4">
        <v>1250</v>
      </c>
      <c r="O46" s="6">
        <f t="shared" si="5"/>
        <v>584.89889252566877</v>
      </c>
      <c r="P46" s="4">
        <v>180</v>
      </c>
      <c r="Q46" s="6">
        <f t="shared" si="6"/>
        <v>214.2</v>
      </c>
      <c r="R46" s="4">
        <v>11496</v>
      </c>
      <c r="S46" s="6">
        <f t="shared" si="7"/>
        <v>5862.96</v>
      </c>
      <c r="T46" s="4">
        <v>1550</v>
      </c>
      <c r="U46" s="6">
        <f t="shared" si="8"/>
        <v>907.80183180682729</v>
      </c>
      <c r="V46" s="4">
        <v>1356</v>
      </c>
      <c r="W46" s="6">
        <f t="shared" si="9"/>
        <v>475.95599999999996</v>
      </c>
      <c r="X46" s="4">
        <v>3624</v>
      </c>
      <c r="Y46" s="6">
        <f t="shared" si="10"/>
        <v>2069.3039865143933</v>
      </c>
      <c r="Z46" s="4">
        <v>2230</v>
      </c>
      <c r="AA46" s="6">
        <f t="shared" si="11"/>
        <v>1665.81</v>
      </c>
      <c r="AB46" s="4">
        <v>1032</v>
      </c>
      <c r="AC46" s="6">
        <f t="shared" si="12"/>
        <v>884.42399661753541</v>
      </c>
      <c r="AD46" s="4">
        <v>1344</v>
      </c>
      <c r="AE46" s="6">
        <f t="shared" si="13"/>
        <v>486.52800188216315</v>
      </c>
      <c r="AF46" s="6">
        <f t="shared" si="14"/>
        <v>18929.685251071551</v>
      </c>
    </row>
    <row r="47" spans="1:32" x14ac:dyDescent="0.25">
      <c r="A47" s="1">
        <v>967</v>
      </c>
      <c r="B47" s="1" t="s">
        <v>759</v>
      </c>
      <c r="C47" s="1" t="s">
        <v>1361</v>
      </c>
      <c r="D47" s="4">
        <v>996</v>
      </c>
      <c r="E47" s="6">
        <f t="shared" si="15"/>
        <v>1072.2947999523044</v>
      </c>
      <c r="F47" s="4">
        <v>500</v>
      </c>
      <c r="G47" s="12">
        <f t="shared" si="1"/>
        <v>390</v>
      </c>
      <c r="H47" s="4">
        <v>504</v>
      </c>
      <c r="I47" s="6">
        <f t="shared" si="2"/>
        <v>257.04000000000002</v>
      </c>
      <c r="J47" s="4">
        <v>504</v>
      </c>
      <c r="K47" s="6">
        <f t="shared" si="3"/>
        <v>311.47199343193699</v>
      </c>
      <c r="L47" s="4">
        <v>0</v>
      </c>
      <c r="M47" s="6">
        <f t="shared" si="4"/>
        <v>0</v>
      </c>
      <c r="N47" s="4">
        <v>1000</v>
      </c>
      <c r="O47" s="6">
        <f t="shared" si="5"/>
        <v>467.91911402053501</v>
      </c>
      <c r="P47" s="4">
        <v>0</v>
      </c>
      <c r="Q47" s="6">
        <f t="shared" si="6"/>
        <v>0</v>
      </c>
      <c r="R47" s="4">
        <v>4500</v>
      </c>
      <c r="S47" s="6">
        <f t="shared" si="7"/>
        <v>2295</v>
      </c>
      <c r="T47" s="4">
        <v>1000</v>
      </c>
      <c r="U47" s="6">
        <f t="shared" si="8"/>
        <v>585.678601165695</v>
      </c>
      <c r="V47" s="4">
        <v>996</v>
      </c>
      <c r="W47" s="6">
        <f t="shared" si="9"/>
        <v>349.596</v>
      </c>
      <c r="X47" s="4">
        <v>504</v>
      </c>
      <c r="Y47" s="6">
        <f t="shared" si="10"/>
        <v>287.78399812451823</v>
      </c>
      <c r="Z47" s="4">
        <v>500</v>
      </c>
      <c r="AA47" s="6">
        <f t="shared" si="11"/>
        <v>373.5</v>
      </c>
      <c r="AB47" s="4">
        <v>996</v>
      </c>
      <c r="AC47" s="6">
        <f t="shared" si="12"/>
        <v>853.57199673552827</v>
      </c>
      <c r="AD47" s="4">
        <v>1008</v>
      </c>
      <c r="AE47" s="6">
        <f t="shared" si="13"/>
        <v>364.89600141162236</v>
      </c>
      <c r="AF47" s="6">
        <f t="shared" si="14"/>
        <v>7243.8565034305166</v>
      </c>
    </row>
    <row r="48" spans="1:32" x14ac:dyDescent="0.25">
      <c r="A48" s="1">
        <v>968</v>
      </c>
      <c r="B48" s="1" t="s">
        <v>760</v>
      </c>
      <c r="C48" s="1" t="s">
        <v>1362</v>
      </c>
      <c r="D48" s="4">
        <v>696</v>
      </c>
      <c r="E48" s="6">
        <f t="shared" si="15"/>
        <v>749.31443852088739</v>
      </c>
      <c r="F48" s="4">
        <v>600</v>
      </c>
      <c r="G48" s="12">
        <f t="shared" si="1"/>
        <v>468</v>
      </c>
      <c r="H48" s="4">
        <v>744</v>
      </c>
      <c r="I48" s="6">
        <f t="shared" si="2"/>
        <v>379.44</v>
      </c>
      <c r="J48" s="4">
        <v>744</v>
      </c>
      <c r="K48" s="6">
        <f t="shared" si="3"/>
        <v>459.79199030428794</v>
      </c>
      <c r="L48" s="4">
        <v>720</v>
      </c>
      <c r="M48" s="6">
        <f t="shared" si="4"/>
        <v>554.09293842413467</v>
      </c>
      <c r="N48" s="4">
        <v>250</v>
      </c>
      <c r="O48" s="6">
        <f t="shared" si="5"/>
        <v>116.97977850513375</v>
      </c>
      <c r="P48" s="4">
        <v>195</v>
      </c>
      <c r="Q48" s="6">
        <f t="shared" si="6"/>
        <v>232.04999999999998</v>
      </c>
      <c r="R48" s="4">
        <v>2004</v>
      </c>
      <c r="S48" s="6">
        <f t="shared" si="7"/>
        <v>1022.04</v>
      </c>
      <c r="T48" s="4">
        <v>750</v>
      </c>
      <c r="U48" s="6">
        <f t="shared" si="8"/>
        <v>439.25895087427125</v>
      </c>
      <c r="V48" s="4">
        <v>756</v>
      </c>
      <c r="W48" s="6">
        <f t="shared" si="9"/>
        <v>265.35599999999999</v>
      </c>
      <c r="X48" s="4">
        <v>600</v>
      </c>
      <c r="Y48" s="6">
        <f t="shared" si="10"/>
        <v>342.59999776728364</v>
      </c>
      <c r="Z48" s="4">
        <v>450</v>
      </c>
      <c r="AA48" s="6">
        <f t="shared" si="11"/>
        <v>336.15</v>
      </c>
      <c r="AB48" s="4">
        <v>756</v>
      </c>
      <c r="AC48" s="6">
        <f t="shared" si="12"/>
        <v>647.89199752214802</v>
      </c>
      <c r="AD48" s="4">
        <v>744</v>
      </c>
      <c r="AE48" s="6">
        <f t="shared" si="13"/>
        <v>269.3280010419117</v>
      </c>
      <c r="AF48" s="6">
        <f t="shared" si="14"/>
        <v>6012.966091918147</v>
      </c>
    </row>
    <row r="49" spans="1:32" x14ac:dyDescent="0.25">
      <c r="A49" s="1">
        <v>969</v>
      </c>
      <c r="B49" s="1" t="s">
        <v>761</v>
      </c>
      <c r="C49" s="1" t="s">
        <v>1363</v>
      </c>
      <c r="D49" s="4">
        <v>96</v>
      </c>
      <c r="E49" s="6">
        <f t="shared" si="15"/>
        <v>103.35371565805343</v>
      </c>
      <c r="F49" s="4">
        <v>150</v>
      </c>
      <c r="G49" s="12">
        <f t="shared" si="1"/>
        <v>117</v>
      </c>
      <c r="H49" s="4">
        <v>144</v>
      </c>
      <c r="I49" s="6">
        <f t="shared" si="2"/>
        <v>73.44</v>
      </c>
      <c r="J49" s="4">
        <v>144</v>
      </c>
      <c r="K49" s="6">
        <f t="shared" si="3"/>
        <v>88.991998123410568</v>
      </c>
      <c r="L49" s="4">
        <v>102</v>
      </c>
      <c r="M49" s="6">
        <f t="shared" si="4"/>
        <v>78.496499610085749</v>
      </c>
      <c r="N49" s="4">
        <v>200</v>
      </c>
      <c r="O49" s="6">
        <f t="shared" si="5"/>
        <v>93.583822804107001</v>
      </c>
      <c r="P49" s="4">
        <v>60</v>
      </c>
      <c r="Q49" s="6">
        <f t="shared" si="6"/>
        <v>71.399999999999991</v>
      </c>
      <c r="R49" s="4">
        <v>1200</v>
      </c>
      <c r="S49" s="6">
        <f t="shared" si="7"/>
        <v>612</v>
      </c>
      <c r="T49" s="4">
        <v>100</v>
      </c>
      <c r="U49" s="6">
        <f t="shared" si="8"/>
        <v>58.567860116569506</v>
      </c>
      <c r="V49" s="4">
        <v>144</v>
      </c>
      <c r="W49" s="6">
        <f t="shared" si="9"/>
        <v>50.543999999999997</v>
      </c>
      <c r="X49" s="4">
        <v>72</v>
      </c>
      <c r="Y49" s="6">
        <f t="shared" si="10"/>
        <v>41.111999732074032</v>
      </c>
      <c r="Z49" s="4">
        <v>50</v>
      </c>
      <c r="AA49" s="6">
        <f t="shared" si="11"/>
        <v>37.35</v>
      </c>
      <c r="AB49" s="4">
        <v>204</v>
      </c>
      <c r="AC49" s="6">
        <f t="shared" si="12"/>
        <v>174.82799933137326</v>
      </c>
      <c r="AD49" s="4">
        <v>144</v>
      </c>
      <c r="AE49" s="6">
        <f t="shared" si="13"/>
        <v>52.128000201660335</v>
      </c>
      <c r="AF49" s="6">
        <f t="shared" si="14"/>
        <v>1600.6678953756739</v>
      </c>
    </row>
    <row r="50" spans="1:32" x14ac:dyDescent="0.25">
      <c r="A50" s="1">
        <v>970</v>
      </c>
      <c r="B50" s="1" t="s">
        <v>762</v>
      </c>
      <c r="C50" s="1" t="s">
        <v>1400</v>
      </c>
      <c r="D50" s="4">
        <v>3996</v>
      </c>
      <c r="E50" s="6">
        <f t="shared" si="15"/>
        <v>4302.0984142664747</v>
      </c>
      <c r="F50" s="4">
        <v>4000</v>
      </c>
      <c r="G50" s="12">
        <f t="shared" si="1"/>
        <v>3120</v>
      </c>
      <c r="H50" s="4">
        <v>4008</v>
      </c>
      <c r="I50" s="6">
        <f t="shared" si="2"/>
        <v>2044.08</v>
      </c>
      <c r="J50" s="4">
        <v>3996</v>
      </c>
      <c r="K50" s="6">
        <f t="shared" si="3"/>
        <v>2469.5279479246433</v>
      </c>
      <c r="L50" s="4">
        <v>4002</v>
      </c>
      <c r="M50" s="6">
        <f t="shared" si="4"/>
        <v>3079.8332494074821</v>
      </c>
      <c r="N50" s="4">
        <v>4000</v>
      </c>
      <c r="O50" s="6">
        <f t="shared" si="5"/>
        <v>1871.67645608214</v>
      </c>
      <c r="P50" s="4">
        <v>1695</v>
      </c>
      <c r="Q50" s="6">
        <f t="shared" si="6"/>
        <v>2017.05</v>
      </c>
      <c r="R50" s="4">
        <v>3996</v>
      </c>
      <c r="S50" s="6">
        <f t="shared" si="7"/>
        <v>2037.96</v>
      </c>
      <c r="T50" s="4">
        <v>4000</v>
      </c>
      <c r="U50" s="6">
        <f t="shared" si="8"/>
        <v>2342.71440466278</v>
      </c>
      <c r="V50" s="4">
        <v>3996</v>
      </c>
      <c r="W50" s="6">
        <f t="shared" si="9"/>
        <v>1402.596</v>
      </c>
      <c r="X50" s="4">
        <v>3996</v>
      </c>
      <c r="Y50" s="6">
        <f t="shared" si="10"/>
        <v>2281.7159851301089</v>
      </c>
      <c r="Z50" s="4">
        <v>4000</v>
      </c>
      <c r="AA50" s="6">
        <f t="shared" si="11"/>
        <v>2988</v>
      </c>
      <c r="AB50" s="4">
        <v>3996</v>
      </c>
      <c r="AC50" s="6">
        <f t="shared" si="12"/>
        <v>3424.5719869027826</v>
      </c>
      <c r="AD50" s="4">
        <v>4008</v>
      </c>
      <c r="AE50" s="6">
        <f t="shared" si="13"/>
        <v>1450.8960056128792</v>
      </c>
      <c r="AF50" s="6">
        <f t="shared" si="14"/>
        <v>33381.824444376412</v>
      </c>
    </row>
    <row r="51" spans="1:32" x14ac:dyDescent="0.25">
      <c r="A51" s="1">
        <v>971</v>
      </c>
      <c r="B51" s="1" t="s">
        <v>763</v>
      </c>
      <c r="C51" s="1" t="s">
        <v>1364</v>
      </c>
      <c r="D51" s="4">
        <v>9996</v>
      </c>
      <c r="E51" s="6">
        <f t="shared" si="15"/>
        <v>10761.705642894814</v>
      </c>
      <c r="F51" s="4">
        <v>4000</v>
      </c>
      <c r="G51" s="12">
        <f t="shared" si="1"/>
        <v>3120</v>
      </c>
      <c r="H51" s="4">
        <v>10008</v>
      </c>
      <c r="I51" s="6">
        <f t="shared" si="2"/>
        <v>5104.08</v>
      </c>
      <c r="J51" s="4">
        <v>9996</v>
      </c>
      <c r="K51" s="6">
        <f t="shared" si="3"/>
        <v>6177.527869733417</v>
      </c>
      <c r="L51" s="4">
        <v>4998</v>
      </c>
      <c r="M51" s="6">
        <f t="shared" si="4"/>
        <v>3846.3284808942017</v>
      </c>
      <c r="N51" s="4">
        <v>10000</v>
      </c>
      <c r="O51" s="6">
        <f t="shared" si="5"/>
        <v>4679.1911402053502</v>
      </c>
      <c r="P51" s="4">
        <v>1755</v>
      </c>
      <c r="Q51" s="6">
        <f t="shared" si="6"/>
        <v>2088.4499999999998</v>
      </c>
      <c r="R51" s="4">
        <v>20004</v>
      </c>
      <c r="S51" s="6">
        <f t="shared" si="7"/>
        <v>10202.040000000001</v>
      </c>
      <c r="T51" s="4">
        <v>10000</v>
      </c>
      <c r="U51" s="6">
        <f t="shared" si="8"/>
        <v>5856.78601165695</v>
      </c>
      <c r="V51" s="4">
        <v>9996</v>
      </c>
      <c r="W51" s="6">
        <f t="shared" si="9"/>
        <v>3508.596</v>
      </c>
      <c r="X51" s="4">
        <v>2496</v>
      </c>
      <c r="Y51" s="6">
        <f t="shared" si="10"/>
        <v>1425.2159907118998</v>
      </c>
      <c r="Z51" s="4">
        <v>4000</v>
      </c>
      <c r="AA51" s="6">
        <f t="shared" si="11"/>
        <v>2988</v>
      </c>
      <c r="AB51" s="4">
        <v>9996</v>
      </c>
      <c r="AC51" s="6">
        <f t="shared" si="12"/>
        <v>8566.5719672372907</v>
      </c>
      <c r="AD51" s="4">
        <v>10008</v>
      </c>
      <c r="AE51" s="6">
        <f t="shared" si="13"/>
        <v>3622.8960140153931</v>
      </c>
      <c r="AF51" s="6">
        <f t="shared" si="14"/>
        <v>68324.493103333924</v>
      </c>
    </row>
    <row r="52" spans="1:32" x14ac:dyDescent="0.25">
      <c r="A52" s="1">
        <v>975</v>
      </c>
      <c r="B52" s="1" t="s">
        <v>764</v>
      </c>
      <c r="C52" s="1" t="s">
        <v>1365</v>
      </c>
      <c r="D52" s="4">
        <v>780</v>
      </c>
      <c r="E52" s="6">
        <f t="shared" si="15"/>
        <v>839.74893972168422</v>
      </c>
      <c r="F52" s="4">
        <v>700</v>
      </c>
      <c r="G52" s="12">
        <f t="shared" si="1"/>
        <v>546</v>
      </c>
      <c r="H52" s="4">
        <v>672</v>
      </c>
      <c r="I52" s="6">
        <f t="shared" si="2"/>
        <v>342.72</v>
      </c>
      <c r="J52" s="4">
        <v>768</v>
      </c>
      <c r="K52" s="6">
        <f t="shared" si="3"/>
        <v>474.62398999152305</v>
      </c>
      <c r="L52" s="4">
        <v>252</v>
      </c>
      <c r="M52" s="6">
        <f t="shared" si="4"/>
        <v>193.93252844844716</v>
      </c>
      <c r="N52" s="4">
        <v>450</v>
      </c>
      <c r="O52" s="6">
        <f t="shared" si="5"/>
        <v>210.56360130924074</v>
      </c>
      <c r="P52" s="4">
        <v>60</v>
      </c>
      <c r="Q52" s="6">
        <f t="shared" si="6"/>
        <v>71.399999999999991</v>
      </c>
      <c r="R52" s="4">
        <v>1500</v>
      </c>
      <c r="S52" s="6">
        <f t="shared" si="7"/>
        <v>765</v>
      </c>
      <c r="T52" s="4">
        <v>670</v>
      </c>
      <c r="U52" s="6">
        <f t="shared" si="8"/>
        <v>392.40466278101565</v>
      </c>
      <c r="V52" s="4">
        <v>504</v>
      </c>
      <c r="W52" s="6">
        <f t="shared" si="9"/>
        <v>176.904</v>
      </c>
      <c r="X52" s="4">
        <v>1128</v>
      </c>
      <c r="Y52" s="6">
        <f t="shared" si="10"/>
        <v>644.0879958024932</v>
      </c>
      <c r="Z52" s="4">
        <v>500</v>
      </c>
      <c r="AA52" s="6">
        <f t="shared" si="11"/>
        <v>373.5</v>
      </c>
      <c r="AB52" s="4">
        <v>648</v>
      </c>
      <c r="AC52" s="6">
        <f t="shared" si="12"/>
        <v>555.33599787612684</v>
      </c>
      <c r="AD52" s="4">
        <v>504</v>
      </c>
      <c r="AE52" s="6">
        <f t="shared" si="13"/>
        <v>182.44800070581118</v>
      </c>
      <c r="AF52" s="6">
        <f t="shared" si="14"/>
        <v>5586.221715930531</v>
      </c>
    </row>
    <row r="53" spans="1:32" x14ac:dyDescent="0.25">
      <c r="A53" s="1">
        <v>977</v>
      </c>
      <c r="B53" s="1" t="s">
        <v>765</v>
      </c>
      <c r="C53" s="1" t="s">
        <v>1366</v>
      </c>
      <c r="D53" s="4">
        <v>2484</v>
      </c>
      <c r="E53" s="6">
        <f t="shared" si="15"/>
        <v>2674.2773926521327</v>
      </c>
      <c r="F53" s="4">
        <v>1820</v>
      </c>
      <c r="G53" s="12">
        <f t="shared" si="1"/>
        <v>1419.6000000000001</v>
      </c>
      <c r="H53" s="4">
        <v>2064</v>
      </c>
      <c r="I53" s="6">
        <f t="shared" si="2"/>
        <v>1052.6400000000001</v>
      </c>
      <c r="J53" s="4">
        <v>2352</v>
      </c>
      <c r="K53" s="6">
        <f t="shared" si="3"/>
        <v>1453.5359693490393</v>
      </c>
      <c r="L53" s="4">
        <v>762</v>
      </c>
      <c r="M53" s="6">
        <f t="shared" si="4"/>
        <v>586.41502649887593</v>
      </c>
      <c r="N53" s="4">
        <v>1450</v>
      </c>
      <c r="O53" s="6">
        <f t="shared" si="5"/>
        <v>678.48271532977571</v>
      </c>
      <c r="P53" s="4">
        <v>195</v>
      </c>
      <c r="Q53" s="6">
        <f t="shared" si="6"/>
        <v>232.04999999999998</v>
      </c>
      <c r="R53" s="4">
        <v>11496</v>
      </c>
      <c r="S53" s="6">
        <f t="shared" si="7"/>
        <v>5862.96</v>
      </c>
      <c r="T53" s="4">
        <v>1780</v>
      </c>
      <c r="U53" s="6">
        <f t="shared" si="8"/>
        <v>1042.5079100749372</v>
      </c>
      <c r="V53" s="4">
        <v>1548</v>
      </c>
      <c r="W53" s="6">
        <f t="shared" si="9"/>
        <v>543.34799999999996</v>
      </c>
      <c r="X53" s="4">
        <v>4152</v>
      </c>
      <c r="Y53" s="6">
        <f t="shared" si="10"/>
        <v>2370.7919845496026</v>
      </c>
      <c r="Z53" s="4">
        <v>2560</v>
      </c>
      <c r="AA53" s="6">
        <f t="shared" si="11"/>
        <v>1912.32</v>
      </c>
      <c r="AB53" s="4">
        <v>1176</v>
      </c>
      <c r="AC53" s="6">
        <f t="shared" si="12"/>
        <v>1007.8319961455636</v>
      </c>
      <c r="AD53" s="4">
        <v>1536</v>
      </c>
      <c r="AE53" s="6">
        <f t="shared" si="13"/>
        <v>556.03200215104357</v>
      </c>
      <c r="AF53" s="6">
        <f t="shared" si="14"/>
        <v>20836.760994599928</v>
      </c>
    </row>
    <row r="54" spans="1:32" x14ac:dyDescent="0.25">
      <c r="A54" s="1">
        <v>978</v>
      </c>
      <c r="B54" s="1" t="s">
        <v>766</v>
      </c>
      <c r="C54" s="1" t="s">
        <v>1395</v>
      </c>
      <c r="D54" s="4">
        <v>996</v>
      </c>
      <c r="E54" s="6">
        <f t="shared" si="15"/>
        <v>1072.2947999523044</v>
      </c>
      <c r="F54" s="4">
        <v>1000</v>
      </c>
      <c r="G54" s="12">
        <f t="shared" si="1"/>
        <v>780</v>
      </c>
      <c r="H54" s="4">
        <v>1008</v>
      </c>
      <c r="I54" s="6">
        <f t="shared" si="2"/>
        <v>514.08000000000004</v>
      </c>
      <c r="J54" s="4">
        <v>996</v>
      </c>
      <c r="K54" s="6">
        <f t="shared" si="3"/>
        <v>615.52798702025643</v>
      </c>
      <c r="L54" s="4">
        <v>1002</v>
      </c>
      <c r="M54" s="6">
        <f t="shared" si="4"/>
        <v>771.11267264025412</v>
      </c>
      <c r="N54" s="4">
        <v>1000</v>
      </c>
      <c r="O54" s="6">
        <f t="shared" si="5"/>
        <v>467.91911402053501</v>
      </c>
      <c r="P54" s="4">
        <v>1005</v>
      </c>
      <c r="Q54" s="6">
        <f t="shared" si="6"/>
        <v>1195.95</v>
      </c>
      <c r="R54" s="4">
        <v>996</v>
      </c>
      <c r="S54" s="6">
        <f t="shared" si="7"/>
        <v>507.96000000000004</v>
      </c>
      <c r="T54" s="4">
        <v>1000</v>
      </c>
      <c r="U54" s="6">
        <f t="shared" si="8"/>
        <v>585.678601165695</v>
      </c>
      <c r="V54" s="4">
        <v>996</v>
      </c>
      <c r="W54" s="6">
        <f t="shared" si="9"/>
        <v>349.596</v>
      </c>
      <c r="X54" s="4">
        <v>744</v>
      </c>
      <c r="Y54" s="6">
        <f t="shared" si="10"/>
        <v>424.82399723143169</v>
      </c>
      <c r="Z54" s="4">
        <v>750</v>
      </c>
      <c r="AA54" s="6">
        <f t="shared" si="11"/>
        <v>560.25</v>
      </c>
      <c r="AB54" s="4">
        <v>996</v>
      </c>
      <c r="AC54" s="6">
        <f t="shared" si="12"/>
        <v>853.57199673552827</v>
      </c>
      <c r="AD54" s="4">
        <v>1008</v>
      </c>
      <c r="AE54" s="6">
        <f t="shared" si="13"/>
        <v>364.89600141162236</v>
      </c>
      <c r="AF54" s="6">
        <f t="shared" si="14"/>
        <v>8698.7651687660054</v>
      </c>
    </row>
    <row r="55" spans="1:32" x14ac:dyDescent="0.25">
      <c r="A55" s="1">
        <v>979</v>
      </c>
      <c r="B55" s="1" t="s">
        <v>767</v>
      </c>
      <c r="C55" s="1" t="s">
        <v>1367</v>
      </c>
      <c r="D55" s="4">
        <v>996</v>
      </c>
      <c r="E55" s="6">
        <f t="shared" si="15"/>
        <v>1072.2947999523044</v>
      </c>
      <c r="F55" s="4">
        <v>1000</v>
      </c>
      <c r="G55" s="12">
        <f t="shared" si="1"/>
        <v>780</v>
      </c>
      <c r="H55" s="4">
        <v>1008</v>
      </c>
      <c r="I55" s="6">
        <f t="shared" si="2"/>
        <v>514.08000000000004</v>
      </c>
      <c r="J55" s="4">
        <v>2004</v>
      </c>
      <c r="K55" s="6">
        <f t="shared" si="3"/>
        <v>1238.4719738841304</v>
      </c>
      <c r="L55" s="4">
        <v>0</v>
      </c>
      <c r="M55" s="6">
        <f t="shared" si="4"/>
        <v>0</v>
      </c>
      <c r="N55" s="4">
        <v>0</v>
      </c>
      <c r="O55" s="6">
        <f t="shared" si="5"/>
        <v>0</v>
      </c>
      <c r="P55" s="4">
        <v>0</v>
      </c>
      <c r="Q55" s="6">
        <f t="shared" si="6"/>
        <v>0</v>
      </c>
      <c r="R55" s="4">
        <v>2004</v>
      </c>
      <c r="S55" s="6">
        <f t="shared" si="7"/>
        <v>1022.04</v>
      </c>
      <c r="T55" s="4">
        <v>1500</v>
      </c>
      <c r="U55" s="6">
        <f t="shared" si="8"/>
        <v>878.5179017485425</v>
      </c>
      <c r="V55" s="4">
        <v>996</v>
      </c>
      <c r="W55" s="6">
        <f t="shared" si="9"/>
        <v>349.596</v>
      </c>
      <c r="X55" s="4">
        <v>0</v>
      </c>
      <c r="Y55" s="6">
        <f t="shared" si="10"/>
        <v>0</v>
      </c>
      <c r="Z55" s="4">
        <v>720</v>
      </c>
      <c r="AA55" s="6">
        <f t="shared" si="11"/>
        <v>537.84</v>
      </c>
      <c r="AB55" s="4">
        <v>996</v>
      </c>
      <c r="AC55" s="6">
        <f t="shared" si="12"/>
        <v>853.57199673552827</v>
      </c>
      <c r="AD55" s="4">
        <v>1680</v>
      </c>
      <c r="AE55" s="6">
        <f t="shared" si="13"/>
        <v>608.16000235270394</v>
      </c>
      <c r="AF55" s="6">
        <f t="shared" si="14"/>
        <v>7246.4126723205054</v>
      </c>
    </row>
    <row r="56" spans="1:32" x14ac:dyDescent="0.25">
      <c r="A56" s="1">
        <v>980</v>
      </c>
      <c r="B56" s="1" t="s">
        <v>768</v>
      </c>
      <c r="C56" s="1" t="s">
        <v>1401</v>
      </c>
      <c r="D56" s="4">
        <v>300</v>
      </c>
      <c r="E56" s="6">
        <f t="shared" si="15"/>
        <v>322.98036143141701</v>
      </c>
      <c r="F56" s="4">
        <v>250</v>
      </c>
      <c r="G56" s="12">
        <f t="shared" si="1"/>
        <v>195</v>
      </c>
      <c r="H56" s="4">
        <v>312</v>
      </c>
      <c r="I56" s="6">
        <f t="shared" si="2"/>
        <v>159.12</v>
      </c>
      <c r="J56" s="4">
        <v>144</v>
      </c>
      <c r="K56" s="6">
        <f t="shared" si="3"/>
        <v>88.991998123410568</v>
      </c>
      <c r="L56" s="4">
        <v>102</v>
      </c>
      <c r="M56" s="6">
        <f t="shared" si="4"/>
        <v>78.496499610085749</v>
      </c>
      <c r="N56" s="4">
        <v>150</v>
      </c>
      <c r="O56" s="6">
        <f t="shared" si="5"/>
        <v>70.187867103080251</v>
      </c>
      <c r="P56" s="4">
        <v>105</v>
      </c>
      <c r="Q56" s="6">
        <f t="shared" si="6"/>
        <v>124.94999999999999</v>
      </c>
      <c r="R56" s="4">
        <v>1800</v>
      </c>
      <c r="S56" s="6">
        <f t="shared" si="7"/>
        <v>918</v>
      </c>
      <c r="T56" s="4">
        <v>300</v>
      </c>
      <c r="U56" s="6">
        <f t="shared" si="8"/>
        <v>175.70358034970852</v>
      </c>
      <c r="V56" s="4">
        <v>300</v>
      </c>
      <c r="W56" s="6">
        <f t="shared" si="9"/>
        <v>105.3</v>
      </c>
      <c r="X56" s="4">
        <v>0</v>
      </c>
      <c r="Y56" s="6">
        <f t="shared" si="10"/>
        <v>0</v>
      </c>
      <c r="Z56" s="4">
        <v>0</v>
      </c>
      <c r="AA56" s="6">
        <f t="shared" si="11"/>
        <v>0</v>
      </c>
      <c r="AB56" s="4">
        <v>156</v>
      </c>
      <c r="AC56" s="6">
        <f t="shared" si="12"/>
        <v>133.69199948869721</v>
      </c>
      <c r="AD56" s="4">
        <v>312</v>
      </c>
      <c r="AE56" s="6">
        <f t="shared" si="13"/>
        <v>112.94400043693072</v>
      </c>
      <c r="AF56" s="6">
        <f t="shared" si="14"/>
        <v>2372.4223061063994</v>
      </c>
    </row>
    <row r="57" spans="1:32" x14ac:dyDescent="0.25">
      <c r="A57" s="1">
        <v>982</v>
      </c>
      <c r="B57" s="1" t="s">
        <v>769</v>
      </c>
      <c r="C57" s="1" t="s">
        <v>1402</v>
      </c>
      <c r="D57" s="4">
        <v>0</v>
      </c>
      <c r="E57" s="6">
        <f t="shared" si="15"/>
        <v>0</v>
      </c>
      <c r="F57" s="4">
        <v>600</v>
      </c>
      <c r="G57" s="12">
        <f t="shared" si="1"/>
        <v>468</v>
      </c>
      <c r="H57" s="4">
        <v>600</v>
      </c>
      <c r="I57" s="6">
        <f t="shared" si="2"/>
        <v>306</v>
      </c>
      <c r="J57" s="4">
        <v>600</v>
      </c>
      <c r="K57" s="6">
        <f t="shared" si="3"/>
        <v>370.79999218087738</v>
      </c>
      <c r="L57" s="4">
        <v>600</v>
      </c>
      <c r="M57" s="6">
        <f t="shared" si="4"/>
        <v>461.74411535344558</v>
      </c>
      <c r="N57" s="4">
        <v>0</v>
      </c>
      <c r="O57" s="6">
        <f t="shared" si="5"/>
        <v>0</v>
      </c>
      <c r="P57" s="4">
        <v>0</v>
      </c>
      <c r="Q57" s="6">
        <f t="shared" si="6"/>
        <v>0</v>
      </c>
      <c r="R57" s="4">
        <v>2004</v>
      </c>
      <c r="S57" s="6">
        <f t="shared" si="7"/>
        <v>1022.04</v>
      </c>
      <c r="T57" s="4">
        <v>600</v>
      </c>
      <c r="U57" s="6">
        <f t="shared" si="8"/>
        <v>351.40716069941703</v>
      </c>
      <c r="V57" s="4">
        <v>600</v>
      </c>
      <c r="W57" s="6">
        <f t="shared" si="9"/>
        <v>210.6</v>
      </c>
      <c r="X57" s="4">
        <v>300</v>
      </c>
      <c r="Y57" s="6">
        <f t="shared" si="10"/>
        <v>171.29999888364182</v>
      </c>
      <c r="Z57" s="4">
        <v>0</v>
      </c>
      <c r="AA57" s="6">
        <f t="shared" si="11"/>
        <v>0</v>
      </c>
      <c r="AB57" s="4">
        <v>2004</v>
      </c>
      <c r="AC57" s="6">
        <f t="shared" si="12"/>
        <v>1717.4279934317258</v>
      </c>
      <c r="AD57" s="4">
        <v>600</v>
      </c>
      <c r="AE57" s="6">
        <f t="shared" si="13"/>
        <v>217.20000084025139</v>
      </c>
      <c r="AF57" s="6">
        <f t="shared" si="14"/>
        <v>5079.3192605491076</v>
      </c>
    </row>
    <row r="58" spans="1:32" x14ac:dyDescent="0.25">
      <c r="A58" s="1">
        <v>988</v>
      </c>
      <c r="B58" s="1" t="s">
        <v>770</v>
      </c>
      <c r="C58" s="1" t="s">
        <v>1368</v>
      </c>
      <c r="D58" s="4">
        <v>4416</v>
      </c>
      <c r="E58" s="6">
        <f t="shared" si="15"/>
        <v>4754.2709202704582</v>
      </c>
      <c r="F58" s="4">
        <v>3240</v>
      </c>
      <c r="G58" s="12">
        <f t="shared" si="1"/>
        <v>2527.2000000000003</v>
      </c>
      <c r="H58" s="4">
        <v>3432</v>
      </c>
      <c r="I58" s="6">
        <f t="shared" si="2"/>
        <v>1750.32</v>
      </c>
      <c r="J58" s="4">
        <v>3984</v>
      </c>
      <c r="K58" s="6">
        <f t="shared" si="3"/>
        <v>2462.1119480810257</v>
      </c>
      <c r="L58" s="4">
        <v>1224</v>
      </c>
      <c r="M58" s="6">
        <f t="shared" si="4"/>
        <v>941.95799532102899</v>
      </c>
      <c r="N58" s="4">
        <v>1850</v>
      </c>
      <c r="O58" s="6">
        <f t="shared" si="5"/>
        <v>865.65036093798972</v>
      </c>
      <c r="P58" s="4">
        <v>210</v>
      </c>
      <c r="Q58" s="6">
        <f t="shared" si="6"/>
        <v>249.89999999999998</v>
      </c>
      <c r="R58" s="4">
        <v>12504</v>
      </c>
      <c r="S58" s="6">
        <f t="shared" si="7"/>
        <v>6377.04</v>
      </c>
      <c r="T58" s="4">
        <v>3050</v>
      </c>
      <c r="U58" s="6">
        <f t="shared" si="8"/>
        <v>1786.3197335553698</v>
      </c>
      <c r="V58" s="4">
        <v>2496</v>
      </c>
      <c r="W58" s="6">
        <f t="shared" si="9"/>
        <v>876.096</v>
      </c>
      <c r="X58" s="4">
        <v>5004</v>
      </c>
      <c r="Y58" s="6">
        <f t="shared" si="10"/>
        <v>2857.2839813791456</v>
      </c>
      <c r="Z58" s="4">
        <v>4680</v>
      </c>
      <c r="AA58" s="6">
        <f t="shared" si="11"/>
        <v>3495.96</v>
      </c>
      <c r="AB58" s="4">
        <v>1752</v>
      </c>
      <c r="AC58" s="6">
        <f t="shared" si="12"/>
        <v>1501.4639942576764</v>
      </c>
      <c r="AD58" s="4">
        <v>2376</v>
      </c>
      <c r="AE58" s="6">
        <f t="shared" si="13"/>
        <v>860.11200332739554</v>
      </c>
      <c r="AF58" s="6">
        <f t="shared" si="14"/>
        <v>30445.574933802694</v>
      </c>
    </row>
    <row r="59" spans="1:32" x14ac:dyDescent="0.25">
      <c r="A59" s="1">
        <v>1033</v>
      </c>
      <c r="B59" s="1" t="s">
        <v>1</v>
      </c>
      <c r="C59" s="1" t="s">
        <v>771</v>
      </c>
      <c r="D59">
        <v>444</v>
      </c>
      <c r="E59" s="6">
        <f t="shared" ref="E59:E65" si="16">D59*1.076601</f>
        <v>478.01084399999996</v>
      </c>
      <c r="F59" s="4">
        <v>140</v>
      </c>
      <c r="G59" s="12">
        <f t="shared" si="1"/>
        <v>109.2</v>
      </c>
      <c r="H59" s="4">
        <v>144</v>
      </c>
      <c r="I59" s="6">
        <f t="shared" si="2"/>
        <v>73.44</v>
      </c>
      <c r="J59" s="4">
        <v>444</v>
      </c>
      <c r="K59" s="6">
        <f t="shared" si="3"/>
        <v>274.39199421384927</v>
      </c>
      <c r="L59" s="4">
        <v>450</v>
      </c>
      <c r="M59" s="6">
        <f t="shared" si="4"/>
        <v>346.3080865150842</v>
      </c>
      <c r="N59" s="4">
        <v>150</v>
      </c>
      <c r="O59" s="6">
        <f t="shared" si="5"/>
        <v>70.187867103080251</v>
      </c>
      <c r="P59" s="4">
        <v>0</v>
      </c>
      <c r="Q59" s="6">
        <f t="shared" si="6"/>
        <v>0</v>
      </c>
      <c r="R59" s="4">
        <v>444</v>
      </c>
      <c r="S59" s="6">
        <f t="shared" si="7"/>
        <v>226.44</v>
      </c>
      <c r="T59" s="4">
        <v>150</v>
      </c>
      <c r="U59" s="6">
        <f t="shared" si="8"/>
        <v>87.851790174854258</v>
      </c>
      <c r="V59" s="4">
        <v>444</v>
      </c>
      <c r="W59" s="6">
        <f t="shared" si="9"/>
        <v>155.84399999999999</v>
      </c>
      <c r="X59" s="4">
        <v>144</v>
      </c>
      <c r="Y59" s="6">
        <f t="shared" si="10"/>
        <v>82.223999464148065</v>
      </c>
      <c r="Z59" s="4">
        <v>140</v>
      </c>
      <c r="AA59" s="6">
        <f t="shared" si="11"/>
        <v>104.58</v>
      </c>
      <c r="AB59" s="4">
        <v>456</v>
      </c>
      <c r="AC59" s="6">
        <f t="shared" si="12"/>
        <v>390.79199850542261</v>
      </c>
      <c r="AD59" s="4">
        <v>456</v>
      </c>
      <c r="AE59" s="6">
        <f t="shared" si="13"/>
        <v>165.07200063859105</v>
      </c>
      <c r="AF59" s="6">
        <f t="shared" si="14"/>
        <v>2399.2705799764385</v>
      </c>
    </row>
    <row r="60" spans="1:32" x14ac:dyDescent="0.25">
      <c r="A60" s="1">
        <v>1035</v>
      </c>
      <c r="B60" s="1" t="s">
        <v>2</v>
      </c>
      <c r="C60" s="1" t="s">
        <v>772</v>
      </c>
      <c r="D60">
        <v>204</v>
      </c>
      <c r="E60" s="6">
        <f t="shared" si="16"/>
        <v>219.62660399999999</v>
      </c>
      <c r="F60" s="4">
        <v>150</v>
      </c>
      <c r="G60" s="12">
        <f t="shared" si="1"/>
        <v>117</v>
      </c>
      <c r="H60" s="4">
        <v>168</v>
      </c>
      <c r="I60" s="6">
        <f t="shared" si="2"/>
        <v>85.68</v>
      </c>
      <c r="J60" s="4">
        <v>192</v>
      </c>
      <c r="K60" s="6">
        <f t="shared" si="3"/>
        <v>118.65599749788076</v>
      </c>
      <c r="L60" s="4">
        <v>60</v>
      </c>
      <c r="M60" s="6">
        <f t="shared" si="4"/>
        <v>46.174411535344561</v>
      </c>
      <c r="N60" s="4">
        <v>100</v>
      </c>
      <c r="O60" s="6">
        <f t="shared" si="5"/>
        <v>46.791911402053501</v>
      </c>
      <c r="P60" s="4">
        <v>15</v>
      </c>
      <c r="Q60" s="6">
        <f t="shared" si="6"/>
        <v>17.849999999999998</v>
      </c>
      <c r="R60" s="4">
        <v>996</v>
      </c>
      <c r="S60" s="6">
        <f t="shared" si="7"/>
        <v>507.96000000000004</v>
      </c>
      <c r="T60" s="4">
        <v>150</v>
      </c>
      <c r="U60" s="6">
        <f t="shared" si="8"/>
        <v>87.851790174854258</v>
      </c>
      <c r="V60" s="4">
        <v>132</v>
      </c>
      <c r="W60" s="6">
        <f t="shared" si="9"/>
        <v>46.331999999999994</v>
      </c>
      <c r="X60" s="4">
        <v>252</v>
      </c>
      <c r="Y60" s="6">
        <f t="shared" si="10"/>
        <v>143.89199906225912</v>
      </c>
      <c r="Z60" s="4">
        <v>210</v>
      </c>
      <c r="AA60" s="6">
        <f t="shared" si="11"/>
        <v>156.87</v>
      </c>
      <c r="AB60" s="4">
        <v>96</v>
      </c>
      <c r="AC60" s="6">
        <f t="shared" si="12"/>
        <v>82.271999685352128</v>
      </c>
      <c r="AD60" s="4">
        <v>120</v>
      </c>
      <c r="AE60" s="6">
        <f t="shared" si="13"/>
        <v>43.440000168050275</v>
      </c>
      <c r="AF60" s="6">
        <f t="shared" si="14"/>
        <v>1676.9567133577443</v>
      </c>
    </row>
    <row r="61" spans="1:32" x14ac:dyDescent="0.25">
      <c r="A61" s="1">
        <v>1041</v>
      </c>
      <c r="B61" s="1" t="s">
        <v>3</v>
      </c>
      <c r="C61" s="1" t="s">
        <v>773</v>
      </c>
      <c r="D61">
        <v>348</v>
      </c>
      <c r="E61" s="6">
        <f t="shared" si="16"/>
        <v>374.65714799999995</v>
      </c>
      <c r="F61" s="4">
        <v>150</v>
      </c>
      <c r="G61" s="12">
        <f t="shared" si="1"/>
        <v>117</v>
      </c>
      <c r="H61" s="4">
        <v>240</v>
      </c>
      <c r="I61" s="6">
        <f t="shared" si="2"/>
        <v>122.4</v>
      </c>
      <c r="J61" s="4">
        <v>252</v>
      </c>
      <c r="K61" s="6">
        <f t="shared" si="3"/>
        <v>155.7359967159685</v>
      </c>
      <c r="L61" s="4">
        <v>198</v>
      </c>
      <c r="M61" s="6">
        <f t="shared" si="4"/>
        <v>152.37555806663704</v>
      </c>
      <c r="N61" s="4">
        <v>250</v>
      </c>
      <c r="O61" s="6">
        <f t="shared" si="5"/>
        <v>116.97977850513375</v>
      </c>
      <c r="P61" s="4">
        <v>45</v>
      </c>
      <c r="Q61" s="6">
        <f t="shared" si="6"/>
        <v>53.55</v>
      </c>
      <c r="R61" s="4">
        <v>996</v>
      </c>
      <c r="S61" s="6">
        <f t="shared" si="7"/>
        <v>507.96000000000004</v>
      </c>
      <c r="T61" s="4">
        <v>150</v>
      </c>
      <c r="U61" s="6">
        <f t="shared" si="8"/>
        <v>87.851790174854258</v>
      </c>
      <c r="V61" s="4">
        <v>252</v>
      </c>
      <c r="W61" s="6">
        <f t="shared" si="9"/>
        <v>88.451999999999998</v>
      </c>
      <c r="X61" s="4">
        <v>96</v>
      </c>
      <c r="Y61" s="6">
        <f t="shared" si="10"/>
        <v>54.815999642765377</v>
      </c>
      <c r="Z61" s="4">
        <v>150</v>
      </c>
      <c r="AA61" s="6">
        <f t="shared" si="11"/>
        <v>112.05</v>
      </c>
      <c r="AB61" s="4">
        <v>252</v>
      </c>
      <c r="AC61" s="6">
        <f t="shared" si="12"/>
        <v>215.96399917404935</v>
      </c>
      <c r="AD61" s="4">
        <v>240</v>
      </c>
      <c r="AE61" s="6">
        <f t="shared" si="13"/>
        <v>86.880000336100551</v>
      </c>
      <c r="AF61" s="6">
        <f t="shared" si="14"/>
        <v>2159.7922702794081</v>
      </c>
    </row>
    <row r="62" spans="1:32" x14ac:dyDescent="0.25">
      <c r="A62" s="1">
        <v>1043</v>
      </c>
      <c r="B62" s="1" t="s">
        <v>4</v>
      </c>
      <c r="C62" s="1" t="s">
        <v>774</v>
      </c>
      <c r="D62">
        <v>120</v>
      </c>
      <c r="E62" s="6">
        <f t="shared" si="16"/>
        <v>129.19211999999999</v>
      </c>
      <c r="F62" s="4">
        <v>230</v>
      </c>
      <c r="G62" s="12">
        <f t="shared" si="1"/>
        <v>179.4</v>
      </c>
      <c r="H62" s="4">
        <v>240</v>
      </c>
      <c r="I62" s="6">
        <f t="shared" si="2"/>
        <v>122.4</v>
      </c>
      <c r="J62" s="4">
        <v>228</v>
      </c>
      <c r="K62" s="6">
        <f t="shared" si="3"/>
        <v>140.90399702873341</v>
      </c>
      <c r="L62" s="4">
        <v>114</v>
      </c>
      <c r="M62" s="6">
        <f t="shared" si="4"/>
        <v>87.731381917154664</v>
      </c>
      <c r="N62" s="4">
        <v>100</v>
      </c>
      <c r="O62" s="6">
        <f t="shared" si="5"/>
        <v>46.791911402053501</v>
      </c>
      <c r="P62" s="4">
        <v>45</v>
      </c>
      <c r="Q62" s="6">
        <f t="shared" si="6"/>
        <v>53.55</v>
      </c>
      <c r="R62" s="4">
        <v>228</v>
      </c>
      <c r="S62" s="6">
        <f t="shared" si="7"/>
        <v>116.28</v>
      </c>
      <c r="T62" s="4">
        <v>230</v>
      </c>
      <c r="U62" s="6">
        <f t="shared" si="8"/>
        <v>134.70607826810985</v>
      </c>
      <c r="V62" s="4">
        <v>228</v>
      </c>
      <c r="W62" s="6">
        <f t="shared" si="9"/>
        <v>80.027999999999992</v>
      </c>
      <c r="X62" s="4">
        <v>120</v>
      </c>
      <c r="Y62" s="6">
        <f t="shared" si="10"/>
        <v>68.519999553456728</v>
      </c>
      <c r="Z62" s="4">
        <v>50</v>
      </c>
      <c r="AA62" s="6">
        <f t="shared" si="11"/>
        <v>37.35</v>
      </c>
      <c r="AB62" s="4">
        <v>120</v>
      </c>
      <c r="AC62" s="6">
        <f t="shared" si="12"/>
        <v>102.83999960669016</v>
      </c>
      <c r="AD62" s="4">
        <v>120</v>
      </c>
      <c r="AE62" s="6">
        <f t="shared" si="13"/>
        <v>43.440000168050275</v>
      </c>
      <c r="AF62" s="6">
        <f t="shared" si="14"/>
        <v>1299.693487776198</v>
      </c>
    </row>
    <row r="63" spans="1:32" x14ac:dyDescent="0.25">
      <c r="A63" s="1">
        <v>1045</v>
      </c>
      <c r="B63" s="1" t="s">
        <v>5</v>
      </c>
      <c r="C63" s="1" t="s">
        <v>775</v>
      </c>
      <c r="D63">
        <v>3996</v>
      </c>
      <c r="E63" s="6">
        <f t="shared" si="16"/>
        <v>4302.0975959999996</v>
      </c>
      <c r="F63" s="4">
        <v>3000</v>
      </c>
      <c r="G63" s="12">
        <f t="shared" si="1"/>
        <v>2340</v>
      </c>
      <c r="H63" s="4">
        <v>3672</v>
      </c>
      <c r="I63" s="6">
        <f t="shared" si="2"/>
        <v>1872.72</v>
      </c>
      <c r="J63" s="4">
        <v>3000</v>
      </c>
      <c r="K63" s="6">
        <f t="shared" si="3"/>
        <v>1853.9999609043869</v>
      </c>
      <c r="L63" s="4">
        <v>1230</v>
      </c>
      <c r="M63" s="6">
        <f t="shared" si="4"/>
        <v>946.5754364745635</v>
      </c>
      <c r="N63" s="4">
        <v>2300</v>
      </c>
      <c r="O63" s="6">
        <f t="shared" si="5"/>
        <v>1076.2139622472305</v>
      </c>
      <c r="P63" s="4">
        <v>315</v>
      </c>
      <c r="Q63" s="6">
        <f t="shared" si="6"/>
        <v>374.84999999999997</v>
      </c>
      <c r="R63" s="4">
        <v>6996</v>
      </c>
      <c r="S63" s="6">
        <f t="shared" si="7"/>
        <v>3567.96</v>
      </c>
      <c r="T63" s="4">
        <v>3000</v>
      </c>
      <c r="U63" s="6">
        <f t="shared" si="8"/>
        <v>1757.035803497085</v>
      </c>
      <c r="V63" s="4">
        <v>2508</v>
      </c>
      <c r="W63" s="6">
        <f t="shared" si="9"/>
        <v>880.30799999999999</v>
      </c>
      <c r="X63" s="4">
        <v>2004</v>
      </c>
      <c r="Y63" s="6">
        <f t="shared" si="10"/>
        <v>1144.2839925427272</v>
      </c>
      <c r="Z63" s="4">
        <v>4000</v>
      </c>
      <c r="AA63" s="6">
        <f t="shared" si="11"/>
        <v>2988</v>
      </c>
      <c r="AB63" s="4">
        <v>1896</v>
      </c>
      <c r="AC63" s="6">
        <f t="shared" si="12"/>
        <v>1624.8719937857045</v>
      </c>
      <c r="AD63" s="4">
        <v>2472</v>
      </c>
      <c r="AE63" s="6">
        <f t="shared" si="13"/>
        <v>894.86400346183575</v>
      </c>
      <c r="AF63" s="6">
        <f t="shared" si="14"/>
        <v>24728.916745451701</v>
      </c>
    </row>
    <row r="64" spans="1:32" x14ac:dyDescent="0.25">
      <c r="A64" s="1">
        <v>1047</v>
      </c>
      <c r="B64" s="1" t="s">
        <v>6</v>
      </c>
      <c r="C64" s="1" t="s">
        <v>776</v>
      </c>
      <c r="D64">
        <v>804</v>
      </c>
      <c r="E64" s="6">
        <f t="shared" si="16"/>
        <v>865.58720399999993</v>
      </c>
      <c r="F64" s="4">
        <v>200</v>
      </c>
      <c r="G64" s="12">
        <f t="shared" si="1"/>
        <v>156</v>
      </c>
      <c r="H64" s="4">
        <v>600</v>
      </c>
      <c r="I64" s="6">
        <f t="shared" si="2"/>
        <v>306</v>
      </c>
      <c r="J64" s="4">
        <v>804</v>
      </c>
      <c r="K64" s="6">
        <f t="shared" si="3"/>
        <v>496.87198952237571</v>
      </c>
      <c r="L64" s="4">
        <v>198</v>
      </c>
      <c r="M64" s="6">
        <f t="shared" si="4"/>
        <v>152.37555806663704</v>
      </c>
      <c r="N64" s="4">
        <v>800</v>
      </c>
      <c r="O64" s="6">
        <f t="shared" si="5"/>
        <v>374.335291216428</v>
      </c>
      <c r="P64" s="4">
        <v>195</v>
      </c>
      <c r="Q64" s="6">
        <f t="shared" si="6"/>
        <v>232.04999999999998</v>
      </c>
      <c r="R64" s="4">
        <v>2004</v>
      </c>
      <c r="S64" s="6">
        <f t="shared" si="7"/>
        <v>1022.04</v>
      </c>
      <c r="T64" s="4">
        <v>600</v>
      </c>
      <c r="U64" s="6">
        <f t="shared" si="8"/>
        <v>351.40716069941703</v>
      </c>
      <c r="V64" s="4">
        <v>600</v>
      </c>
      <c r="W64" s="6">
        <f t="shared" si="9"/>
        <v>210.6</v>
      </c>
      <c r="X64" s="4">
        <v>120</v>
      </c>
      <c r="Y64" s="6">
        <f t="shared" si="10"/>
        <v>68.519999553456728</v>
      </c>
      <c r="Z64" s="4">
        <v>200</v>
      </c>
      <c r="AA64" s="6">
        <f t="shared" si="11"/>
        <v>149.4</v>
      </c>
      <c r="AB64" s="4">
        <v>804</v>
      </c>
      <c r="AC64" s="6">
        <f t="shared" si="12"/>
        <v>689.02799736482405</v>
      </c>
      <c r="AD64" s="4">
        <v>792</v>
      </c>
      <c r="AE64" s="6">
        <f t="shared" si="13"/>
        <v>286.70400110913187</v>
      </c>
      <c r="AF64" s="6">
        <f t="shared" si="14"/>
        <v>5074.2152004231384</v>
      </c>
    </row>
    <row r="65" spans="1:32" x14ac:dyDescent="0.25">
      <c r="A65" s="1">
        <v>1049</v>
      </c>
      <c r="B65" s="1" t="s">
        <v>7</v>
      </c>
      <c r="C65" s="1" t="s">
        <v>777</v>
      </c>
      <c r="D65">
        <v>1500</v>
      </c>
      <c r="E65" s="6">
        <f t="shared" si="16"/>
        <v>1614.9014999999999</v>
      </c>
      <c r="F65" s="4">
        <v>400</v>
      </c>
      <c r="G65" s="12">
        <f t="shared" si="1"/>
        <v>312</v>
      </c>
      <c r="H65" s="4">
        <v>1488</v>
      </c>
      <c r="I65" s="6">
        <f t="shared" si="2"/>
        <v>758.88</v>
      </c>
      <c r="J65" s="4">
        <v>1500</v>
      </c>
      <c r="K65" s="6">
        <f t="shared" si="3"/>
        <v>926.99998045219343</v>
      </c>
      <c r="L65" s="4">
        <v>840</v>
      </c>
      <c r="M65" s="6">
        <f t="shared" si="4"/>
        <v>646.44176149482382</v>
      </c>
      <c r="N65" s="4">
        <v>600</v>
      </c>
      <c r="O65" s="6">
        <f t="shared" si="5"/>
        <v>280.751468412321</v>
      </c>
      <c r="P65" s="4">
        <v>405</v>
      </c>
      <c r="Q65" s="6">
        <f t="shared" si="6"/>
        <v>481.95</v>
      </c>
      <c r="R65" s="4">
        <v>1500</v>
      </c>
      <c r="S65" s="6">
        <f t="shared" si="7"/>
        <v>765</v>
      </c>
      <c r="T65" s="4">
        <v>1500</v>
      </c>
      <c r="U65" s="6">
        <f t="shared" si="8"/>
        <v>878.5179017485425</v>
      </c>
      <c r="V65" s="4">
        <v>1500</v>
      </c>
      <c r="W65" s="6">
        <f t="shared" si="9"/>
        <v>526.5</v>
      </c>
      <c r="X65" s="4">
        <v>384</v>
      </c>
      <c r="Y65" s="6">
        <f t="shared" si="10"/>
        <v>219.26399857106151</v>
      </c>
      <c r="Z65" s="4">
        <v>720</v>
      </c>
      <c r="AA65" s="6">
        <f t="shared" si="11"/>
        <v>537.84</v>
      </c>
      <c r="AB65" s="4">
        <v>600</v>
      </c>
      <c r="AC65" s="6">
        <f t="shared" si="12"/>
        <v>514.19999803345081</v>
      </c>
      <c r="AD65" s="4">
        <v>1488</v>
      </c>
      <c r="AE65" s="6">
        <f t="shared" si="13"/>
        <v>538.65600208382341</v>
      </c>
      <c r="AF65" s="6">
        <f t="shared" si="14"/>
        <v>8463.2466087123921</v>
      </c>
    </row>
    <row r="66" spans="1:32" x14ac:dyDescent="0.25">
      <c r="A66" s="1">
        <v>1051</v>
      </c>
      <c r="B66" s="1" t="s">
        <v>9</v>
      </c>
      <c r="C66" s="1" t="s">
        <v>779</v>
      </c>
      <c r="D66">
        <v>156</v>
      </c>
      <c r="E66" s="6">
        <f t="shared" ref="E66:E97" si="17">D66*1.07660120477139</f>
        <v>167.94978794433683</v>
      </c>
      <c r="F66" s="4">
        <v>120</v>
      </c>
      <c r="G66" s="12">
        <f t="shared" si="1"/>
        <v>93.600000000000009</v>
      </c>
      <c r="H66" s="4">
        <v>144</v>
      </c>
      <c r="I66" s="6">
        <f t="shared" si="2"/>
        <v>73.44</v>
      </c>
      <c r="J66" s="4">
        <v>120</v>
      </c>
      <c r="K66" s="6">
        <f t="shared" si="3"/>
        <v>74.159998436175471</v>
      </c>
      <c r="L66" s="4">
        <v>102</v>
      </c>
      <c r="M66" s="6">
        <f t="shared" si="4"/>
        <v>78.496499610085749</v>
      </c>
      <c r="N66" s="4">
        <v>100</v>
      </c>
      <c r="O66" s="6">
        <f t="shared" si="5"/>
        <v>46.791911402053501</v>
      </c>
      <c r="P66" s="4">
        <v>60</v>
      </c>
      <c r="Q66" s="6">
        <f t="shared" si="6"/>
        <v>71.399999999999991</v>
      </c>
      <c r="R66" s="4">
        <v>804</v>
      </c>
      <c r="S66" s="6">
        <f t="shared" si="7"/>
        <v>410.04</v>
      </c>
      <c r="T66" s="4">
        <v>100</v>
      </c>
      <c r="U66" s="6">
        <f t="shared" si="8"/>
        <v>58.567860116569506</v>
      </c>
      <c r="V66" s="4">
        <v>204</v>
      </c>
      <c r="W66" s="6">
        <f t="shared" si="9"/>
        <v>71.603999999999999</v>
      </c>
      <c r="X66" s="4">
        <v>96</v>
      </c>
      <c r="Y66" s="6">
        <f t="shared" si="10"/>
        <v>54.815999642765377</v>
      </c>
      <c r="Z66" s="4">
        <v>100</v>
      </c>
      <c r="AA66" s="6">
        <f t="shared" si="11"/>
        <v>74.7</v>
      </c>
      <c r="AB66" s="4">
        <v>96</v>
      </c>
      <c r="AC66" s="6">
        <f t="shared" si="12"/>
        <v>82.271999685352128</v>
      </c>
      <c r="AD66" s="4">
        <v>192</v>
      </c>
      <c r="AE66" s="6">
        <f t="shared" si="13"/>
        <v>69.504000268880446</v>
      </c>
      <c r="AF66" s="6">
        <f t="shared" si="14"/>
        <v>1357.8380568373386</v>
      </c>
    </row>
    <row r="67" spans="1:32" x14ac:dyDescent="0.25">
      <c r="A67" s="1">
        <v>1053</v>
      </c>
      <c r="B67" s="1" t="s">
        <v>10</v>
      </c>
      <c r="C67" s="1" t="s">
        <v>780</v>
      </c>
      <c r="D67">
        <v>300</v>
      </c>
      <c r="E67" s="6">
        <f t="shared" si="17"/>
        <v>322.98036143141701</v>
      </c>
      <c r="F67" s="4">
        <v>100</v>
      </c>
      <c r="G67" s="12">
        <f t="shared" si="1"/>
        <v>78</v>
      </c>
      <c r="H67" s="4">
        <v>288</v>
      </c>
      <c r="I67" s="6">
        <f t="shared" si="2"/>
        <v>146.88</v>
      </c>
      <c r="J67" s="4">
        <v>300</v>
      </c>
      <c r="K67" s="6">
        <f t="shared" si="3"/>
        <v>185.39999609043869</v>
      </c>
      <c r="L67" s="4">
        <v>150</v>
      </c>
      <c r="M67" s="6">
        <f t="shared" si="4"/>
        <v>115.43602883836139</v>
      </c>
      <c r="N67" s="4">
        <v>300</v>
      </c>
      <c r="O67" s="6">
        <f t="shared" si="5"/>
        <v>140.3757342061605</v>
      </c>
      <c r="P67" s="4">
        <v>105</v>
      </c>
      <c r="Q67" s="6">
        <f t="shared" si="6"/>
        <v>124.94999999999999</v>
      </c>
      <c r="R67" s="4">
        <v>348</v>
      </c>
      <c r="S67" s="6">
        <f t="shared" si="7"/>
        <v>177.48</v>
      </c>
      <c r="T67" s="4">
        <v>300</v>
      </c>
      <c r="U67" s="6">
        <f t="shared" si="8"/>
        <v>175.70358034970852</v>
      </c>
      <c r="V67" s="4">
        <v>300</v>
      </c>
      <c r="W67" s="6">
        <f t="shared" si="9"/>
        <v>105.3</v>
      </c>
      <c r="X67" s="4">
        <v>96</v>
      </c>
      <c r="Y67" s="6">
        <f t="shared" si="10"/>
        <v>54.815999642765377</v>
      </c>
      <c r="Z67" s="4">
        <v>200</v>
      </c>
      <c r="AA67" s="6">
        <f t="shared" si="11"/>
        <v>149.4</v>
      </c>
      <c r="AB67" s="4">
        <v>300</v>
      </c>
      <c r="AC67" s="6">
        <f t="shared" si="12"/>
        <v>257.09999901672541</v>
      </c>
      <c r="AD67" s="4">
        <v>288</v>
      </c>
      <c r="AE67" s="6">
        <f t="shared" si="13"/>
        <v>104.25600040332067</v>
      </c>
      <c r="AF67" s="6">
        <f t="shared" si="14"/>
        <v>2033.8216995755768</v>
      </c>
    </row>
    <row r="68" spans="1:32" x14ac:dyDescent="0.25">
      <c r="A68" s="1">
        <v>1055</v>
      </c>
      <c r="B68" s="1" t="s">
        <v>11</v>
      </c>
      <c r="C68" s="1" t="s">
        <v>781</v>
      </c>
      <c r="D68">
        <v>504</v>
      </c>
      <c r="E68" s="6">
        <f t="shared" si="17"/>
        <v>542.60700720478053</v>
      </c>
      <c r="F68" s="4">
        <v>500</v>
      </c>
      <c r="G68" s="12">
        <f t="shared" ref="G68:G131" si="18">F68*0.78</f>
        <v>390</v>
      </c>
      <c r="H68" s="4">
        <v>504</v>
      </c>
      <c r="I68" s="6">
        <f t="shared" ref="I68:I131" si="19">H68*0.51</f>
        <v>257.04000000000002</v>
      </c>
      <c r="J68" s="4">
        <v>504</v>
      </c>
      <c r="K68" s="6">
        <f t="shared" ref="K68:K131" si="20">J68*0.617999986968129</f>
        <v>311.47199343193699</v>
      </c>
      <c r="L68" s="4">
        <v>498</v>
      </c>
      <c r="M68" s="6">
        <f t="shared" ref="M68:M131" si="21">L68*0.769573525589076</f>
        <v>383.24761574335986</v>
      </c>
      <c r="N68" s="4">
        <v>500</v>
      </c>
      <c r="O68" s="6">
        <f t="shared" ref="O68:O131" si="22">N68*0.467919114020535</f>
        <v>233.9595570102675</v>
      </c>
      <c r="P68" s="4">
        <v>255</v>
      </c>
      <c r="Q68" s="6">
        <f t="shared" ref="Q68:Q131" si="23">P68*1.19</f>
        <v>303.45</v>
      </c>
      <c r="R68" s="4">
        <v>996</v>
      </c>
      <c r="S68" s="6">
        <f t="shared" ref="S68:S131" si="24">R68*0.51</f>
        <v>507.96000000000004</v>
      </c>
      <c r="T68" s="4">
        <v>500</v>
      </c>
      <c r="U68" s="6">
        <f t="shared" ref="U68:U131" si="25">T68*0.585678601165695</f>
        <v>292.8393005828475</v>
      </c>
      <c r="V68" s="4">
        <v>504</v>
      </c>
      <c r="W68" s="6">
        <f t="shared" ref="W68:W131" si="26">V68*0.351</f>
        <v>176.904</v>
      </c>
      <c r="X68" s="4">
        <v>504</v>
      </c>
      <c r="Y68" s="6">
        <f t="shared" ref="Y68:Y131" si="27">X68*0.570999996278806</f>
        <v>287.78399812451823</v>
      </c>
      <c r="Z68" s="4">
        <v>500</v>
      </c>
      <c r="AA68" s="6">
        <f t="shared" ref="AA68:AA131" si="28">Z68*0.747</f>
        <v>373.5</v>
      </c>
      <c r="AB68" s="4">
        <v>504</v>
      </c>
      <c r="AC68" s="6">
        <f t="shared" ref="AC68:AC131" si="29">AB68*0.856999996722418</f>
        <v>431.9279983480987</v>
      </c>
      <c r="AD68" s="4">
        <v>504</v>
      </c>
      <c r="AE68" s="6">
        <f t="shared" ref="AE68:AE131" si="30">AD68*0.362000001400419</f>
        <v>182.44800070581118</v>
      </c>
      <c r="AF68" s="6">
        <f t="shared" ref="AF68:AF131" si="31">SUM(E68+G68+I68+K68+M68+O68+Q68+S68+U68+W68+Y68+AA68+AC68)</f>
        <v>4492.6914704458086</v>
      </c>
    </row>
    <row r="69" spans="1:32" x14ac:dyDescent="0.25">
      <c r="A69" s="1">
        <v>1094</v>
      </c>
      <c r="B69" s="1" t="s">
        <v>12</v>
      </c>
      <c r="C69" s="1" t="s">
        <v>782</v>
      </c>
      <c r="D69">
        <v>756</v>
      </c>
      <c r="E69" s="6">
        <f t="shared" si="17"/>
        <v>813.91051080717079</v>
      </c>
      <c r="F69" s="4">
        <v>0</v>
      </c>
      <c r="G69" s="12">
        <f t="shared" si="18"/>
        <v>0</v>
      </c>
      <c r="H69" s="4">
        <v>0</v>
      </c>
      <c r="I69" s="6">
        <f t="shared" si="19"/>
        <v>0</v>
      </c>
      <c r="J69" s="4">
        <v>0</v>
      </c>
      <c r="K69" s="6">
        <f t="shared" si="20"/>
        <v>0</v>
      </c>
      <c r="L69" s="4">
        <v>510</v>
      </c>
      <c r="M69" s="6">
        <f t="shared" si="21"/>
        <v>392.48249805042877</v>
      </c>
      <c r="N69" s="4">
        <v>0</v>
      </c>
      <c r="O69" s="6">
        <f t="shared" si="22"/>
        <v>0</v>
      </c>
      <c r="P69" s="4">
        <v>0</v>
      </c>
      <c r="Q69" s="6">
        <f t="shared" si="23"/>
        <v>0</v>
      </c>
      <c r="R69" s="4">
        <v>756</v>
      </c>
      <c r="S69" s="6">
        <f t="shared" si="24"/>
        <v>385.56</v>
      </c>
      <c r="T69" s="4">
        <v>750</v>
      </c>
      <c r="U69" s="6">
        <f t="shared" si="25"/>
        <v>439.25895087427125</v>
      </c>
      <c r="V69" s="4">
        <v>756</v>
      </c>
      <c r="W69" s="6">
        <f t="shared" si="26"/>
        <v>265.35599999999999</v>
      </c>
      <c r="X69" s="4">
        <v>348</v>
      </c>
      <c r="Y69" s="6">
        <f t="shared" si="27"/>
        <v>198.70799870502449</v>
      </c>
      <c r="Z69" s="4">
        <v>0</v>
      </c>
      <c r="AA69" s="6">
        <f t="shared" si="28"/>
        <v>0</v>
      </c>
      <c r="AB69" s="4">
        <v>0</v>
      </c>
      <c r="AC69" s="6">
        <f t="shared" si="29"/>
        <v>0</v>
      </c>
      <c r="AD69" s="4">
        <v>744</v>
      </c>
      <c r="AE69" s="6">
        <f t="shared" si="30"/>
        <v>269.3280010419117</v>
      </c>
      <c r="AF69" s="6">
        <f t="shared" si="31"/>
        <v>2495.2759584368955</v>
      </c>
    </row>
    <row r="70" spans="1:32" x14ac:dyDescent="0.25">
      <c r="A70" s="1">
        <v>1101</v>
      </c>
      <c r="B70" s="1" t="s">
        <v>13</v>
      </c>
      <c r="C70" s="1" t="s">
        <v>1403</v>
      </c>
      <c r="D70">
        <v>396</v>
      </c>
      <c r="E70" s="6">
        <f t="shared" si="17"/>
        <v>426.33407708947044</v>
      </c>
      <c r="F70" s="4">
        <v>400</v>
      </c>
      <c r="G70" s="12">
        <f t="shared" si="18"/>
        <v>312</v>
      </c>
      <c r="H70" s="4">
        <v>408</v>
      </c>
      <c r="I70" s="6">
        <f t="shared" si="19"/>
        <v>208.08</v>
      </c>
      <c r="J70" s="4">
        <v>396</v>
      </c>
      <c r="K70" s="6">
        <f t="shared" si="20"/>
        <v>244.72799483937908</v>
      </c>
      <c r="L70" s="4">
        <v>150</v>
      </c>
      <c r="M70" s="6">
        <f t="shared" si="21"/>
        <v>115.43602883836139</v>
      </c>
      <c r="N70" s="4">
        <v>400</v>
      </c>
      <c r="O70" s="6">
        <f t="shared" si="22"/>
        <v>187.167645608214</v>
      </c>
      <c r="P70" s="4">
        <v>150</v>
      </c>
      <c r="Q70" s="6">
        <f t="shared" si="23"/>
        <v>178.5</v>
      </c>
      <c r="R70" s="4">
        <v>0</v>
      </c>
      <c r="S70" s="6">
        <f t="shared" si="24"/>
        <v>0</v>
      </c>
      <c r="T70" s="4">
        <v>400</v>
      </c>
      <c r="U70" s="6">
        <f t="shared" si="25"/>
        <v>234.27144046627802</v>
      </c>
      <c r="V70" s="4">
        <v>396</v>
      </c>
      <c r="W70" s="6">
        <f t="shared" si="26"/>
        <v>138.99599999999998</v>
      </c>
      <c r="X70" s="4">
        <v>0</v>
      </c>
      <c r="Y70" s="6">
        <f t="shared" si="27"/>
        <v>0</v>
      </c>
      <c r="Z70" s="4">
        <v>400</v>
      </c>
      <c r="AA70" s="6">
        <f t="shared" si="28"/>
        <v>298.8</v>
      </c>
      <c r="AB70" s="4">
        <v>396</v>
      </c>
      <c r="AC70" s="6">
        <f t="shared" si="29"/>
        <v>339.37199870207752</v>
      </c>
      <c r="AD70" s="4">
        <v>408</v>
      </c>
      <c r="AE70" s="6">
        <f t="shared" si="30"/>
        <v>147.69600057137094</v>
      </c>
      <c r="AF70" s="6">
        <f t="shared" si="31"/>
        <v>2683.6851855437808</v>
      </c>
    </row>
    <row r="71" spans="1:32" x14ac:dyDescent="0.25">
      <c r="A71" s="1">
        <v>1103</v>
      </c>
      <c r="B71" s="1" t="s">
        <v>14</v>
      </c>
      <c r="C71" s="1" t="s">
        <v>783</v>
      </c>
      <c r="D71" s="4">
        <v>804</v>
      </c>
      <c r="E71" s="6">
        <f t="shared" si="17"/>
        <v>865.58736863619754</v>
      </c>
      <c r="F71" s="4">
        <v>800</v>
      </c>
      <c r="G71" s="12">
        <f t="shared" si="18"/>
        <v>624</v>
      </c>
      <c r="H71" s="4">
        <v>600</v>
      </c>
      <c r="I71" s="6">
        <f t="shared" si="19"/>
        <v>306</v>
      </c>
      <c r="J71" s="4">
        <v>600</v>
      </c>
      <c r="K71" s="6">
        <f t="shared" si="20"/>
        <v>370.79999218087738</v>
      </c>
      <c r="L71" s="4">
        <v>798</v>
      </c>
      <c r="M71" s="6">
        <f t="shared" si="21"/>
        <v>614.11967342008268</v>
      </c>
      <c r="N71" s="4">
        <v>600</v>
      </c>
      <c r="O71" s="6">
        <f t="shared" si="22"/>
        <v>280.751468412321</v>
      </c>
      <c r="P71" s="4">
        <v>285</v>
      </c>
      <c r="Q71" s="6">
        <f t="shared" si="23"/>
        <v>339.15</v>
      </c>
      <c r="R71" s="4">
        <v>1800</v>
      </c>
      <c r="S71" s="6">
        <f t="shared" si="24"/>
        <v>918</v>
      </c>
      <c r="T71" s="4">
        <v>600</v>
      </c>
      <c r="U71" s="6">
        <f t="shared" si="25"/>
        <v>351.40716069941703</v>
      </c>
      <c r="V71" s="4">
        <v>600</v>
      </c>
      <c r="W71" s="6">
        <f t="shared" si="26"/>
        <v>210.6</v>
      </c>
      <c r="X71" s="4">
        <v>600</v>
      </c>
      <c r="Y71" s="6">
        <f t="shared" si="27"/>
        <v>342.59999776728364</v>
      </c>
      <c r="Z71" s="4">
        <v>600</v>
      </c>
      <c r="AA71" s="6">
        <f t="shared" si="28"/>
        <v>448.2</v>
      </c>
      <c r="AB71" s="4">
        <v>600</v>
      </c>
      <c r="AC71" s="6">
        <f t="shared" si="29"/>
        <v>514.19999803345081</v>
      </c>
      <c r="AD71" s="4">
        <v>600</v>
      </c>
      <c r="AE71" s="6">
        <f t="shared" si="30"/>
        <v>217.20000084025139</v>
      </c>
      <c r="AF71" s="6">
        <f t="shared" si="31"/>
        <v>6185.4156591496303</v>
      </c>
    </row>
    <row r="72" spans="1:32" x14ac:dyDescent="0.25">
      <c r="A72" s="1">
        <v>1106</v>
      </c>
      <c r="B72" s="1" t="s">
        <v>15</v>
      </c>
      <c r="C72" s="1" t="s">
        <v>1404</v>
      </c>
      <c r="D72" s="4">
        <v>804</v>
      </c>
      <c r="E72" s="6">
        <f t="shared" si="17"/>
        <v>865.58736863619754</v>
      </c>
      <c r="F72" s="4">
        <v>800</v>
      </c>
      <c r="G72" s="12">
        <f t="shared" si="18"/>
        <v>624</v>
      </c>
      <c r="H72" s="4">
        <v>792</v>
      </c>
      <c r="I72" s="6">
        <f t="shared" si="19"/>
        <v>403.92</v>
      </c>
      <c r="J72" s="4">
        <v>804</v>
      </c>
      <c r="K72" s="6">
        <f t="shared" si="20"/>
        <v>496.87198952237571</v>
      </c>
      <c r="L72" s="4">
        <v>798</v>
      </c>
      <c r="M72" s="6">
        <f t="shared" si="21"/>
        <v>614.11967342008268</v>
      </c>
      <c r="N72" s="4">
        <v>800</v>
      </c>
      <c r="O72" s="6">
        <f t="shared" si="22"/>
        <v>374.335291216428</v>
      </c>
      <c r="P72" s="4">
        <v>795</v>
      </c>
      <c r="Q72" s="6">
        <f t="shared" si="23"/>
        <v>946.05</v>
      </c>
      <c r="R72" s="4">
        <v>12000</v>
      </c>
      <c r="S72" s="6">
        <f t="shared" si="24"/>
        <v>6120</v>
      </c>
      <c r="T72" s="4">
        <v>800</v>
      </c>
      <c r="U72" s="6">
        <f t="shared" si="25"/>
        <v>468.54288093255605</v>
      </c>
      <c r="V72" s="4">
        <v>804</v>
      </c>
      <c r="W72" s="6">
        <f t="shared" si="26"/>
        <v>282.20400000000001</v>
      </c>
      <c r="X72" s="4">
        <v>804</v>
      </c>
      <c r="Y72" s="6">
        <f t="shared" si="27"/>
        <v>459.08399700816005</v>
      </c>
      <c r="Z72" s="4">
        <v>800</v>
      </c>
      <c r="AA72" s="6">
        <f t="shared" si="28"/>
        <v>597.6</v>
      </c>
      <c r="AB72" s="4">
        <v>804</v>
      </c>
      <c r="AC72" s="6">
        <f t="shared" si="29"/>
        <v>689.02799736482405</v>
      </c>
      <c r="AD72" s="4">
        <v>792</v>
      </c>
      <c r="AE72" s="6">
        <f t="shared" si="30"/>
        <v>286.70400110913187</v>
      </c>
      <c r="AF72" s="6">
        <f t="shared" si="31"/>
        <v>12941.343198100625</v>
      </c>
    </row>
    <row r="73" spans="1:32" x14ac:dyDescent="0.25">
      <c r="A73" s="1">
        <v>1108</v>
      </c>
      <c r="B73" s="1" t="s">
        <v>16</v>
      </c>
      <c r="C73" s="1" t="s">
        <v>784</v>
      </c>
      <c r="D73" s="4">
        <v>1788</v>
      </c>
      <c r="E73" s="6">
        <f t="shared" si="17"/>
        <v>1924.9629541312454</v>
      </c>
      <c r="F73" s="4">
        <v>1000</v>
      </c>
      <c r="G73" s="12">
        <f t="shared" si="18"/>
        <v>780</v>
      </c>
      <c r="H73" s="4">
        <v>1488</v>
      </c>
      <c r="I73" s="6">
        <f t="shared" si="19"/>
        <v>758.88</v>
      </c>
      <c r="J73" s="4">
        <v>1704</v>
      </c>
      <c r="K73" s="6">
        <f t="shared" si="20"/>
        <v>1053.0719777936918</v>
      </c>
      <c r="L73" s="4">
        <v>552</v>
      </c>
      <c r="M73" s="6">
        <f t="shared" si="21"/>
        <v>424.80458612516992</v>
      </c>
      <c r="N73" s="4">
        <v>1050</v>
      </c>
      <c r="O73" s="6">
        <f t="shared" si="22"/>
        <v>491.31506972156171</v>
      </c>
      <c r="P73" s="4">
        <v>150</v>
      </c>
      <c r="Q73" s="6">
        <f t="shared" si="23"/>
        <v>178.5</v>
      </c>
      <c r="R73" s="4">
        <v>3504</v>
      </c>
      <c r="S73" s="6">
        <f t="shared" si="24"/>
        <v>1787.04</v>
      </c>
      <c r="T73" s="4">
        <v>1280</v>
      </c>
      <c r="U73" s="6">
        <f t="shared" si="25"/>
        <v>749.66860949208967</v>
      </c>
      <c r="V73" s="4">
        <v>1128</v>
      </c>
      <c r="W73" s="6">
        <f t="shared" si="26"/>
        <v>395.928</v>
      </c>
      <c r="X73" s="4">
        <v>900</v>
      </c>
      <c r="Y73" s="6">
        <f t="shared" si="27"/>
        <v>513.89999665092546</v>
      </c>
      <c r="Z73" s="4">
        <v>1800</v>
      </c>
      <c r="AA73" s="6">
        <f t="shared" si="28"/>
        <v>1344.6</v>
      </c>
      <c r="AB73" s="4">
        <v>852</v>
      </c>
      <c r="AC73" s="6">
        <f t="shared" si="29"/>
        <v>730.16399720750019</v>
      </c>
      <c r="AD73" s="4">
        <v>1104</v>
      </c>
      <c r="AE73" s="6">
        <f t="shared" si="30"/>
        <v>399.64800154606257</v>
      </c>
      <c r="AF73" s="6">
        <f t="shared" si="31"/>
        <v>11132.835191122185</v>
      </c>
    </row>
    <row r="74" spans="1:32" x14ac:dyDescent="0.25">
      <c r="A74" s="1">
        <v>1110</v>
      </c>
      <c r="B74" s="1" t="s">
        <v>17</v>
      </c>
      <c r="C74" s="1" t="s">
        <v>785</v>
      </c>
      <c r="D74" s="4">
        <v>396</v>
      </c>
      <c r="E74" s="6">
        <f t="shared" si="17"/>
        <v>426.33407708947044</v>
      </c>
      <c r="F74" s="4">
        <v>300</v>
      </c>
      <c r="G74" s="12">
        <f t="shared" si="18"/>
        <v>234</v>
      </c>
      <c r="H74" s="4">
        <v>456</v>
      </c>
      <c r="I74" s="6">
        <f t="shared" si="19"/>
        <v>232.56</v>
      </c>
      <c r="J74" s="4">
        <v>660</v>
      </c>
      <c r="K74" s="6">
        <f t="shared" si="20"/>
        <v>407.8799913989651</v>
      </c>
      <c r="L74" s="4">
        <v>198</v>
      </c>
      <c r="M74" s="6">
        <f t="shared" si="21"/>
        <v>152.37555806663704</v>
      </c>
      <c r="N74" s="4">
        <v>400</v>
      </c>
      <c r="O74" s="6">
        <f t="shared" si="22"/>
        <v>187.167645608214</v>
      </c>
      <c r="P74" s="4">
        <v>60</v>
      </c>
      <c r="Q74" s="6">
        <f t="shared" si="23"/>
        <v>71.399999999999991</v>
      </c>
      <c r="R74" s="4">
        <v>996</v>
      </c>
      <c r="S74" s="6">
        <f t="shared" si="24"/>
        <v>507.96000000000004</v>
      </c>
      <c r="T74" s="4">
        <v>350</v>
      </c>
      <c r="U74" s="6">
        <f t="shared" si="25"/>
        <v>204.98751040799326</v>
      </c>
      <c r="V74" s="4">
        <v>432</v>
      </c>
      <c r="W74" s="6">
        <f t="shared" si="26"/>
        <v>151.63200000000001</v>
      </c>
      <c r="X74" s="4">
        <v>444</v>
      </c>
      <c r="Y74" s="6">
        <f t="shared" si="27"/>
        <v>253.52399834778987</v>
      </c>
      <c r="Z74" s="4">
        <v>500</v>
      </c>
      <c r="AA74" s="6">
        <f t="shared" si="28"/>
        <v>373.5</v>
      </c>
      <c r="AB74" s="4">
        <v>324</v>
      </c>
      <c r="AC74" s="6">
        <f t="shared" si="29"/>
        <v>277.66799893806342</v>
      </c>
      <c r="AD74" s="4">
        <v>432</v>
      </c>
      <c r="AE74" s="6">
        <f t="shared" si="30"/>
        <v>156.384000604981</v>
      </c>
      <c r="AF74" s="6">
        <f t="shared" si="31"/>
        <v>3480.9887798571335</v>
      </c>
    </row>
    <row r="75" spans="1:32" x14ac:dyDescent="0.25">
      <c r="A75" s="1">
        <v>1111</v>
      </c>
      <c r="B75" s="1" t="s">
        <v>18</v>
      </c>
      <c r="C75" s="1" t="s">
        <v>786</v>
      </c>
      <c r="D75" s="4">
        <v>996</v>
      </c>
      <c r="E75" s="6">
        <f t="shared" si="17"/>
        <v>1072.2947999523044</v>
      </c>
      <c r="F75" s="4">
        <v>1250</v>
      </c>
      <c r="G75" s="12">
        <f t="shared" si="18"/>
        <v>975</v>
      </c>
      <c r="H75" s="4">
        <v>1608</v>
      </c>
      <c r="I75" s="6">
        <f t="shared" si="19"/>
        <v>820.08</v>
      </c>
      <c r="J75" s="4">
        <v>2004</v>
      </c>
      <c r="K75" s="6">
        <f t="shared" si="20"/>
        <v>1238.4719738841304</v>
      </c>
      <c r="L75" s="4">
        <v>1002</v>
      </c>
      <c r="M75" s="6">
        <f t="shared" si="21"/>
        <v>771.11267264025412</v>
      </c>
      <c r="N75" s="4">
        <v>2500</v>
      </c>
      <c r="O75" s="6">
        <f t="shared" si="22"/>
        <v>1169.7977850513375</v>
      </c>
      <c r="P75" s="4">
        <v>150</v>
      </c>
      <c r="Q75" s="6">
        <f t="shared" si="23"/>
        <v>178.5</v>
      </c>
      <c r="R75" s="4">
        <v>3996</v>
      </c>
      <c r="S75" s="6">
        <f t="shared" si="24"/>
        <v>2037.96</v>
      </c>
      <c r="T75" s="4">
        <v>300</v>
      </c>
      <c r="U75" s="6">
        <f t="shared" si="25"/>
        <v>175.70358034970852</v>
      </c>
      <c r="V75" s="4">
        <v>1596</v>
      </c>
      <c r="W75" s="6">
        <f t="shared" si="26"/>
        <v>560.19599999999991</v>
      </c>
      <c r="X75" s="4">
        <v>48</v>
      </c>
      <c r="Y75" s="6">
        <f t="shared" si="27"/>
        <v>27.407999821382688</v>
      </c>
      <c r="Z75" s="4">
        <v>2000</v>
      </c>
      <c r="AA75" s="6">
        <f t="shared" si="28"/>
        <v>1494</v>
      </c>
      <c r="AB75" s="4">
        <v>3000</v>
      </c>
      <c r="AC75" s="6">
        <f t="shared" si="29"/>
        <v>2570.9999901672541</v>
      </c>
      <c r="AD75" s="4">
        <v>1608</v>
      </c>
      <c r="AE75" s="6">
        <f t="shared" si="30"/>
        <v>582.09600225187376</v>
      </c>
      <c r="AF75" s="6">
        <f t="shared" si="31"/>
        <v>13091.524801866371</v>
      </c>
    </row>
    <row r="76" spans="1:32" x14ac:dyDescent="0.25">
      <c r="A76" s="1">
        <v>1446</v>
      </c>
      <c r="B76" s="1" t="s">
        <v>619</v>
      </c>
      <c r="C76" s="1" t="s">
        <v>1261</v>
      </c>
      <c r="D76" s="4">
        <v>2856</v>
      </c>
      <c r="E76" s="6">
        <f t="shared" si="17"/>
        <v>3074.77304082709</v>
      </c>
      <c r="F76" s="4">
        <v>2100</v>
      </c>
      <c r="G76" s="12">
        <f t="shared" si="18"/>
        <v>1638</v>
      </c>
      <c r="H76" s="4">
        <v>2376</v>
      </c>
      <c r="I76" s="6">
        <f t="shared" si="19"/>
        <v>1211.76</v>
      </c>
      <c r="J76" s="4">
        <v>2712</v>
      </c>
      <c r="K76" s="6">
        <f t="shared" si="20"/>
        <v>1676.0159646575657</v>
      </c>
      <c r="L76" s="4">
        <v>882</v>
      </c>
      <c r="M76" s="6">
        <f t="shared" si="21"/>
        <v>678.76384956956497</v>
      </c>
      <c r="N76" s="4">
        <v>2350</v>
      </c>
      <c r="O76" s="6">
        <f t="shared" si="22"/>
        <v>1099.6099179482571</v>
      </c>
      <c r="P76" s="4">
        <v>225</v>
      </c>
      <c r="Q76" s="6">
        <f t="shared" si="23"/>
        <v>267.75</v>
      </c>
      <c r="R76" s="4">
        <v>9996</v>
      </c>
      <c r="S76" s="6">
        <f t="shared" si="24"/>
        <v>5097.96</v>
      </c>
      <c r="T76" s="4">
        <v>2050</v>
      </c>
      <c r="U76" s="6">
        <f t="shared" si="25"/>
        <v>1200.6411323896748</v>
      </c>
      <c r="V76" s="4">
        <v>0</v>
      </c>
      <c r="W76" s="6">
        <f t="shared" si="26"/>
        <v>0</v>
      </c>
      <c r="X76" s="4">
        <v>2496</v>
      </c>
      <c r="Y76" s="6">
        <f t="shared" si="27"/>
        <v>1425.2159907118998</v>
      </c>
      <c r="Z76" s="4">
        <v>2950</v>
      </c>
      <c r="AA76" s="6">
        <f t="shared" si="28"/>
        <v>2203.65</v>
      </c>
      <c r="AB76" s="4">
        <v>1356</v>
      </c>
      <c r="AC76" s="6">
        <f t="shared" si="29"/>
        <v>1162.0919955555987</v>
      </c>
      <c r="AD76" s="4">
        <v>1776</v>
      </c>
      <c r="AE76" s="6">
        <f t="shared" si="30"/>
        <v>642.91200248714415</v>
      </c>
      <c r="AF76" s="6">
        <f t="shared" si="31"/>
        <v>20736.231891659652</v>
      </c>
    </row>
    <row r="77" spans="1:32" x14ac:dyDescent="0.25">
      <c r="A77" s="1">
        <v>2100</v>
      </c>
      <c r="B77" s="1" t="s">
        <v>620</v>
      </c>
      <c r="C77" s="1" t="s">
        <v>1262</v>
      </c>
      <c r="D77" s="4">
        <v>204</v>
      </c>
      <c r="E77" s="6">
        <f t="shared" si="17"/>
        <v>219.62664577336355</v>
      </c>
      <c r="F77" s="4">
        <v>150</v>
      </c>
      <c r="G77" s="12">
        <f t="shared" si="18"/>
        <v>117</v>
      </c>
      <c r="H77" s="4">
        <v>192</v>
      </c>
      <c r="I77" s="6">
        <f t="shared" si="19"/>
        <v>97.92</v>
      </c>
      <c r="J77" s="4">
        <v>0</v>
      </c>
      <c r="K77" s="6">
        <f t="shared" si="20"/>
        <v>0</v>
      </c>
      <c r="L77" s="4">
        <v>198</v>
      </c>
      <c r="M77" s="6">
        <f t="shared" si="21"/>
        <v>152.37555806663704</v>
      </c>
      <c r="N77" s="4">
        <v>200</v>
      </c>
      <c r="O77" s="6">
        <f t="shared" si="22"/>
        <v>93.583822804107001</v>
      </c>
      <c r="P77" s="4">
        <v>0</v>
      </c>
      <c r="Q77" s="6">
        <f t="shared" si="23"/>
        <v>0</v>
      </c>
      <c r="R77" s="4">
        <v>312</v>
      </c>
      <c r="S77" s="6">
        <f t="shared" si="24"/>
        <v>159.12</v>
      </c>
      <c r="T77" s="4">
        <v>250</v>
      </c>
      <c r="U77" s="6">
        <f t="shared" si="25"/>
        <v>146.41965029142375</v>
      </c>
      <c r="V77" s="4">
        <v>204</v>
      </c>
      <c r="W77" s="6">
        <f t="shared" si="26"/>
        <v>71.603999999999999</v>
      </c>
      <c r="X77" s="4">
        <v>0</v>
      </c>
      <c r="Y77" s="6">
        <f t="shared" si="27"/>
        <v>0</v>
      </c>
      <c r="Z77" s="4">
        <v>200</v>
      </c>
      <c r="AA77" s="6">
        <f t="shared" si="28"/>
        <v>149.4</v>
      </c>
      <c r="AB77" s="4">
        <v>204</v>
      </c>
      <c r="AC77" s="6">
        <f t="shared" si="29"/>
        <v>174.82799933137326</v>
      </c>
      <c r="AD77" s="4">
        <v>192</v>
      </c>
      <c r="AE77" s="6">
        <f t="shared" si="30"/>
        <v>69.504000268880446</v>
      </c>
      <c r="AF77" s="6">
        <f t="shared" si="31"/>
        <v>1381.8776762669047</v>
      </c>
    </row>
    <row r="78" spans="1:32" x14ac:dyDescent="0.25">
      <c r="A78" s="1">
        <v>2241</v>
      </c>
      <c r="B78" s="1" t="s">
        <v>621</v>
      </c>
      <c r="C78" s="1" t="s">
        <v>1263</v>
      </c>
      <c r="D78" s="4">
        <v>0</v>
      </c>
      <c r="E78" s="6">
        <f t="shared" si="17"/>
        <v>0</v>
      </c>
      <c r="F78" s="4">
        <v>0</v>
      </c>
      <c r="G78" s="12">
        <f t="shared" si="18"/>
        <v>0</v>
      </c>
      <c r="H78" s="4">
        <v>0</v>
      </c>
      <c r="I78" s="6">
        <f t="shared" si="19"/>
        <v>0</v>
      </c>
      <c r="J78" s="4">
        <v>0</v>
      </c>
      <c r="K78" s="6">
        <f t="shared" si="20"/>
        <v>0</v>
      </c>
      <c r="L78" s="4">
        <v>0</v>
      </c>
      <c r="M78" s="6">
        <f t="shared" si="21"/>
        <v>0</v>
      </c>
      <c r="N78" s="4">
        <v>800</v>
      </c>
      <c r="O78" s="6">
        <f t="shared" si="22"/>
        <v>374.335291216428</v>
      </c>
      <c r="P78" s="4">
        <v>0</v>
      </c>
      <c r="Q78" s="6">
        <f t="shared" si="23"/>
        <v>0</v>
      </c>
      <c r="R78" s="4">
        <v>3504</v>
      </c>
      <c r="S78" s="6">
        <f t="shared" si="24"/>
        <v>1787.04</v>
      </c>
      <c r="T78" s="4">
        <v>990</v>
      </c>
      <c r="U78" s="6">
        <f t="shared" si="25"/>
        <v>579.82181515403806</v>
      </c>
      <c r="V78" s="4">
        <v>0</v>
      </c>
      <c r="W78" s="6">
        <f t="shared" si="26"/>
        <v>0</v>
      </c>
      <c r="X78" s="4">
        <v>0</v>
      </c>
      <c r="Y78" s="6">
        <f t="shared" si="27"/>
        <v>0</v>
      </c>
      <c r="Z78" s="4">
        <v>0</v>
      </c>
      <c r="AA78" s="6">
        <f t="shared" si="28"/>
        <v>0</v>
      </c>
      <c r="AB78" s="4">
        <v>648</v>
      </c>
      <c r="AC78" s="6">
        <f t="shared" si="29"/>
        <v>555.33599787612684</v>
      </c>
      <c r="AD78" s="4">
        <v>0</v>
      </c>
      <c r="AE78" s="6">
        <f t="shared" si="30"/>
        <v>0</v>
      </c>
      <c r="AF78" s="6">
        <f t="shared" si="31"/>
        <v>3296.5331042465932</v>
      </c>
    </row>
    <row r="79" spans="1:32" x14ac:dyDescent="0.25">
      <c r="A79" s="1">
        <v>2245</v>
      </c>
      <c r="B79" s="1" t="s">
        <v>622</v>
      </c>
      <c r="C79" s="1" t="s">
        <v>1264</v>
      </c>
      <c r="D79" s="4">
        <v>504</v>
      </c>
      <c r="E79" s="6">
        <f t="shared" si="17"/>
        <v>542.60700720478053</v>
      </c>
      <c r="F79" s="4">
        <v>500</v>
      </c>
      <c r="G79" s="12">
        <f t="shared" si="18"/>
        <v>390</v>
      </c>
      <c r="H79" s="4">
        <v>504</v>
      </c>
      <c r="I79" s="6">
        <f t="shared" si="19"/>
        <v>257.04000000000002</v>
      </c>
      <c r="J79" s="4">
        <v>504</v>
      </c>
      <c r="K79" s="6">
        <f t="shared" si="20"/>
        <v>311.47199343193699</v>
      </c>
      <c r="L79" s="4">
        <v>498</v>
      </c>
      <c r="M79" s="6">
        <f t="shared" si="21"/>
        <v>383.24761574335986</v>
      </c>
      <c r="N79" s="4">
        <v>500</v>
      </c>
      <c r="O79" s="6">
        <f t="shared" si="22"/>
        <v>233.9595570102675</v>
      </c>
      <c r="P79" s="4">
        <v>495</v>
      </c>
      <c r="Q79" s="6">
        <f t="shared" si="23"/>
        <v>589.04999999999995</v>
      </c>
      <c r="R79" s="4">
        <v>2004</v>
      </c>
      <c r="S79" s="6">
        <f t="shared" si="24"/>
        <v>1022.04</v>
      </c>
      <c r="T79" s="4">
        <v>500</v>
      </c>
      <c r="U79" s="6">
        <f t="shared" si="25"/>
        <v>292.8393005828475</v>
      </c>
      <c r="V79" s="4">
        <v>504</v>
      </c>
      <c r="W79" s="6">
        <f t="shared" si="26"/>
        <v>176.904</v>
      </c>
      <c r="X79" s="4">
        <v>504</v>
      </c>
      <c r="Y79" s="6">
        <f t="shared" si="27"/>
        <v>287.78399812451823</v>
      </c>
      <c r="Z79" s="4">
        <v>500</v>
      </c>
      <c r="AA79" s="6">
        <f t="shared" si="28"/>
        <v>373.5</v>
      </c>
      <c r="AB79" s="4">
        <v>504</v>
      </c>
      <c r="AC79" s="6">
        <f t="shared" si="29"/>
        <v>431.9279983480987</v>
      </c>
      <c r="AD79" s="4">
        <v>504</v>
      </c>
      <c r="AE79" s="6">
        <f t="shared" si="30"/>
        <v>182.44800070581118</v>
      </c>
      <c r="AF79" s="6">
        <f t="shared" si="31"/>
        <v>5292.371470445808</v>
      </c>
    </row>
    <row r="80" spans="1:32" x14ac:dyDescent="0.25">
      <c r="A80" s="1">
        <v>2254</v>
      </c>
      <c r="B80" s="1" t="s">
        <v>623</v>
      </c>
      <c r="C80" s="1" t="s">
        <v>1265</v>
      </c>
      <c r="D80" s="4">
        <v>0</v>
      </c>
      <c r="E80" s="6">
        <f t="shared" si="17"/>
        <v>0</v>
      </c>
      <c r="F80" s="4">
        <v>460</v>
      </c>
      <c r="G80" s="12">
        <f t="shared" si="18"/>
        <v>358.8</v>
      </c>
      <c r="H80" s="4">
        <v>456</v>
      </c>
      <c r="I80" s="6">
        <f t="shared" si="19"/>
        <v>232.56</v>
      </c>
      <c r="J80" s="4">
        <v>0</v>
      </c>
      <c r="K80" s="6">
        <f t="shared" si="20"/>
        <v>0</v>
      </c>
      <c r="L80" s="4">
        <v>384</v>
      </c>
      <c r="M80" s="6">
        <f t="shared" si="21"/>
        <v>295.51623382620517</v>
      </c>
      <c r="N80" s="4">
        <v>0</v>
      </c>
      <c r="O80" s="6">
        <f t="shared" si="22"/>
        <v>0</v>
      </c>
      <c r="P80" s="4">
        <v>0</v>
      </c>
      <c r="Q80" s="6">
        <f t="shared" si="23"/>
        <v>0</v>
      </c>
      <c r="R80" s="4">
        <v>924</v>
      </c>
      <c r="S80" s="6">
        <f t="shared" si="24"/>
        <v>471.24</v>
      </c>
      <c r="T80" s="4">
        <v>460</v>
      </c>
      <c r="U80" s="6">
        <f t="shared" si="25"/>
        <v>269.4121565362197</v>
      </c>
      <c r="V80" s="4">
        <v>456</v>
      </c>
      <c r="W80" s="6">
        <f t="shared" si="26"/>
        <v>160.05599999999998</v>
      </c>
      <c r="X80" s="4">
        <v>0</v>
      </c>
      <c r="Y80" s="6">
        <f t="shared" si="27"/>
        <v>0</v>
      </c>
      <c r="Z80" s="4">
        <v>0</v>
      </c>
      <c r="AA80" s="6">
        <f t="shared" si="28"/>
        <v>0</v>
      </c>
      <c r="AB80" s="4">
        <v>456</v>
      </c>
      <c r="AC80" s="6">
        <f t="shared" si="29"/>
        <v>390.79199850542261</v>
      </c>
      <c r="AD80" s="4">
        <v>456</v>
      </c>
      <c r="AE80" s="6">
        <f t="shared" si="30"/>
        <v>165.07200063859105</v>
      </c>
      <c r="AF80" s="6">
        <f t="shared" si="31"/>
        <v>2178.3763888678477</v>
      </c>
    </row>
    <row r="81" spans="1:32" x14ac:dyDescent="0.25">
      <c r="A81" s="1">
        <v>2256</v>
      </c>
      <c r="B81" s="1" t="s">
        <v>624</v>
      </c>
      <c r="C81" s="1" t="s">
        <v>1406</v>
      </c>
      <c r="D81" s="4">
        <v>4440</v>
      </c>
      <c r="E81" s="6">
        <f t="shared" si="17"/>
        <v>4780.1093491849715</v>
      </c>
      <c r="F81" s="4">
        <v>4350</v>
      </c>
      <c r="G81" s="12">
        <f t="shared" si="18"/>
        <v>3393</v>
      </c>
      <c r="H81" s="4">
        <v>4920</v>
      </c>
      <c r="I81" s="6">
        <f t="shared" si="19"/>
        <v>2509.1999999999998</v>
      </c>
      <c r="J81" s="4">
        <v>5628</v>
      </c>
      <c r="K81" s="6">
        <f t="shared" si="20"/>
        <v>3478.1039266566299</v>
      </c>
      <c r="L81" s="4">
        <v>1824</v>
      </c>
      <c r="M81" s="6">
        <f t="shared" si="21"/>
        <v>1403.7021106744746</v>
      </c>
      <c r="N81" s="4">
        <v>3400</v>
      </c>
      <c r="O81" s="6">
        <f t="shared" si="22"/>
        <v>1590.9249876698188</v>
      </c>
      <c r="P81" s="4">
        <v>480</v>
      </c>
      <c r="Q81" s="6">
        <f t="shared" si="23"/>
        <v>571.19999999999993</v>
      </c>
      <c r="R81" s="4">
        <v>17748</v>
      </c>
      <c r="S81" s="6">
        <f t="shared" si="24"/>
        <v>9051.48</v>
      </c>
      <c r="T81" s="4">
        <v>4250</v>
      </c>
      <c r="U81" s="6">
        <f t="shared" si="25"/>
        <v>2489.1340549542037</v>
      </c>
      <c r="V81" s="4">
        <v>3708</v>
      </c>
      <c r="W81" s="6">
        <f t="shared" si="26"/>
        <v>1301.5079999999998</v>
      </c>
      <c r="X81" s="4">
        <v>5916</v>
      </c>
      <c r="Y81" s="6">
        <f t="shared" si="27"/>
        <v>3378.0359779854166</v>
      </c>
      <c r="Z81" s="4">
        <v>6110</v>
      </c>
      <c r="AA81" s="6">
        <f t="shared" si="28"/>
        <v>4564.17</v>
      </c>
      <c r="AB81" s="4">
        <v>2808</v>
      </c>
      <c r="AC81" s="6">
        <f t="shared" si="29"/>
        <v>2406.4559907965499</v>
      </c>
      <c r="AD81" s="4">
        <v>3648</v>
      </c>
      <c r="AE81" s="6">
        <f t="shared" si="30"/>
        <v>1320.5760051087284</v>
      </c>
      <c r="AF81" s="6">
        <f t="shared" si="31"/>
        <v>40917.024397922069</v>
      </c>
    </row>
    <row r="82" spans="1:32" x14ac:dyDescent="0.25">
      <c r="A82" s="1">
        <v>2259</v>
      </c>
      <c r="B82" s="1" t="s">
        <v>625</v>
      </c>
      <c r="C82" s="1" t="s">
        <v>1266</v>
      </c>
      <c r="D82" s="4">
        <v>96</v>
      </c>
      <c r="E82" s="6">
        <f t="shared" si="17"/>
        <v>103.35371565805343</v>
      </c>
      <c r="F82" s="4">
        <v>70</v>
      </c>
      <c r="G82" s="12">
        <f t="shared" si="18"/>
        <v>54.6</v>
      </c>
      <c r="H82" s="4">
        <v>96</v>
      </c>
      <c r="I82" s="6">
        <f t="shared" si="19"/>
        <v>48.96</v>
      </c>
      <c r="J82" s="4">
        <v>96</v>
      </c>
      <c r="K82" s="6">
        <f t="shared" si="20"/>
        <v>59.327998748940381</v>
      </c>
      <c r="L82" s="4">
        <v>78</v>
      </c>
      <c r="M82" s="6">
        <f t="shared" si="21"/>
        <v>60.026734995947926</v>
      </c>
      <c r="N82" s="4">
        <v>100</v>
      </c>
      <c r="O82" s="6">
        <f t="shared" si="22"/>
        <v>46.791911402053501</v>
      </c>
      <c r="P82" s="4">
        <v>60</v>
      </c>
      <c r="Q82" s="6">
        <f t="shared" si="23"/>
        <v>71.399999999999991</v>
      </c>
      <c r="R82" s="4">
        <v>72</v>
      </c>
      <c r="S82" s="6">
        <f t="shared" si="24"/>
        <v>36.72</v>
      </c>
      <c r="T82" s="4">
        <v>70</v>
      </c>
      <c r="U82" s="6">
        <f t="shared" si="25"/>
        <v>40.997502081598654</v>
      </c>
      <c r="V82" s="4">
        <v>96</v>
      </c>
      <c r="W82" s="6">
        <f t="shared" si="26"/>
        <v>33.695999999999998</v>
      </c>
      <c r="X82" s="4">
        <v>72</v>
      </c>
      <c r="Y82" s="6">
        <f t="shared" si="27"/>
        <v>41.111999732074032</v>
      </c>
      <c r="Z82" s="4">
        <v>70</v>
      </c>
      <c r="AA82" s="6">
        <f t="shared" si="28"/>
        <v>52.29</v>
      </c>
      <c r="AB82" s="4">
        <v>96</v>
      </c>
      <c r="AC82" s="6">
        <f t="shared" si="29"/>
        <v>82.271999685352128</v>
      </c>
      <c r="AD82" s="4">
        <v>96</v>
      </c>
      <c r="AE82" s="6">
        <f t="shared" si="30"/>
        <v>34.752000134440223</v>
      </c>
      <c r="AF82" s="6">
        <f t="shared" si="31"/>
        <v>731.54786230402021</v>
      </c>
    </row>
    <row r="83" spans="1:32" x14ac:dyDescent="0.25">
      <c r="A83" s="1">
        <v>2265</v>
      </c>
      <c r="B83" s="1" t="s">
        <v>626</v>
      </c>
      <c r="C83" s="1" t="s">
        <v>1267</v>
      </c>
      <c r="D83" s="4">
        <v>7680</v>
      </c>
      <c r="E83" s="6">
        <f t="shared" si="17"/>
        <v>8268.2972526442754</v>
      </c>
      <c r="F83" s="4">
        <v>10500</v>
      </c>
      <c r="G83" s="12">
        <f t="shared" si="18"/>
        <v>8190</v>
      </c>
      <c r="H83" s="4">
        <v>7680</v>
      </c>
      <c r="I83" s="6">
        <f t="shared" si="19"/>
        <v>3916.8</v>
      </c>
      <c r="J83" s="4">
        <v>10560</v>
      </c>
      <c r="K83" s="6">
        <f t="shared" si="20"/>
        <v>6526.0798623834417</v>
      </c>
      <c r="L83" s="4">
        <v>10560</v>
      </c>
      <c r="M83" s="6">
        <f t="shared" si="21"/>
        <v>8126.6964302206425</v>
      </c>
      <c r="N83" s="4">
        <v>7500</v>
      </c>
      <c r="O83" s="6">
        <f t="shared" si="22"/>
        <v>3509.3933551540126</v>
      </c>
      <c r="P83" s="4">
        <v>10470</v>
      </c>
      <c r="Q83" s="6">
        <f t="shared" si="23"/>
        <v>12459.3</v>
      </c>
      <c r="R83" s="4">
        <v>57756</v>
      </c>
      <c r="S83" s="6">
        <f t="shared" si="24"/>
        <v>29455.56</v>
      </c>
      <c r="T83" s="4">
        <v>10500</v>
      </c>
      <c r="U83" s="6">
        <f t="shared" si="25"/>
        <v>6149.6253122397975</v>
      </c>
      <c r="V83" s="4">
        <v>10560</v>
      </c>
      <c r="W83" s="6">
        <f t="shared" si="26"/>
        <v>3706.56</v>
      </c>
      <c r="X83" s="4">
        <v>7680</v>
      </c>
      <c r="Y83" s="6">
        <f t="shared" si="27"/>
        <v>4385.2799714212306</v>
      </c>
      <c r="Z83" s="4">
        <v>7680</v>
      </c>
      <c r="AA83" s="6">
        <f t="shared" si="28"/>
        <v>5736.96</v>
      </c>
      <c r="AB83" s="4">
        <v>9024</v>
      </c>
      <c r="AC83" s="6">
        <f t="shared" si="29"/>
        <v>7733.5679704230997</v>
      </c>
      <c r="AD83" s="4">
        <v>11256</v>
      </c>
      <c r="AE83" s="6">
        <f t="shared" si="30"/>
        <v>4074.6720157631162</v>
      </c>
      <c r="AF83" s="6">
        <f t="shared" si="31"/>
        <v>108164.1201544865</v>
      </c>
    </row>
    <row r="84" spans="1:32" x14ac:dyDescent="0.25">
      <c r="A84" s="1">
        <v>2266</v>
      </c>
      <c r="B84" s="1" t="s">
        <v>627</v>
      </c>
      <c r="C84" s="1" t="s">
        <v>1268</v>
      </c>
      <c r="D84" s="4">
        <v>396</v>
      </c>
      <c r="E84" s="6">
        <f t="shared" si="17"/>
        <v>426.33407708947044</v>
      </c>
      <c r="F84" s="4">
        <v>350</v>
      </c>
      <c r="G84" s="12">
        <f t="shared" si="18"/>
        <v>273</v>
      </c>
      <c r="H84" s="4">
        <v>408</v>
      </c>
      <c r="I84" s="6">
        <f t="shared" si="19"/>
        <v>208.08</v>
      </c>
      <c r="J84" s="4">
        <v>504</v>
      </c>
      <c r="K84" s="6">
        <f t="shared" si="20"/>
        <v>311.47199343193699</v>
      </c>
      <c r="L84" s="4">
        <v>498</v>
      </c>
      <c r="M84" s="6">
        <f t="shared" si="21"/>
        <v>383.24761574335986</v>
      </c>
      <c r="N84" s="4">
        <v>400</v>
      </c>
      <c r="O84" s="6">
        <f t="shared" si="22"/>
        <v>187.167645608214</v>
      </c>
      <c r="P84" s="4">
        <v>195</v>
      </c>
      <c r="Q84" s="6">
        <f t="shared" si="23"/>
        <v>232.04999999999998</v>
      </c>
      <c r="R84" s="4">
        <v>5004</v>
      </c>
      <c r="S84" s="6">
        <f t="shared" si="24"/>
        <v>2552.04</v>
      </c>
      <c r="T84" s="4">
        <v>300</v>
      </c>
      <c r="U84" s="6">
        <f t="shared" si="25"/>
        <v>175.70358034970852</v>
      </c>
      <c r="V84" s="4">
        <v>504</v>
      </c>
      <c r="W84" s="6">
        <f t="shared" si="26"/>
        <v>176.904</v>
      </c>
      <c r="X84" s="4">
        <v>204</v>
      </c>
      <c r="Y84" s="6">
        <f t="shared" si="27"/>
        <v>116.48399924087643</v>
      </c>
      <c r="Z84" s="4">
        <v>500</v>
      </c>
      <c r="AA84" s="6">
        <f t="shared" si="28"/>
        <v>373.5</v>
      </c>
      <c r="AB84" s="4">
        <v>396</v>
      </c>
      <c r="AC84" s="6">
        <f t="shared" si="29"/>
        <v>339.37199870207752</v>
      </c>
      <c r="AD84" s="4">
        <v>696</v>
      </c>
      <c r="AE84" s="6">
        <f t="shared" si="30"/>
        <v>251.95200097469163</v>
      </c>
      <c r="AF84" s="6">
        <f t="shared" si="31"/>
        <v>5755.3549101656427</v>
      </c>
    </row>
    <row r="85" spans="1:32" x14ac:dyDescent="0.25">
      <c r="A85" s="1">
        <v>2301</v>
      </c>
      <c r="B85" s="1" t="s">
        <v>628</v>
      </c>
      <c r="C85" s="1" t="s">
        <v>1269</v>
      </c>
      <c r="D85" s="4">
        <v>2004</v>
      </c>
      <c r="E85" s="6">
        <f t="shared" si="17"/>
        <v>2157.5088143618655</v>
      </c>
      <c r="F85" s="4">
        <v>1500</v>
      </c>
      <c r="G85" s="12">
        <f t="shared" si="18"/>
        <v>1170</v>
      </c>
      <c r="H85" s="4">
        <v>1992</v>
      </c>
      <c r="I85" s="6">
        <f t="shared" si="19"/>
        <v>1015.9200000000001</v>
      </c>
      <c r="J85" s="4">
        <v>2004</v>
      </c>
      <c r="K85" s="6">
        <f t="shared" si="20"/>
        <v>1238.4719738841304</v>
      </c>
      <c r="L85" s="4">
        <v>702</v>
      </c>
      <c r="M85" s="6">
        <f t="shared" si="21"/>
        <v>540.24061496353136</v>
      </c>
      <c r="N85" s="4">
        <v>0</v>
      </c>
      <c r="O85" s="6">
        <f t="shared" si="22"/>
        <v>0</v>
      </c>
      <c r="P85" s="4">
        <v>420</v>
      </c>
      <c r="Q85" s="6">
        <f t="shared" si="23"/>
        <v>499.79999999999995</v>
      </c>
      <c r="R85" s="4">
        <v>2496</v>
      </c>
      <c r="S85" s="6">
        <f t="shared" si="24"/>
        <v>1272.96</v>
      </c>
      <c r="T85" s="4">
        <v>2000</v>
      </c>
      <c r="U85" s="6">
        <f t="shared" si="25"/>
        <v>1171.35720233139</v>
      </c>
      <c r="V85" s="4">
        <v>0</v>
      </c>
      <c r="W85" s="6">
        <f t="shared" si="26"/>
        <v>0</v>
      </c>
      <c r="X85" s="4">
        <v>996</v>
      </c>
      <c r="Y85" s="6">
        <f t="shared" si="27"/>
        <v>568.71599629369086</v>
      </c>
      <c r="Z85" s="4">
        <v>1500</v>
      </c>
      <c r="AA85" s="6">
        <f t="shared" si="28"/>
        <v>1120.5</v>
      </c>
      <c r="AB85" s="4">
        <v>2004</v>
      </c>
      <c r="AC85" s="6">
        <f t="shared" si="29"/>
        <v>1717.4279934317258</v>
      </c>
      <c r="AD85" s="4">
        <v>1992</v>
      </c>
      <c r="AE85" s="6">
        <f t="shared" si="30"/>
        <v>721.10400278963459</v>
      </c>
      <c r="AF85" s="6">
        <f t="shared" si="31"/>
        <v>12472.902595266334</v>
      </c>
    </row>
    <row r="86" spans="1:32" x14ac:dyDescent="0.25">
      <c r="A86" s="1">
        <v>2311</v>
      </c>
      <c r="B86" s="1" t="s">
        <v>629</v>
      </c>
      <c r="C86" s="1" t="s">
        <v>1270</v>
      </c>
      <c r="D86" s="4">
        <v>24</v>
      </c>
      <c r="E86" s="6">
        <f t="shared" si="17"/>
        <v>25.838428914513358</v>
      </c>
      <c r="F86" s="4">
        <v>30</v>
      </c>
      <c r="G86" s="12">
        <f t="shared" si="18"/>
        <v>23.400000000000002</v>
      </c>
      <c r="H86" s="4">
        <v>24</v>
      </c>
      <c r="I86" s="6">
        <f t="shared" si="19"/>
        <v>12.24</v>
      </c>
      <c r="J86" s="4">
        <v>24</v>
      </c>
      <c r="K86" s="6">
        <f t="shared" si="20"/>
        <v>14.831999687235095</v>
      </c>
      <c r="L86" s="4">
        <v>30</v>
      </c>
      <c r="M86" s="6">
        <f t="shared" si="21"/>
        <v>23.08720576767228</v>
      </c>
      <c r="N86" s="4">
        <v>50</v>
      </c>
      <c r="O86" s="6">
        <f t="shared" si="22"/>
        <v>23.39595570102675</v>
      </c>
      <c r="P86" s="4">
        <v>15</v>
      </c>
      <c r="Q86" s="6">
        <f t="shared" si="23"/>
        <v>17.849999999999998</v>
      </c>
      <c r="R86" s="4">
        <v>96</v>
      </c>
      <c r="S86" s="6">
        <f t="shared" si="24"/>
        <v>48.96</v>
      </c>
      <c r="T86" s="4">
        <v>40</v>
      </c>
      <c r="U86" s="6">
        <f t="shared" si="25"/>
        <v>23.427144046627802</v>
      </c>
      <c r="V86" s="4">
        <v>24</v>
      </c>
      <c r="W86" s="6">
        <f t="shared" si="26"/>
        <v>8.4239999999999995</v>
      </c>
      <c r="X86" s="4">
        <v>24</v>
      </c>
      <c r="Y86" s="6">
        <f t="shared" si="27"/>
        <v>13.703999910691344</v>
      </c>
      <c r="Z86" s="4">
        <v>40</v>
      </c>
      <c r="AA86" s="6">
        <f t="shared" si="28"/>
        <v>29.88</v>
      </c>
      <c r="AB86" s="4">
        <v>24</v>
      </c>
      <c r="AC86" s="6">
        <f t="shared" si="29"/>
        <v>20.567999921338032</v>
      </c>
      <c r="AD86" s="4">
        <v>24</v>
      </c>
      <c r="AE86" s="6">
        <f t="shared" si="30"/>
        <v>8.6880000336100558</v>
      </c>
      <c r="AF86" s="6">
        <f t="shared" si="31"/>
        <v>285.60673394910469</v>
      </c>
    </row>
    <row r="87" spans="1:32" x14ac:dyDescent="0.25">
      <c r="A87" s="1">
        <v>2312</v>
      </c>
      <c r="B87" s="1" t="s">
        <v>630</v>
      </c>
      <c r="C87" s="1" t="s">
        <v>1405</v>
      </c>
      <c r="D87" s="4">
        <v>276</v>
      </c>
      <c r="E87" s="6">
        <f t="shared" si="17"/>
        <v>297.14193251690364</v>
      </c>
      <c r="F87" s="4">
        <v>200</v>
      </c>
      <c r="G87" s="12">
        <f t="shared" si="18"/>
        <v>156</v>
      </c>
      <c r="H87" s="4">
        <v>192</v>
      </c>
      <c r="I87" s="6">
        <f t="shared" si="19"/>
        <v>97.92</v>
      </c>
      <c r="J87" s="4">
        <v>264</v>
      </c>
      <c r="K87" s="6">
        <f t="shared" si="20"/>
        <v>163.15199655958605</v>
      </c>
      <c r="L87" s="4">
        <v>84</v>
      </c>
      <c r="M87" s="6">
        <f t="shared" si="21"/>
        <v>64.644176149482377</v>
      </c>
      <c r="N87" s="4">
        <v>150</v>
      </c>
      <c r="O87" s="6">
        <f t="shared" si="22"/>
        <v>70.187867103080251</v>
      </c>
      <c r="P87" s="4">
        <v>15</v>
      </c>
      <c r="Q87" s="6">
        <f t="shared" si="23"/>
        <v>17.849999999999998</v>
      </c>
      <c r="R87" s="4">
        <v>444</v>
      </c>
      <c r="S87" s="6">
        <f t="shared" si="24"/>
        <v>226.44</v>
      </c>
      <c r="T87" s="4">
        <v>200</v>
      </c>
      <c r="U87" s="6">
        <f t="shared" si="25"/>
        <v>117.13572023313901</v>
      </c>
      <c r="V87" s="4">
        <v>96</v>
      </c>
      <c r="W87" s="6">
        <f t="shared" si="26"/>
        <v>33.695999999999998</v>
      </c>
      <c r="X87" s="4">
        <v>204</v>
      </c>
      <c r="Y87" s="6">
        <f t="shared" si="27"/>
        <v>116.48399924087643</v>
      </c>
      <c r="Z87" s="4">
        <v>200</v>
      </c>
      <c r="AA87" s="6">
        <f t="shared" si="28"/>
        <v>149.4</v>
      </c>
      <c r="AB87" s="4">
        <v>132</v>
      </c>
      <c r="AC87" s="6">
        <f t="shared" si="29"/>
        <v>113.12399956735918</v>
      </c>
      <c r="AD87" s="4">
        <v>168</v>
      </c>
      <c r="AE87" s="6">
        <f t="shared" si="30"/>
        <v>60.816000235270394</v>
      </c>
      <c r="AF87" s="6">
        <f t="shared" si="31"/>
        <v>1623.1756913704269</v>
      </c>
    </row>
    <row r="88" spans="1:32" x14ac:dyDescent="0.25">
      <c r="A88" s="1">
        <v>2315</v>
      </c>
      <c r="B88" s="1" t="s">
        <v>631</v>
      </c>
      <c r="C88" s="1" t="s">
        <v>1271</v>
      </c>
      <c r="D88" s="4">
        <v>60</v>
      </c>
      <c r="E88" s="6">
        <f t="shared" si="17"/>
        <v>64.596072286283402</v>
      </c>
      <c r="F88" s="4">
        <v>100</v>
      </c>
      <c r="G88" s="12">
        <f t="shared" si="18"/>
        <v>78</v>
      </c>
      <c r="H88" s="4">
        <v>48</v>
      </c>
      <c r="I88" s="6">
        <f t="shared" si="19"/>
        <v>24.48</v>
      </c>
      <c r="J88" s="4">
        <v>96</v>
      </c>
      <c r="K88" s="6">
        <f t="shared" si="20"/>
        <v>59.327998748940381</v>
      </c>
      <c r="L88" s="4">
        <v>102</v>
      </c>
      <c r="M88" s="6">
        <f t="shared" si="21"/>
        <v>78.496499610085749</v>
      </c>
      <c r="N88" s="4">
        <v>50</v>
      </c>
      <c r="O88" s="6">
        <f t="shared" si="22"/>
        <v>23.39595570102675</v>
      </c>
      <c r="P88" s="4">
        <v>60</v>
      </c>
      <c r="Q88" s="6">
        <f t="shared" si="23"/>
        <v>71.399999999999991</v>
      </c>
      <c r="R88" s="4">
        <v>96</v>
      </c>
      <c r="S88" s="6">
        <f t="shared" si="24"/>
        <v>48.96</v>
      </c>
      <c r="T88" s="4">
        <v>100</v>
      </c>
      <c r="U88" s="6">
        <f t="shared" si="25"/>
        <v>58.567860116569506</v>
      </c>
      <c r="V88" s="4">
        <v>60</v>
      </c>
      <c r="W88" s="6">
        <f t="shared" si="26"/>
        <v>21.06</v>
      </c>
      <c r="X88" s="4">
        <v>96</v>
      </c>
      <c r="Y88" s="6">
        <f t="shared" si="27"/>
        <v>54.815999642765377</v>
      </c>
      <c r="Z88" s="4">
        <v>60</v>
      </c>
      <c r="AA88" s="6">
        <f t="shared" si="28"/>
        <v>44.82</v>
      </c>
      <c r="AB88" s="4">
        <v>60</v>
      </c>
      <c r="AC88" s="6">
        <f t="shared" si="29"/>
        <v>51.419999803345078</v>
      </c>
      <c r="AD88" s="4">
        <v>48</v>
      </c>
      <c r="AE88" s="6">
        <f t="shared" si="30"/>
        <v>17.376000067220112</v>
      </c>
      <c r="AF88" s="6">
        <f t="shared" si="31"/>
        <v>679.34038590901616</v>
      </c>
    </row>
    <row r="89" spans="1:32" x14ac:dyDescent="0.25">
      <c r="A89" s="1">
        <v>2316</v>
      </c>
      <c r="B89" s="1" t="s">
        <v>632</v>
      </c>
      <c r="C89" s="1" t="s">
        <v>1272</v>
      </c>
      <c r="D89" s="4">
        <v>396</v>
      </c>
      <c r="E89" s="6">
        <f t="shared" si="17"/>
        <v>426.33407708947044</v>
      </c>
      <c r="F89" s="4">
        <v>400</v>
      </c>
      <c r="G89" s="12">
        <f t="shared" si="18"/>
        <v>312</v>
      </c>
      <c r="H89" s="4">
        <v>0</v>
      </c>
      <c r="I89" s="6">
        <f t="shared" si="19"/>
        <v>0</v>
      </c>
      <c r="J89" s="4">
        <v>0</v>
      </c>
      <c r="K89" s="6">
        <f t="shared" si="20"/>
        <v>0</v>
      </c>
      <c r="L89" s="4">
        <v>0</v>
      </c>
      <c r="M89" s="6">
        <f t="shared" si="21"/>
        <v>0</v>
      </c>
      <c r="N89" s="4">
        <v>0</v>
      </c>
      <c r="O89" s="6">
        <f t="shared" si="22"/>
        <v>0</v>
      </c>
      <c r="P89" s="4">
        <v>75</v>
      </c>
      <c r="Q89" s="6">
        <f t="shared" si="23"/>
        <v>89.25</v>
      </c>
      <c r="R89" s="4">
        <v>996</v>
      </c>
      <c r="S89" s="6">
        <f t="shared" si="24"/>
        <v>507.96000000000004</v>
      </c>
      <c r="T89" s="4">
        <v>0</v>
      </c>
      <c r="U89" s="6">
        <f t="shared" si="25"/>
        <v>0</v>
      </c>
      <c r="V89" s="4">
        <v>0</v>
      </c>
      <c r="W89" s="6">
        <f t="shared" si="26"/>
        <v>0</v>
      </c>
      <c r="X89" s="4">
        <v>0</v>
      </c>
      <c r="Y89" s="6">
        <f t="shared" si="27"/>
        <v>0</v>
      </c>
      <c r="Z89" s="4">
        <v>400</v>
      </c>
      <c r="AA89" s="6">
        <f t="shared" si="28"/>
        <v>298.8</v>
      </c>
      <c r="AB89" s="4">
        <v>396</v>
      </c>
      <c r="AC89" s="6">
        <f t="shared" si="29"/>
        <v>339.37199870207752</v>
      </c>
      <c r="AD89" s="4">
        <v>0</v>
      </c>
      <c r="AE89" s="6">
        <f t="shared" si="30"/>
        <v>0</v>
      </c>
      <c r="AF89" s="6">
        <f t="shared" si="31"/>
        <v>1973.7160757915478</v>
      </c>
    </row>
    <row r="90" spans="1:32" x14ac:dyDescent="0.25">
      <c r="A90" s="1">
        <v>2324</v>
      </c>
      <c r="B90" s="1" t="s">
        <v>633</v>
      </c>
      <c r="C90" s="1" t="s">
        <v>1273</v>
      </c>
      <c r="D90" s="4">
        <v>312</v>
      </c>
      <c r="E90" s="6">
        <f t="shared" si="17"/>
        <v>335.89957588867367</v>
      </c>
      <c r="F90" s="4">
        <v>310</v>
      </c>
      <c r="G90" s="12">
        <f t="shared" si="18"/>
        <v>241.8</v>
      </c>
      <c r="H90" s="4">
        <v>240</v>
      </c>
      <c r="I90" s="6">
        <f t="shared" si="19"/>
        <v>122.4</v>
      </c>
      <c r="J90" s="4">
        <v>312</v>
      </c>
      <c r="K90" s="6">
        <f t="shared" si="20"/>
        <v>192.81599593405625</v>
      </c>
      <c r="L90" s="4">
        <v>210</v>
      </c>
      <c r="M90" s="6">
        <f t="shared" si="21"/>
        <v>161.61044037370596</v>
      </c>
      <c r="N90" s="4">
        <v>250</v>
      </c>
      <c r="O90" s="6">
        <f t="shared" si="22"/>
        <v>116.97977850513375</v>
      </c>
      <c r="P90" s="4">
        <v>105</v>
      </c>
      <c r="Q90" s="6">
        <f t="shared" si="23"/>
        <v>124.94999999999999</v>
      </c>
      <c r="R90" s="4">
        <v>600</v>
      </c>
      <c r="S90" s="6">
        <f t="shared" si="24"/>
        <v>306</v>
      </c>
      <c r="T90" s="4">
        <v>310</v>
      </c>
      <c r="U90" s="6">
        <f t="shared" si="25"/>
        <v>181.56036636136545</v>
      </c>
      <c r="V90" s="4">
        <v>252</v>
      </c>
      <c r="W90" s="6">
        <f t="shared" si="26"/>
        <v>88.451999999999998</v>
      </c>
      <c r="X90" s="4">
        <v>204</v>
      </c>
      <c r="Y90" s="6">
        <f t="shared" si="27"/>
        <v>116.48399924087643</v>
      </c>
      <c r="Z90" s="4">
        <v>310</v>
      </c>
      <c r="AA90" s="6">
        <f t="shared" si="28"/>
        <v>231.57</v>
      </c>
      <c r="AB90" s="4">
        <v>252</v>
      </c>
      <c r="AC90" s="6">
        <f t="shared" si="29"/>
        <v>215.96399917404935</v>
      </c>
      <c r="AD90" s="4">
        <v>240</v>
      </c>
      <c r="AE90" s="6">
        <f t="shared" si="30"/>
        <v>86.880000336100551</v>
      </c>
      <c r="AF90" s="6">
        <f t="shared" si="31"/>
        <v>2436.4861554778608</v>
      </c>
    </row>
    <row r="91" spans="1:32" x14ac:dyDescent="0.25">
      <c r="A91" s="1">
        <v>2326</v>
      </c>
      <c r="B91" s="1" t="s">
        <v>634</v>
      </c>
      <c r="C91" s="1" t="s">
        <v>1274</v>
      </c>
      <c r="D91" s="4">
        <v>516</v>
      </c>
      <c r="E91" s="6">
        <f t="shared" si="17"/>
        <v>555.52622166203719</v>
      </c>
      <c r="F91" s="4">
        <v>380</v>
      </c>
      <c r="G91" s="12">
        <f t="shared" si="18"/>
        <v>296.40000000000003</v>
      </c>
      <c r="H91" s="4">
        <v>312</v>
      </c>
      <c r="I91" s="6">
        <f t="shared" si="19"/>
        <v>159.12</v>
      </c>
      <c r="J91" s="4">
        <v>396</v>
      </c>
      <c r="K91" s="6">
        <f t="shared" si="20"/>
        <v>244.72799483937908</v>
      </c>
      <c r="L91" s="4">
        <v>162</v>
      </c>
      <c r="M91" s="6">
        <f t="shared" si="21"/>
        <v>124.67091114543031</v>
      </c>
      <c r="N91" s="4">
        <v>300</v>
      </c>
      <c r="O91" s="6">
        <f t="shared" si="22"/>
        <v>140.3757342061605</v>
      </c>
      <c r="P91" s="4">
        <v>0</v>
      </c>
      <c r="Q91" s="6">
        <f t="shared" si="23"/>
        <v>0</v>
      </c>
      <c r="R91" s="4">
        <v>1200</v>
      </c>
      <c r="S91" s="6">
        <f t="shared" si="24"/>
        <v>612</v>
      </c>
      <c r="T91" s="4">
        <v>370</v>
      </c>
      <c r="U91" s="6">
        <f t="shared" si="25"/>
        <v>216.70108243130716</v>
      </c>
      <c r="V91" s="4">
        <v>324</v>
      </c>
      <c r="W91" s="6">
        <f t="shared" si="26"/>
        <v>113.72399999999999</v>
      </c>
      <c r="X91" s="4">
        <v>600</v>
      </c>
      <c r="Y91" s="6">
        <f t="shared" si="27"/>
        <v>342.59999776728364</v>
      </c>
      <c r="Z91" s="4">
        <v>540</v>
      </c>
      <c r="AA91" s="6">
        <f t="shared" si="28"/>
        <v>403.38</v>
      </c>
      <c r="AB91" s="4">
        <v>252</v>
      </c>
      <c r="AC91" s="6">
        <f t="shared" si="29"/>
        <v>215.96399917404935</v>
      </c>
      <c r="AD91" s="4">
        <v>312</v>
      </c>
      <c r="AE91" s="6">
        <f t="shared" si="30"/>
        <v>112.94400043693072</v>
      </c>
      <c r="AF91" s="6">
        <f t="shared" si="31"/>
        <v>3425.1899412256471</v>
      </c>
    </row>
    <row r="92" spans="1:32" x14ac:dyDescent="0.25">
      <c r="A92" s="1">
        <v>2334</v>
      </c>
      <c r="B92" s="1" t="s">
        <v>635</v>
      </c>
      <c r="C92" s="1" t="s">
        <v>1275</v>
      </c>
      <c r="D92" s="4">
        <v>1200</v>
      </c>
      <c r="E92" s="6">
        <f t="shared" si="17"/>
        <v>1291.921445725668</v>
      </c>
      <c r="F92" s="4">
        <v>600</v>
      </c>
      <c r="G92" s="12">
        <f t="shared" si="18"/>
        <v>468</v>
      </c>
      <c r="H92" s="4">
        <v>1008</v>
      </c>
      <c r="I92" s="6">
        <f t="shared" si="19"/>
        <v>514.08000000000004</v>
      </c>
      <c r="J92" s="4">
        <v>996</v>
      </c>
      <c r="K92" s="6">
        <f t="shared" si="20"/>
        <v>615.52798702025643</v>
      </c>
      <c r="L92" s="4">
        <v>498</v>
      </c>
      <c r="M92" s="6">
        <f t="shared" si="21"/>
        <v>383.24761574335986</v>
      </c>
      <c r="N92" s="4">
        <v>1500</v>
      </c>
      <c r="O92" s="6">
        <f t="shared" si="22"/>
        <v>701.87867103080248</v>
      </c>
      <c r="P92" s="4">
        <v>300</v>
      </c>
      <c r="Q92" s="6">
        <f t="shared" si="23"/>
        <v>357</v>
      </c>
      <c r="R92" s="4">
        <v>1596</v>
      </c>
      <c r="S92" s="6">
        <f t="shared" si="24"/>
        <v>813.96</v>
      </c>
      <c r="T92" s="4">
        <v>800</v>
      </c>
      <c r="U92" s="6">
        <f t="shared" si="25"/>
        <v>468.54288093255605</v>
      </c>
      <c r="V92" s="4">
        <v>996</v>
      </c>
      <c r="W92" s="6">
        <f t="shared" si="26"/>
        <v>349.596</v>
      </c>
      <c r="X92" s="4">
        <v>696</v>
      </c>
      <c r="Y92" s="6">
        <f t="shared" si="27"/>
        <v>397.41599741004899</v>
      </c>
      <c r="Z92" s="4">
        <v>700</v>
      </c>
      <c r="AA92" s="6">
        <f t="shared" si="28"/>
        <v>522.9</v>
      </c>
      <c r="AB92" s="4">
        <v>996</v>
      </c>
      <c r="AC92" s="6">
        <f t="shared" si="29"/>
        <v>853.57199673552827</v>
      </c>
      <c r="AD92" s="4">
        <v>1512</v>
      </c>
      <c r="AE92" s="6">
        <f t="shared" si="30"/>
        <v>547.34400211743355</v>
      </c>
      <c r="AF92" s="6">
        <f t="shared" si="31"/>
        <v>7737.6425945982201</v>
      </c>
    </row>
    <row r="93" spans="1:32" x14ac:dyDescent="0.25">
      <c r="A93" s="1">
        <v>2336</v>
      </c>
      <c r="B93" s="1" t="s">
        <v>636</v>
      </c>
      <c r="C93" s="1" t="s">
        <v>1276</v>
      </c>
      <c r="D93" s="4">
        <v>20004</v>
      </c>
      <c r="E93" s="6">
        <f t="shared" si="17"/>
        <v>21536.330500246884</v>
      </c>
      <c r="F93" s="4">
        <v>16000</v>
      </c>
      <c r="G93" s="12">
        <f t="shared" si="18"/>
        <v>12480</v>
      </c>
      <c r="H93" s="4">
        <v>28008</v>
      </c>
      <c r="I93" s="6">
        <f t="shared" si="19"/>
        <v>14284.08</v>
      </c>
      <c r="J93" s="4">
        <v>27996</v>
      </c>
      <c r="K93" s="6">
        <f t="shared" si="20"/>
        <v>17301.527635159739</v>
      </c>
      <c r="L93" s="4">
        <v>7998</v>
      </c>
      <c r="M93" s="6">
        <f t="shared" si="21"/>
        <v>6155.0490576614302</v>
      </c>
      <c r="N93" s="4">
        <v>16000</v>
      </c>
      <c r="O93" s="6">
        <f t="shared" si="22"/>
        <v>7486.7058243285601</v>
      </c>
      <c r="P93" s="4">
        <v>3195</v>
      </c>
      <c r="Q93" s="6">
        <f t="shared" si="23"/>
        <v>3802.0499999999997</v>
      </c>
      <c r="R93" s="4">
        <v>39996</v>
      </c>
      <c r="S93" s="6">
        <f t="shared" si="24"/>
        <v>20397.96</v>
      </c>
      <c r="T93" s="4">
        <v>16000</v>
      </c>
      <c r="U93" s="6">
        <f t="shared" si="25"/>
        <v>9370.85761865112</v>
      </c>
      <c r="V93" s="4">
        <v>27996</v>
      </c>
      <c r="W93" s="6">
        <f t="shared" si="26"/>
        <v>9826.5959999999995</v>
      </c>
      <c r="X93" s="4">
        <v>15996</v>
      </c>
      <c r="Y93" s="6">
        <f t="shared" si="27"/>
        <v>9133.7159404757822</v>
      </c>
      <c r="Z93" s="4">
        <v>20000</v>
      </c>
      <c r="AA93" s="6">
        <f t="shared" si="28"/>
        <v>14940</v>
      </c>
      <c r="AB93" s="4">
        <v>24000</v>
      </c>
      <c r="AC93" s="6">
        <f t="shared" si="29"/>
        <v>20567.999921338032</v>
      </c>
      <c r="AD93" s="4">
        <v>28008</v>
      </c>
      <c r="AE93" s="6">
        <f t="shared" si="30"/>
        <v>10138.896039222935</v>
      </c>
      <c r="AF93" s="6">
        <f t="shared" si="31"/>
        <v>167282.87249786154</v>
      </c>
    </row>
    <row r="94" spans="1:32" x14ac:dyDescent="0.25">
      <c r="A94" s="1">
        <v>2338</v>
      </c>
      <c r="B94" s="1" t="s">
        <v>637</v>
      </c>
      <c r="C94" s="1" t="s">
        <v>1407</v>
      </c>
      <c r="D94" s="4">
        <v>900</v>
      </c>
      <c r="E94" s="6">
        <f t="shared" si="17"/>
        <v>968.94108429425103</v>
      </c>
      <c r="F94" s="4">
        <v>900</v>
      </c>
      <c r="G94" s="12">
        <f t="shared" si="18"/>
        <v>702</v>
      </c>
      <c r="H94" s="4">
        <v>0</v>
      </c>
      <c r="I94" s="6">
        <f t="shared" si="19"/>
        <v>0</v>
      </c>
      <c r="J94" s="4">
        <v>900</v>
      </c>
      <c r="K94" s="6">
        <f t="shared" si="20"/>
        <v>556.1999882713161</v>
      </c>
      <c r="L94" s="4">
        <v>600</v>
      </c>
      <c r="M94" s="6">
        <f t="shared" si="21"/>
        <v>461.74411535344558</v>
      </c>
      <c r="N94" s="4">
        <v>0</v>
      </c>
      <c r="O94" s="6">
        <f t="shared" si="22"/>
        <v>0</v>
      </c>
      <c r="P94" s="4">
        <v>405</v>
      </c>
      <c r="Q94" s="6">
        <f t="shared" si="23"/>
        <v>481.95</v>
      </c>
      <c r="R94" s="4">
        <v>3996</v>
      </c>
      <c r="S94" s="6">
        <f t="shared" si="24"/>
        <v>2037.96</v>
      </c>
      <c r="T94" s="4">
        <v>0</v>
      </c>
      <c r="U94" s="6">
        <f t="shared" si="25"/>
        <v>0</v>
      </c>
      <c r="V94" s="4">
        <v>900</v>
      </c>
      <c r="W94" s="6">
        <f t="shared" si="26"/>
        <v>315.89999999999998</v>
      </c>
      <c r="X94" s="4">
        <v>0</v>
      </c>
      <c r="Y94" s="6">
        <f t="shared" si="27"/>
        <v>0</v>
      </c>
      <c r="Z94" s="4">
        <v>900</v>
      </c>
      <c r="AA94" s="6">
        <f t="shared" si="28"/>
        <v>672.3</v>
      </c>
      <c r="AB94" s="4">
        <v>900</v>
      </c>
      <c r="AC94" s="6">
        <f t="shared" si="29"/>
        <v>771.29999705017622</v>
      </c>
      <c r="AD94" s="4">
        <v>0</v>
      </c>
      <c r="AE94" s="6">
        <f t="shared" si="30"/>
        <v>0</v>
      </c>
      <c r="AF94" s="6">
        <f t="shared" si="31"/>
        <v>6968.295184969189</v>
      </c>
    </row>
    <row r="95" spans="1:32" x14ac:dyDescent="0.25">
      <c r="A95" s="1">
        <v>2340</v>
      </c>
      <c r="B95" s="1" t="s">
        <v>638</v>
      </c>
      <c r="C95" s="1" t="s">
        <v>1277</v>
      </c>
      <c r="D95" s="4">
        <v>252</v>
      </c>
      <c r="E95" s="6">
        <f t="shared" si="17"/>
        <v>271.30350360239026</v>
      </c>
      <c r="F95" s="4">
        <v>300</v>
      </c>
      <c r="G95" s="12">
        <f t="shared" si="18"/>
        <v>234</v>
      </c>
      <c r="H95" s="4">
        <v>288</v>
      </c>
      <c r="I95" s="6">
        <f t="shared" si="19"/>
        <v>146.88</v>
      </c>
      <c r="J95" s="4">
        <v>504</v>
      </c>
      <c r="K95" s="6">
        <f t="shared" si="20"/>
        <v>311.47199343193699</v>
      </c>
      <c r="L95" s="4">
        <v>252</v>
      </c>
      <c r="M95" s="6">
        <f t="shared" si="21"/>
        <v>193.93252844844716</v>
      </c>
      <c r="N95" s="4">
        <v>400</v>
      </c>
      <c r="O95" s="6">
        <f t="shared" si="22"/>
        <v>187.167645608214</v>
      </c>
      <c r="P95" s="4">
        <v>105</v>
      </c>
      <c r="Q95" s="6">
        <f t="shared" si="23"/>
        <v>124.94999999999999</v>
      </c>
      <c r="R95" s="4">
        <v>804</v>
      </c>
      <c r="S95" s="6">
        <f t="shared" si="24"/>
        <v>410.04</v>
      </c>
      <c r="T95" s="4">
        <v>300</v>
      </c>
      <c r="U95" s="6">
        <f t="shared" si="25"/>
        <v>175.70358034970852</v>
      </c>
      <c r="V95" s="4">
        <v>396</v>
      </c>
      <c r="W95" s="6">
        <f t="shared" si="26"/>
        <v>138.99599999999998</v>
      </c>
      <c r="X95" s="4">
        <v>72</v>
      </c>
      <c r="Y95" s="6">
        <f t="shared" si="27"/>
        <v>41.111999732074032</v>
      </c>
      <c r="Z95" s="4">
        <v>70</v>
      </c>
      <c r="AA95" s="6">
        <f t="shared" si="28"/>
        <v>52.29</v>
      </c>
      <c r="AB95" s="4">
        <v>420</v>
      </c>
      <c r="AC95" s="6">
        <f t="shared" si="29"/>
        <v>359.93999862341553</v>
      </c>
      <c r="AD95" s="4">
        <v>504</v>
      </c>
      <c r="AE95" s="6">
        <f t="shared" si="30"/>
        <v>182.44800070581118</v>
      </c>
      <c r="AF95" s="6">
        <f t="shared" si="31"/>
        <v>2647.7872497961866</v>
      </c>
    </row>
    <row r="96" spans="1:32" x14ac:dyDescent="0.25">
      <c r="A96" s="1">
        <v>2344</v>
      </c>
      <c r="B96" s="1" t="s">
        <v>639</v>
      </c>
      <c r="C96" s="1" t="s">
        <v>1278</v>
      </c>
      <c r="D96" s="4">
        <v>5376</v>
      </c>
      <c r="E96" s="6">
        <f t="shared" si="17"/>
        <v>5787.8080768509926</v>
      </c>
      <c r="F96" s="4">
        <v>3940</v>
      </c>
      <c r="G96" s="12">
        <f t="shared" si="18"/>
        <v>3073.2000000000003</v>
      </c>
      <c r="H96" s="4">
        <v>4464</v>
      </c>
      <c r="I96" s="6">
        <f t="shared" si="19"/>
        <v>2276.64</v>
      </c>
      <c r="J96" s="4">
        <v>5100</v>
      </c>
      <c r="K96" s="6">
        <f t="shared" si="20"/>
        <v>3151.7999335374579</v>
      </c>
      <c r="L96" s="4">
        <v>1650</v>
      </c>
      <c r="M96" s="6">
        <f t="shared" si="21"/>
        <v>1269.7963172219754</v>
      </c>
      <c r="N96" s="4">
        <v>3100</v>
      </c>
      <c r="O96" s="6">
        <f t="shared" si="22"/>
        <v>1450.5492534636585</v>
      </c>
      <c r="P96" s="4">
        <v>435</v>
      </c>
      <c r="Q96" s="6">
        <f t="shared" si="23"/>
        <v>517.65</v>
      </c>
      <c r="R96" s="4">
        <v>9996</v>
      </c>
      <c r="S96" s="6">
        <f t="shared" si="24"/>
        <v>5097.96</v>
      </c>
      <c r="T96" s="4">
        <v>3850</v>
      </c>
      <c r="U96" s="6">
        <f t="shared" si="25"/>
        <v>2254.8626144879258</v>
      </c>
      <c r="V96" s="4">
        <v>0</v>
      </c>
      <c r="W96" s="6">
        <f t="shared" si="26"/>
        <v>0</v>
      </c>
      <c r="X96" s="4">
        <v>3996</v>
      </c>
      <c r="Y96" s="6">
        <f t="shared" si="27"/>
        <v>2281.7159851301089</v>
      </c>
      <c r="Z96" s="4">
        <v>4500</v>
      </c>
      <c r="AA96" s="6">
        <f t="shared" si="28"/>
        <v>3361.5</v>
      </c>
      <c r="AB96" s="4">
        <v>2556</v>
      </c>
      <c r="AC96" s="6">
        <f t="shared" si="29"/>
        <v>2190.4919916225003</v>
      </c>
      <c r="AD96" s="4">
        <v>3312</v>
      </c>
      <c r="AE96" s="6">
        <f t="shared" si="30"/>
        <v>1198.9440046381876</v>
      </c>
      <c r="AF96" s="6">
        <f t="shared" si="31"/>
        <v>32713.974172314618</v>
      </c>
    </row>
    <row r="97" spans="1:32" x14ac:dyDescent="0.25">
      <c r="A97" s="1">
        <v>2348</v>
      </c>
      <c r="B97" s="1" t="s">
        <v>640</v>
      </c>
      <c r="C97" s="1" t="s">
        <v>1279</v>
      </c>
      <c r="D97" s="4">
        <v>396</v>
      </c>
      <c r="E97" s="6">
        <f t="shared" si="17"/>
        <v>426.33407708947044</v>
      </c>
      <c r="F97" s="4">
        <v>450</v>
      </c>
      <c r="G97" s="12">
        <f t="shared" si="18"/>
        <v>351</v>
      </c>
      <c r="H97" s="4">
        <v>240</v>
      </c>
      <c r="I97" s="6">
        <f t="shared" si="19"/>
        <v>122.4</v>
      </c>
      <c r="J97" s="4">
        <v>492</v>
      </c>
      <c r="K97" s="6">
        <f t="shared" si="20"/>
        <v>304.05599358831944</v>
      </c>
      <c r="L97" s="4">
        <v>240</v>
      </c>
      <c r="M97" s="6">
        <f t="shared" si="21"/>
        <v>184.69764614137824</v>
      </c>
      <c r="N97" s="4">
        <v>400</v>
      </c>
      <c r="O97" s="6">
        <f t="shared" si="22"/>
        <v>187.167645608214</v>
      </c>
      <c r="P97" s="4">
        <v>150</v>
      </c>
      <c r="Q97" s="6">
        <f t="shared" si="23"/>
        <v>178.5</v>
      </c>
      <c r="R97" s="4">
        <v>4500</v>
      </c>
      <c r="S97" s="6">
        <f t="shared" si="24"/>
        <v>2295</v>
      </c>
      <c r="T97" s="4">
        <v>300</v>
      </c>
      <c r="U97" s="6">
        <f t="shared" si="25"/>
        <v>175.70358034970852</v>
      </c>
      <c r="V97" s="4">
        <v>252</v>
      </c>
      <c r="W97" s="6">
        <f t="shared" si="26"/>
        <v>88.451999999999998</v>
      </c>
      <c r="X97" s="4">
        <v>492</v>
      </c>
      <c r="Y97" s="6">
        <f t="shared" si="27"/>
        <v>280.93199816917257</v>
      </c>
      <c r="Z97" s="4">
        <v>300</v>
      </c>
      <c r="AA97" s="6">
        <f t="shared" si="28"/>
        <v>224.1</v>
      </c>
      <c r="AB97" s="4">
        <v>396</v>
      </c>
      <c r="AC97" s="6">
        <f t="shared" si="29"/>
        <v>339.37199870207752</v>
      </c>
      <c r="AD97" s="4">
        <v>288</v>
      </c>
      <c r="AE97" s="6">
        <f t="shared" si="30"/>
        <v>104.25600040332067</v>
      </c>
      <c r="AF97" s="6">
        <f t="shared" si="31"/>
        <v>5157.714939648341</v>
      </c>
    </row>
    <row r="98" spans="1:32" x14ac:dyDescent="0.25">
      <c r="A98" s="1">
        <v>2352</v>
      </c>
      <c r="B98" s="1" t="s">
        <v>641</v>
      </c>
      <c r="C98" s="1" t="s">
        <v>1408</v>
      </c>
      <c r="D98" s="4">
        <v>372</v>
      </c>
      <c r="E98" s="6">
        <f t="shared" ref="E98:E129" si="32">D98*1.07660120477139</f>
        <v>400.49564817495707</v>
      </c>
      <c r="F98" s="4">
        <v>370</v>
      </c>
      <c r="G98" s="12">
        <f t="shared" si="18"/>
        <v>288.60000000000002</v>
      </c>
      <c r="H98" s="4">
        <v>504</v>
      </c>
      <c r="I98" s="6">
        <f t="shared" si="19"/>
        <v>257.04000000000002</v>
      </c>
      <c r="J98" s="4">
        <v>504</v>
      </c>
      <c r="K98" s="6">
        <f t="shared" si="20"/>
        <v>311.47199343193699</v>
      </c>
      <c r="L98" s="4">
        <v>372</v>
      </c>
      <c r="M98" s="6">
        <f t="shared" si="21"/>
        <v>286.28135151913625</v>
      </c>
      <c r="N98" s="4">
        <v>350</v>
      </c>
      <c r="O98" s="6">
        <f t="shared" si="22"/>
        <v>163.77168990718724</v>
      </c>
      <c r="P98" s="4">
        <v>375</v>
      </c>
      <c r="Q98" s="6">
        <f t="shared" si="23"/>
        <v>446.25</v>
      </c>
      <c r="R98" s="4">
        <v>1500</v>
      </c>
      <c r="S98" s="6">
        <f t="shared" si="24"/>
        <v>765</v>
      </c>
      <c r="T98" s="4">
        <v>500</v>
      </c>
      <c r="U98" s="6">
        <f t="shared" si="25"/>
        <v>292.8393005828475</v>
      </c>
      <c r="V98" s="4">
        <v>744</v>
      </c>
      <c r="W98" s="6">
        <f t="shared" si="26"/>
        <v>261.14400000000001</v>
      </c>
      <c r="X98" s="4">
        <v>372</v>
      </c>
      <c r="Y98" s="6">
        <f t="shared" si="27"/>
        <v>212.41199861571585</v>
      </c>
      <c r="Z98" s="4">
        <v>370</v>
      </c>
      <c r="AA98" s="6">
        <f t="shared" si="28"/>
        <v>276.39</v>
      </c>
      <c r="AB98" s="4">
        <v>372</v>
      </c>
      <c r="AC98" s="6">
        <f t="shared" si="29"/>
        <v>318.80399878073951</v>
      </c>
      <c r="AD98" s="4">
        <v>744</v>
      </c>
      <c r="AE98" s="6">
        <f t="shared" si="30"/>
        <v>269.3280010419117</v>
      </c>
      <c r="AF98" s="6">
        <f t="shared" si="31"/>
        <v>4280.49998101252</v>
      </c>
    </row>
    <row r="99" spans="1:32" x14ac:dyDescent="0.25">
      <c r="A99" s="1">
        <v>2354</v>
      </c>
      <c r="B99" s="1" t="s">
        <v>642</v>
      </c>
      <c r="C99" s="1" t="s">
        <v>1280</v>
      </c>
      <c r="D99" s="4">
        <v>804</v>
      </c>
      <c r="E99" s="6">
        <f t="shared" si="32"/>
        <v>865.58736863619754</v>
      </c>
      <c r="F99" s="4">
        <v>400</v>
      </c>
      <c r="G99" s="12">
        <f t="shared" si="18"/>
        <v>312</v>
      </c>
      <c r="H99" s="4">
        <v>792</v>
      </c>
      <c r="I99" s="6">
        <f t="shared" si="19"/>
        <v>403.92</v>
      </c>
      <c r="J99" s="4">
        <v>396</v>
      </c>
      <c r="K99" s="6">
        <f t="shared" si="20"/>
        <v>244.72799483937908</v>
      </c>
      <c r="L99" s="4">
        <v>402</v>
      </c>
      <c r="M99" s="6">
        <f t="shared" si="21"/>
        <v>309.36855728680854</v>
      </c>
      <c r="N99" s="4">
        <v>800</v>
      </c>
      <c r="O99" s="6">
        <f t="shared" si="22"/>
        <v>374.335291216428</v>
      </c>
      <c r="P99" s="4">
        <v>285</v>
      </c>
      <c r="Q99" s="6">
        <f t="shared" si="23"/>
        <v>339.15</v>
      </c>
      <c r="R99" s="4">
        <v>3000</v>
      </c>
      <c r="S99" s="6">
        <f t="shared" si="24"/>
        <v>1530</v>
      </c>
      <c r="T99" s="4">
        <v>800</v>
      </c>
      <c r="U99" s="6">
        <f t="shared" si="25"/>
        <v>468.54288093255605</v>
      </c>
      <c r="V99" s="4">
        <v>804</v>
      </c>
      <c r="W99" s="6">
        <f t="shared" si="26"/>
        <v>282.20400000000001</v>
      </c>
      <c r="X99" s="4">
        <v>396</v>
      </c>
      <c r="Y99" s="6">
        <f t="shared" si="27"/>
        <v>226.1159985264072</v>
      </c>
      <c r="Z99" s="4">
        <v>400</v>
      </c>
      <c r="AA99" s="6">
        <f t="shared" si="28"/>
        <v>298.8</v>
      </c>
      <c r="AB99" s="4">
        <v>1656</v>
      </c>
      <c r="AC99" s="6">
        <f t="shared" si="29"/>
        <v>1419.1919945723241</v>
      </c>
      <c r="AD99" s="4">
        <v>792</v>
      </c>
      <c r="AE99" s="6">
        <f t="shared" si="30"/>
        <v>286.70400110913187</v>
      </c>
      <c r="AF99" s="6">
        <f t="shared" si="31"/>
        <v>7073.9440860101004</v>
      </c>
    </row>
    <row r="100" spans="1:32" x14ac:dyDescent="0.25">
      <c r="A100" s="1">
        <v>2356</v>
      </c>
      <c r="B100" s="1" t="s">
        <v>643</v>
      </c>
      <c r="C100" s="1" t="s">
        <v>1281</v>
      </c>
      <c r="D100" s="4">
        <v>300</v>
      </c>
      <c r="E100" s="6">
        <f t="shared" si="32"/>
        <v>322.98036143141701</v>
      </c>
      <c r="F100" s="4">
        <v>100</v>
      </c>
      <c r="G100" s="12">
        <f t="shared" si="18"/>
        <v>78</v>
      </c>
      <c r="H100" s="4">
        <v>192</v>
      </c>
      <c r="I100" s="6">
        <f t="shared" si="19"/>
        <v>97.92</v>
      </c>
      <c r="J100" s="4">
        <v>300</v>
      </c>
      <c r="K100" s="6">
        <f t="shared" si="20"/>
        <v>185.39999609043869</v>
      </c>
      <c r="L100" s="4">
        <v>198</v>
      </c>
      <c r="M100" s="6">
        <f t="shared" si="21"/>
        <v>152.37555806663704</v>
      </c>
      <c r="N100" s="4">
        <v>200</v>
      </c>
      <c r="O100" s="6">
        <f t="shared" si="22"/>
        <v>93.583822804107001</v>
      </c>
      <c r="P100" s="4">
        <v>60</v>
      </c>
      <c r="Q100" s="6">
        <f t="shared" si="23"/>
        <v>71.399999999999991</v>
      </c>
      <c r="R100" s="4">
        <v>504</v>
      </c>
      <c r="S100" s="6">
        <f t="shared" si="24"/>
        <v>257.04000000000002</v>
      </c>
      <c r="T100" s="4">
        <v>200</v>
      </c>
      <c r="U100" s="6">
        <f t="shared" si="25"/>
        <v>117.13572023313901</v>
      </c>
      <c r="V100" s="4">
        <v>204</v>
      </c>
      <c r="W100" s="6">
        <f t="shared" si="26"/>
        <v>71.603999999999999</v>
      </c>
      <c r="X100" s="4">
        <v>96</v>
      </c>
      <c r="Y100" s="6">
        <f t="shared" si="27"/>
        <v>54.815999642765377</v>
      </c>
      <c r="Z100" s="4">
        <v>100</v>
      </c>
      <c r="AA100" s="6">
        <f t="shared" si="28"/>
        <v>74.7</v>
      </c>
      <c r="AB100" s="4">
        <v>300</v>
      </c>
      <c r="AC100" s="6">
        <f t="shared" si="29"/>
        <v>257.09999901672541</v>
      </c>
      <c r="AD100" s="4">
        <v>432</v>
      </c>
      <c r="AE100" s="6">
        <f t="shared" si="30"/>
        <v>156.384000604981</v>
      </c>
      <c r="AF100" s="6">
        <f t="shared" si="31"/>
        <v>1834.0554572852295</v>
      </c>
    </row>
    <row r="101" spans="1:32" x14ac:dyDescent="0.25">
      <c r="A101" s="1">
        <v>2358</v>
      </c>
      <c r="B101" s="1" t="s">
        <v>644</v>
      </c>
      <c r="C101" s="1" t="s">
        <v>1282</v>
      </c>
      <c r="D101" s="4">
        <v>432</v>
      </c>
      <c r="E101" s="6">
        <f t="shared" si="32"/>
        <v>465.09172046124047</v>
      </c>
      <c r="F101" s="4">
        <v>350</v>
      </c>
      <c r="G101" s="12">
        <f t="shared" si="18"/>
        <v>273</v>
      </c>
      <c r="H101" s="4">
        <v>240</v>
      </c>
      <c r="I101" s="6">
        <f t="shared" si="19"/>
        <v>122.4</v>
      </c>
      <c r="J101" s="4">
        <v>240</v>
      </c>
      <c r="K101" s="6">
        <f t="shared" si="20"/>
        <v>148.31999687235094</v>
      </c>
      <c r="L101" s="4">
        <v>300</v>
      </c>
      <c r="M101" s="6">
        <f t="shared" si="21"/>
        <v>230.87205767672279</v>
      </c>
      <c r="N101" s="4">
        <v>200</v>
      </c>
      <c r="O101" s="6">
        <f t="shared" si="22"/>
        <v>93.583822804107001</v>
      </c>
      <c r="P101" s="4">
        <v>105</v>
      </c>
      <c r="Q101" s="6">
        <f t="shared" si="23"/>
        <v>124.94999999999999</v>
      </c>
      <c r="R101" s="4">
        <v>2496</v>
      </c>
      <c r="S101" s="6">
        <f t="shared" si="24"/>
        <v>1272.96</v>
      </c>
      <c r="T101" s="4">
        <v>410</v>
      </c>
      <c r="U101" s="6">
        <f t="shared" si="25"/>
        <v>240.12822647793496</v>
      </c>
      <c r="V101" s="4">
        <v>240</v>
      </c>
      <c r="W101" s="6">
        <f t="shared" si="26"/>
        <v>84.24</v>
      </c>
      <c r="X101" s="4">
        <v>96</v>
      </c>
      <c r="Y101" s="6">
        <f t="shared" si="27"/>
        <v>54.815999642765377</v>
      </c>
      <c r="Z101" s="4">
        <v>300</v>
      </c>
      <c r="AA101" s="6">
        <f t="shared" si="28"/>
        <v>224.1</v>
      </c>
      <c r="AB101" s="4">
        <v>216</v>
      </c>
      <c r="AC101" s="6">
        <f t="shared" si="29"/>
        <v>185.1119992920423</v>
      </c>
      <c r="AD101" s="4">
        <v>264</v>
      </c>
      <c r="AE101" s="6">
        <f t="shared" si="30"/>
        <v>95.568000369710617</v>
      </c>
      <c r="AF101" s="6">
        <f t="shared" si="31"/>
        <v>3519.5738232271633</v>
      </c>
    </row>
    <row r="102" spans="1:32" x14ac:dyDescent="0.25">
      <c r="A102" s="1">
        <v>2364</v>
      </c>
      <c r="B102" s="1" t="s">
        <v>645</v>
      </c>
      <c r="C102" s="1" t="s">
        <v>1409</v>
      </c>
      <c r="D102" s="4">
        <v>300</v>
      </c>
      <c r="E102" s="6">
        <f t="shared" si="32"/>
        <v>322.98036143141701</v>
      </c>
      <c r="F102" s="4">
        <v>140</v>
      </c>
      <c r="G102" s="12">
        <f t="shared" si="18"/>
        <v>109.2</v>
      </c>
      <c r="H102" s="4">
        <v>144</v>
      </c>
      <c r="I102" s="6">
        <f t="shared" si="19"/>
        <v>73.44</v>
      </c>
      <c r="J102" s="4">
        <v>204</v>
      </c>
      <c r="K102" s="6">
        <f t="shared" si="20"/>
        <v>126.0719973414983</v>
      </c>
      <c r="L102" s="4">
        <v>168</v>
      </c>
      <c r="M102" s="6">
        <f t="shared" si="21"/>
        <v>129.28835229896475</v>
      </c>
      <c r="N102" s="4">
        <v>200</v>
      </c>
      <c r="O102" s="6">
        <f t="shared" si="22"/>
        <v>93.583822804107001</v>
      </c>
      <c r="P102" s="4">
        <v>75</v>
      </c>
      <c r="Q102" s="6">
        <f t="shared" si="23"/>
        <v>89.25</v>
      </c>
      <c r="R102" s="4">
        <v>540</v>
      </c>
      <c r="S102" s="6">
        <f t="shared" si="24"/>
        <v>275.39999999999998</v>
      </c>
      <c r="T102" s="4">
        <v>400</v>
      </c>
      <c r="U102" s="6">
        <f t="shared" si="25"/>
        <v>234.27144046627802</v>
      </c>
      <c r="V102" s="4">
        <v>204</v>
      </c>
      <c r="W102" s="6">
        <f t="shared" si="26"/>
        <v>71.603999999999999</v>
      </c>
      <c r="X102" s="4">
        <v>144</v>
      </c>
      <c r="Y102" s="6">
        <f t="shared" si="27"/>
        <v>82.223999464148065</v>
      </c>
      <c r="Z102" s="4">
        <v>200</v>
      </c>
      <c r="AA102" s="6">
        <f t="shared" si="28"/>
        <v>149.4</v>
      </c>
      <c r="AB102" s="4">
        <v>204</v>
      </c>
      <c r="AC102" s="6">
        <f t="shared" si="29"/>
        <v>174.82799933137326</v>
      </c>
      <c r="AD102" s="4">
        <v>240</v>
      </c>
      <c r="AE102" s="6">
        <f t="shared" si="30"/>
        <v>86.880000336100551</v>
      </c>
      <c r="AF102" s="6">
        <f t="shared" si="31"/>
        <v>1931.5419731377865</v>
      </c>
    </row>
    <row r="103" spans="1:32" x14ac:dyDescent="0.25">
      <c r="A103" s="1">
        <v>2367</v>
      </c>
      <c r="B103" s="1" t="s">
        <v>646</v>
      </c>
      <c r="C103" s="1" t="s">
        <v>1283</v>
      </c>
      <c r="D103" s="4">
        <v>900</v>
      </c>
      <c r="E103" s="6">
        <f t="shared" si="32"/>
        <v>968.94108429425103</v>
      </c>
      <c r="F103" s="4">
        <v>140</v>
      </c>
      <c r="G103" s="12">
        <f t="shared" si="18"/>
        <v>109.2</v>
      </c>
      <c r="H103" s="4">
        <v>288</v>
      </c>
      <c r="I103" s="6">
        <f t="shared" si="19"/>
        <v>146.88</v>
      </c>
      <c r="J103" s="4">
        <v>288</v>
      </c>
      <c r="K103" s="6">
        <f t="shared" si="20"/>
        <v>177.98399624682114</v>
      </c>
      <c r="L103" s="4">
        <v>120</v>
      </c>
      <c r="M103" s="6">
        <f t="shared" si="21"/>
        <v>92.348823070689122</v>
      </c>
      <c r="N103" s="4">
        <v>150</v>
      </c>
      <c r="O103" s="6">
        <f t="shared" si="22"/>
        <v>70.187867103080251</v>
      </c>
      <c r="P103" s="4">
        <v>120</v>
      </c>
      <c r="Q103" s="6">
        <f t="shared" si="23"/>
        <v>142.79999999999998</v>
      </c>
      <c r="R103" s="4">
        <v>900</v>
      </c>
      <c r="S103" s="6">
        <f t="shared" si="24"/>
        <v>459</v>
      </c>
      <c r="T103" s="4">
        <v>300</v>
      </c>
      <c r="U103" s="6">
        <f t="shared" si="25"/>
        <v>175.70358034970852</v>
      </c>
      <c r="V103" s="4">
        <v>288</v>
      </c>
      <c r="W103" s="6">
        <f t="shared" si="26"/>
        <v>101.08799999999999</v>
      </c>
      <c r="X103" s="4">
        <v>120</v>
      </c>
      <c r="Y103" s="6">
        <f t="shared" si="27"/>
        <v>68.519999553456728</v>
      </c>
      <c r="Z103" s="4">
        <v>120</v>
      </c>
      <c r="AA103" s="6">
        <f t="shared" si="28"/>
        <v>89.64</v>
      </c>
      <c r="AB103" s="4">
        <v>288</v>
      </c>
      <c r="AC103" s="6">
        <f t="shared" si="29"/>
        <v>246.8159990560564</v>
      </c>
      <c r="AD103" s="4">
        <v>288</v>
      </c>
      <c r="AE103" s="6">
        <f t="shared" si="30"/>
        <v>104.25600040332067</v>
      </c>
      <c r="AF103" s="6">
        <f t="shared" si="31"/>
        <v>2849.1093496740632</v>
      </c>
    </row>
    <row r="104" spans="1:32" x14ac:dyDescent="0.25">
      <c r="A104" s="1">
        <v>2376</v>
      </c>
      <c r="B104" s="1" t="s">
        <v>647</v>
      </c>
      <c r="C104" s="1" t="s">
        <v>1284</v>
      </c>
      <c r="D104" s="4">
        <v>996</v>
      </c>
      <c r="E104" s="6">
        <f t="shared" si="32"/>
        <v>1072.2947999523044</v>
      </c>
      <c r="F104" s="4">
        <v>2000</v>
      </c>
      <c r="G104" s="12">
        <f t="shared" si="18"/>
        <v>1560</v>
      </c>
      <c r="H104" s="4">
        <v>1992</v>
      </c>
      <c r="I104" s="6">
        <f t="shared" si="19"/>
        <v>1015.9200000000001</v>
      </c>
      <c r="J104" s="4">
        <v>2004</v>
      </c>
      <c r="K104" s="6">
        <f t="shared" si="20"/>
        <v>1238.4719738841304</v>
      </c>
      <c r="L104" s="4">
        <v>3000</v>
      </c>
      <c r="M104" s="6">
        <f t="shared" si="21"/>
        <v>2308.7205767672281</v>
      </c>
      <c r="N104" s="4">
        <v>2000</v>
      </c>
      <c r="O104" s="6">
        <f t="shared" si="22"/>
        <v>935.83822804107001</v>
      </c>
      <c r="P104" s="4">
        <v>0</v>
      </c>
      <c r="Q104" s="6">
        <f t="shared" si="23"/>
        <v>0</v>
      </c>
      <c r="R104" s="4">
        <v>20004</v>
      </c>
      <c r="S104" s="6">
        <f t="shared" si="24"/>
        <v>10202.040000000001</v>
      </c>
      <c r="T104" s="4">
        <v>4000</v>
      </c>
      <c r="U104" s="6">
        <f t="shared" si="25"/>
        <v>2342.71440466278</v>
      </c>
      <c r="V104" s="4">
        <v>3000</v>
      </c>
      <c r="W104" s="6">
        <f t="shared" si="26"/>
        <v>1053</v>
      </c>
      <c r="X104" s="4">
        <v>2004</v>
      </c>
      <c r="Y104" s="6">
        <f t="shared" si="27"/>
        <v>1144.2839925427272</v>
      </c>
      <c r="Z104" s="4">
        <v>2000</v>
      </c>
      <c r="AA104" s="6">
        <f t="shared" si="28"/>
        <v>1494</v>
      </c>
      <c r="AB104" s="4">
        <v>3000</v>
      </c>
      <c r="AC104" s="6">
        <f t="shared" si="29"/>
        <v>2570.9999901672541</v>
      </c>
      <c r="AD104" s="4">
        <v>4008</v>
      </c>
      <c r="AE104" s="6">
        <f t="shared" si="30"/>
        <v>1450.8960056128792</v>
      </c>
      <c r="AF104" s="6">
        <f t="shared" si="31"/>
        <v>26938.283966017494</v>
      </c>
    </row>
    <row r="105" spans="1:32" x14ac:dyDescent="0.25">
      <c r="A105" s="1">
        <v>2379</v>
      </c>
      <c r="B105" s="1" t="s">
        <v>648</v>
      </c>
      <c r="C105" s="1" t="s">
        <v>1410</v>
      </c>
      <c r="D105" s="4">
        <v>3996</v>
      </c>
      <c r="E105" s="6">
        <f t="shared" si="32"/>
        <v>4302.0984142664747</v>
      </c>
      <c r="F105" s="4">
        <v>1000</v>
      </c>
      <c r="G105" s="12">
        <f t="shared" si="18"/>
        <v>780</v>
      </c>
      <c r="H105" s="4">
        <v>2496</v>
      </c>
      <c r="I105" s="6">
        <f t="shared" si="19"/>
        <v>1272.96</v>
      </c>
      <c r="J105" s="4">
        <v>3000</v>
      </c>
      <c r="K105" s="6">
        <f t="shared" si="20"/>
        <v>1853.9999609043869</v>
      </c>
      <c r="L105" s="4">
        <v>1500</v>
      </c>
      <c r="M105" s="6">
        <f t="shared" si="21"/>
        <v>1154.360288383614</v>
      </c>
      <c r="N105" s="4">
        <v>3000</v>
      </c>
      <c r="O105" s="6">
        <f t="shared" si="22"/>
        <v>1403.757342061605</v>
      </c>
      <c r="P105" s="4">
        <v>945</v>
      </c>
      <c r="Q105" s="6">
        <f t="shared" si="23"/>
        <v>1124.55</v>
      </c>
      <c r="R105" s="4">
        <v>8004</v>
      </c>
      <c r="S105" s="6">
        <f t="shared" si="24"/>
        <v>4082.04</v>
      </c>
      <c r="T105" s="4">
        <v>2500</v>
      </c>
      <c r="U105" s="6">
        <f t="shared" si="25"/>
        <v>1464.1965029142375</v>
      </c>
      <c r="V105" s="4">
        <v>696</v>
      </c>
      <c r="W105" s="6">
        <f t="shared" si="26"/>
        <v>244.29599999999999</v>
      </c>
      <c r="X105" s="4">
        <v>996</v>
      </c>
      <c r="Y105" s="6">
        <f t="shared" si="27"/>
        <v>568.71599629369086</v>
      </c>
      <c r="Z105" s="4">
        <v>1000</v>
      </c>
      <c r="AA105" s="6">
        <f t="shared" si="28"/>
        <v>747</v>
      </c>
      <c r="AB105" s="4">
        <v>3996</v>
      </c>
      <c r="AC105" s="6">
        <f t="shared" si="29"/>
        <v>3424.5719869027826</v>
      </c>
      <c r="AD105" s="4">
        <v>2496</v>
      </c>
      <c r="AE105" s="6">
        <f t="shared" si="30"/>
        <v>903.55200349544577</v>
      </c>
      <c r="AF105" s="6">
        <f t="shared" si="31"/>
        <v>22422.546491726785</v>
      </c>
    </row>
    <row r="106" spans="1:32" x14ac:dyDescent="0.25">
      <c r="A106" s="1">
        <v>2382</v>
      </c>
      <c r="B106" s="1" t="s">
        <v>649</v>
      </c>
      <c r="C106" s="1" t="s">
        <v>1285</v>
      </c>
      <c r="D106" s="4">
        <v>1440</v>
      </c>
      <c r="E106" s="6">
        <f t="shared" si="32"/>
        <v>1550.3057348708016</v>
      </c>
      <c r="F106" s="4">
        <v>960</v>
      </c>
      <c r="G106" s="12">
        <f t="shared" si="18"/>
        <v>748.80000000000007</v>
      </c>
      <c r="H106" s="4">
        <v>960</v>
      </c>
      <c r="I106" s="6">
        <f t="shared" si="19"/>
        <v>489.6</v>
      </c>
      <c r="J106" s="4">
        <v>960</v>
      </c>
      <c r="K106" s="6">
        <f t="shared" si="20"/>
        <v>593.27998748940377</v>
      </c>
      <c r="L106" s="4">
        <v>504</v>
      </c>
      <c r="M106" s="6">
        <f t="shared" si="21"/>
        <v>387.86505689689432</v>
      </c>
      <c r="N106" s="4">
        <v>550</v>
      </c>
      <c r="O106" s="6">
        <f t="shared" si="22"/>
        <v>257.35551271129424</v>
      </c>
      <c r="P106" s="4">
        <v>300</v>
      </c>
      <c r="Q106" s="6">
        <f t="shared" si="23"/>
        <v>357</v>
      </c>
      <c r="R106" s="4">
        <v>1908</v>
      </c>
      <c r="S106" s="6">
        <f t="shared" si="24"/>
        <v>973.08</v>
      </c>
      <c r="T106" s="4">
        <v>1000</v>
      </c>
      <c r="U106" s="6">
        <f t="shared" si="25"/>
        <v>585.678601165695</v>
      </c>
      <c r="V106" s="4">
        <v>1440</v>
      </c>
      <c r="W106" s="6">
        <f t="shared" si="26"/>
        <v>505.43999999999994</v>
      </c>
      <c r="X106" s="4">
        <v>504</v>
      </c>
      <c r="Y106" s="6">
        <f t="shared" si="27"/>
        <v>287.78399812451823</v>
      </c>
      <c r="Z106" s="4">
        <v>600</v>
      </c>
      <c r="AA106" s="6">
        <f t="shared" si="28"/>
        <v>448.2</v>
      </c>
      <c r="AB106" s="4">
        <v>900</v>
      </c>
      <c r="AC106" s="6">
        <f t="shared" si="29"/>
        <v>771.29999705017622</v>
      </c>
      <c r="AD106" s="4">
        <v>2280</v>
      </c>
      <c r="AE106" s="6">
        <f t="shared" si="30"/>
        <v>825.36000319295533</v>
      </c>
      <c r="AF106" s="6">
        <f t="shared" si="31"/>
        <v>7955.6888883087822</v>
      </c>
    </row>
    <row r="107" spans="1:32" x14ac:dyDescent="0.25">
      <c r="A107" s="1">
        <v>2388</v>
      </c>
      <c r="B107" s="1" t="s">
        <v>650</v>
      </c>
      <c r="C107" s="1" t="s">
        <v>1411</v>
      </c>
      <c r="D107" s="4">
        <v>204</v>
      </c>
      <c r="E107" s="6">
        <f t="shared" si="32"/>
        <v>219.62664577336355</v>
      </c>
      <c r="F107" s="4">
        <v>200</v>
      </c>
      <c r="G107" s="12">
        <f t="shared" si="18"/>
        <v>156</v>
      </c>
      <c r="H107" s="4">
        <v>192</v>
      </c>
      <c r="I107" s="6">
        <f t="shared" si="19"/>
        <v>97.92</v>
      </c>
      <c r="J107" s="4">
        <v>204</v>
      </c>
      <c r="K107" s="6">
        <f t="shared" si="20"/>
        <v>126.0719973414983</v>
      </c>
      <c r="L107" s="4">
        <v>198</v>
      </c>
      <c r="M107" s="6">
        <f t="shared" si="21"/>
        <v>152.37555806663704</v>
      </c>
      <c r="N107" s="4">
        <v>200</v>
      </c>
      <c r="O107" s="6">
        <f t="shared" si="22"/>
        <v>93.583822804107001</v>
      </c>
      <c r="P107" s="4">
        <v>195</v>
      </c>
      <c r="Q107" s="6">
        <f t="shared" si="23"/>
        <v>232.04999999999998</v>
      </c>
      <c r="R107" s="4">
        <v>96</v>
      </c>
      <c r="S107" s="6">
        <f t="shared" si="24"/>
        <v>48.96</v>
      </c>
      <c r="T107" s="4">
        <v>200</v>
      </c>
      <c r="U107" s="6">
        <f t="shared" si="25"/>
        <v>117.13572023313901</v>
      </c>
      <c r="V107" s="4">
        <v>204</v>
      </c>
      <c r="W107" s="6">
        <f t="shared" si="26"/>
        <v>71.603999999999999</v>
      </c>
      <c r="X107" s="4">
        <v>204</v>
      </c>
      <c r="Y107" s="6">
        <f t="shared" si="27"/>
        <v>116.48399924087643</v>
      </c>
      <c r="Z107" s="4">
        <v>200</v>
      </c>
      <c r="AA107" s="6">
        <f t="shared" si="28"/>
        <v>149.4</v>
      </c>
      <c r="AB107" s="4">
        <v>204</v>
      </c>
      <c r="AC107" s="6">
        <f t="shared" si="29"/>
        <v>174.82799933137326</v>
      </c>
      <c r="AD107" s="4">
        <v>408</v>
      </c>
      <c r="AE107" s="6">
        <f t="shared" si="30"/>
        <v>147.69600057137094</v>
      </c>
      <c r="AF107" s="6">
        <f t="shared" si="31"/>
        <v>1756.0397427909948</v>
      </c>
    </row>
    <row r="108" spans="1:32" x14ac:dyDescent="0.25">
      <c r="A108" s="1">
        <v>2395</v>
      </c>
      <c r="B108" s="1" t="s">
        <v>651</v>
      </c>
      <c r="C108" s="1" t="s">
        <v>1286</v>
      </c>
      <c r="D108" s="4">
        <v>1428</v>
      </c>
      <c r="E108" s="6">
        <f t="shared" si="32"/>
        <v>1537.386520413545</v>
      </c>
      <c r="F108" s="4">
        <v>1040</v>
      </c>
      <c r="G108" s="12">
        <f t="shared" si="18"/>
        <v>811.2</v>
      </c>
      <c r="H108" s="4">
        <v>1176</v>
      </c>
      <c r="I108" s="6">
        <f t="shared" si="19"/>
        <v>599.76</v>
      </c>
      <c r="J108" s="4">
        <v>1356</v>
      </c>
      <c r="K108" s="6">
        <f t="shared" si="20"/>
        <v>838.00798232878287</v>
      </c>
      <c r="L108" s="4">
        <v>438</v>
      </c>
      <c r="M108" s="6">
        <f t="shared" si="21"/>
        <v>337.07320420801528</v>
      </c>
      <c r="N108" s="4">
        <v>800</v>
      </c>
      <c r="O108" s="6">
        <f t="shared" si="22"/>
        <v>374.335291216428</v>
      </c>
      <c r="P108" s="4">
        <v>120</v>
      </c>
      <c r="Q108" s="6">
        <f t="shared" si="23"/>
        <v>142.79999999999998</v>
      </c>
      <c r="R108" s="4">
        <v>7956</v>
      </c>
      <c r="S108" s="6">
        <f t="shared" si="24"/>
        <v>4057.56</v>
      </c>
      <c r="T108" s="4">
        <v>1020</v>
      </c>
      <c r="U108" s="6">
        <f t="shared" si="25"/>
        <v>597.39217318900899</v>
      </c>
      <c r="V108" s="4">
        <v>888</v>
      </c>
      <c r="W108" s="6">
        <f t="shared" si="26"/>
        <v>311.68799999999999</v>
      </c>
      <c r="X108" s="4">
        <v>2436</v>
      </c>
      <c r="Y108" s="6">
        <f t="shared" si="27"/>
        <v>1390.9559909351715</v>
      </c>
      <c r="Z108" s="4">
        <v>1470</v>
      </c>
      <c r="AA108" s="6">
        <f t="shared" si="28"/>
        <v>1098.0899999999999</v>
      </c>
      <c r="AB108" s="4">
        <v>672</v>
      </c>
      <c r="AC108" s="6">
        <f t="shared" si="29"/>
        <v>575.90399779746485</v>
      </c>
      <c r="AD108" s="4">
        <v>888</v>
      </c>
      <c r="AE108" s="6">
        <f t="shared" si="30"/>
        <v>321.45600124357208</v>
      </c>
      <c r="AF108" s="6">
        <f t="shared" si="31"/>
        <v>12672.153160088417</v>
      </c>
    </row>
    <row r="109" spans="1:32" x14ac:dyDescent="0.25">
      <c r="A109" s="1">
        <v>2396</v>
      </c>
      <c r="B109" s="1" t="s">
        <v>652</v>
      </c>
      <c r="C109" s="1" t="s">
        <v>1287</v>
      </c>
      <c r="D109" s="4">
        <v>300</v>
      </c>
      <c r="E109" s="6">
        <f t="shared" si="32"/>
        <v>322.98036143141701</v>
      </c>
      <c r="F109" s="4">
        <v>150</v>
      </c>
      <c r="G109" s="12">
        <f t="shared" si="18"/>
        <v>117</v>
      </c>
      <c r="H109" s="4">
        <v>288</v>
      </c>
      <c r="I109" s="6">
        <f t="shared" si="19"/>
        <v>146.88</v>
      </c>
      <c r="J109" s="4">
        <v>300</v>
      </c>
      <c r="K109" s="6">
        <f t="shared" si="20"/>
        <v>185.39999609043869</v>
      </c>
      <c r="L109" s="4">
        <v>300</v>
      </c>
      <c r="M109" s="6">
        <f t="shared" si="21"/>
        <v>230.87205767672279</v>
      </c>
      <c r="N109" s="4">
        <v>250</v>
      </c>
      <c r="O109" s="6">
        <f t="shared" si="22"/>
        <v>116.97977850513375</v>
      </c>
      <c r="P109" s="4">
        <v>150</v>
      </c>
      <c r="Q109" s="6">
        <f t="shared" si="23"/>
        <v>178.5</v>
      </c>
      <c r="R109" s="4">
        <v>504</v>
      </c>
      <c r="S109" s="6">
        <f t="shared" si="24"/>
        <v>257.04000000000002</v>
      </c>
      <c r="T109" s="4">
        <v>200</v>
      </c>
      <c r="U109" s="6">
        <f t="shared" si="25"/>
        <v>117.13572023313901</v>
      </c>
      <c r="V109" s="4">
        <v>300</v>
      </c>
      <c r="W109" s="6">
        <f t="shared" si="26"/>
        <v>105.3</v>
      </c>
      <c r="X109" s="4">
        <v>144</v>
      </c>
      <c r="Y109" s="6">
        <f t="shared" si="27"/>
        <v>82.223999464148065</v>
      </c>
      <c r="Z109" s="4">
        <v>200</v>
      </c>
      <c r="AA109" s="6">
        <f t="shared" si="28"/>
        <v>149.4</v>
      </c>
      <c r="AB109" s="4">
        <v>252</v>
      </c>
      <c r="AC109" s="6">
        <f t="shared" si="29"/>
        <v>215.96399917404935</v>
      </c>
      <c r="AD109" s="4">
        <v>240</v>
      </c>
      <c r="AE109" s="6">
        <f t="shared" si="30"/>
        <v>86.880000336100551</v>
      </c>
      <c r="AF109" s="6">
        <f t="shared" si="31"/>
        <v>2225.6759125750486</v>
      </c>
    </row>
    <row r="110" spans="1:32" x14ac:dyDescent="0.25">
      <c r="A110" s="1">
        <v>2397</v>
      </c>
      <c r="B110" s="1" t="s">
        <v>653</v>
      </c>
      <c r="C110" s="1" t="s">
        <v>1288</v>
      </c>
      <c r="D110" s="4">
        <v>1104</v>
      </c>
      <c r="E110" s="6">
        <f t="shared" si="32"/>
        <v>1188.5677300676145</v>
      </c>
      <c r="F110" s="4">
        <v>810</v>
      </c>
      <c r="G110" s="12">
        <f t="shared" si="18"/>
        <v>631.80000000000007</v>
      </c>
      <c r="H110" s="4">
        <v>912</v>
      </c>
      <c r="I110" s="6">
        <f t="shared" si="19"/>
        <v>465.12</v>
      </c>
      <c r="J110" s="4">
        <v>1044</v>
      </c>
      <c r="K110" s="6">
        <f t="shared" si="20"/>
        <v>645.19198639472665</v>
      </c>
      <c r="L110" s="4">
        <v>336</v>
      </c>
      <c r="M110" s="6">
        <f t="shared" si="21"/>
        <v>258.57670459792951</v>
      </c>
      <c r="N110" s="4">
        <v>650</v>
      </c>
      <c r="O110" s="6">
        <f t="shared" si="22"/>
        <v>304.14742411334777</v>
      </c>
      <c r="P110" s="4">
        <v>90</v>
      </c>
      <c r="Q110" s="6">
        <f t="shared" si="23"/>
        <v>107.1</v>
      </c>
      <c r="R110" s="4">
        <v>2700</v>
      </c>
      <c r="S110" s="6">
        <f t="shared" si="24"/>
        <v>1377</v>
      </c>
      <c r="T110" s="4">
        <v>790</v>
      </c>
      <c r="U110" s="6">
        <f t="shared" si="25"/>
        <v>462.68609492089905</v>
      </c>
      <c r="V110" s="4">
        <v>696</v>
      </c>
      <c r="W110" s="6">
        <f t="shared" si="26"/>
        <v>244.29599999999999</v>
      </c>
      <c r="X110" s="4">
        <v>1848</v>
      </c>
      <c r="Y110" s="6">
        <f t="shared" si="27"/>
        <v>1055.2079931232336</v>
      </c>
      <c r="Z110" s="4">
        <v>1140</v>
      </c>
      <c r="AA110" s="6">
        <f t="shared" si="28"/>
        <v>851.58</v>
      </c>
      <c r="AB110" s="4">
        <v>528</v>
      </c>
      <c r="AC110" s="6">
        <f t="shared" si="29"/>
        <v>452.49599826943671</v>
      </c>
      <c r="AD110" s="4">
        <v>672</v>
      </c>
      <c r="AE110" s="6">
        <f t="shared" si="30"/>
        <v>243.26400094108158</v>
      </c>
      <c r="AF110" s="6">
        <f t="shared" si="31"/>
        <v>8043.7699314871879</v>
      </c>
    </row>
    <row r="111" spans="1:32" x14ac:dyDescent="0.25">
      <c r="A111" s="1">
        <v>3943</v>
      </c>
      <c r="B111" s="1" t="s">
        <v>654</v>
      </c>
      <c r="C111" s="1" t="s">
        <v>1412</v>
      </c>
      <c r="D111" s="4">
        <v>96</v>
      </c>
      <c r="E111" s="6">
        <f t="shared" si="32"/>
        <v>103.35371565805343</v>
      </c>
      <c r="F111" s="4">
        <v>100</v>
      </c>
      <c r="G111" s="12">
        <f t="shared" si="18"/>
        <v>78</v>
      </c>
      <c r="H111" s="4">
        <v>96</v>
      </c>
      <c r="I111" s="6">
        <f t="shared" si="19"/>
        <v>48.96</v>
      </c>
      <c r="J111" s="4">
        <v>96</v>
      </c>
      <c r="K111" s="6">
        <f t="shared" si="20"/>
        <v>59.327998748940381</v>
      </c>
      <c r="L111" s="4">
        <v>102</v>
      </c>
      <c r="M111" s="6">
        <f t="shared" si="21"/>
        <v>78.496499610085749</v>
      </c>
      <c r="N111" s="4">
        <v>100</v>
      </c>
      <c r="O111" s="6">
        <f t="shared" si="22"/>
        <v>46.791911402053501</v>
      </c>
      <c r="P111" s="4">
        <v>105</v>
      </c>
      <c r="Q111" s="6">
        <f t="shared" si="23"/>
        <v>124.94999999999999</v>
      </c>
      <c r="R111" s="4">
        <v>420</v>
      </c>
      <c r="S111" s="6">
        <f t="shared" si="24"/>
        <v>214.20000000000002</v>
      </c>
      <c r="T111" s="4">
        <v>100</v>
      </c>
      <c r="U111" s="6">
        <f t="shared" si="25"/>
        <v>58.567860116569506</v>
      </c>
      <c r="V111" s="4">
        <v>96</v>
      </c>
      <c r="W111" s="6">
        <f t="shared" si="26"/>
        <v>33.695999999999998</v>
      </c>
      <c r="X111" s="4">
        <v>96</v>
      </c>
      <c r="Y111" s="6">
        <f t="shared" si="27"/>
        <v>54.815999642765377</v>
      </c>
      <c r="Z111" s="4">
        <v>100</v>
      </c>
      <c r="AA111" s="6">
        <f t="shared" si="28"/>
        <v>74.7</v>
      </c>
      <c r="AB111" s="4">
        <v>96</v>
      </c>
      <c r="AC111" s="6">
        <f t="shared" si="29"/>
        <v>82.271999685352128</v>
      </c>
      <c r="AD111" s="4">
        <v>96</v>
      </c>
      <c r="AE111" s="6">
        <f t="shared" si="30"/>
        <v>34.752000134440223</v>
      </c>
      <c r="AF111" s="6">
        <f t="shared" si="31"/>
        <v>1058.1319848638202</v>
      </c>
    </row>
    <row r="112" spans="1:32" x14ac:dyDescent="0.25">
      <c r="A112" s="1">
        <v>3944</v>
      </c>
      <c r="B112" s="1" t="s">
        <v>655</v>
      </c>
      <c r="C112" s="1" t="s">
        <v>1413</v>
      </c>
      <c r="D112" s="4">
        <v>804</v>
      </c>
      <c r="E112" s="6">
        <f t="shared" si="32"/>
        <v>865.58736863619754</v>
      </c>
      <c r="F112" s="4">
        <v>480</v>
      </c>
      <c r="G112" s="12">
        <f t="shared" si="18"/>
        <v>374.40000000000003</v>
      </c>
      <c r="H112" s="4">
        <v>600</v>
      </c>
      <c r="I112" s="6">
        <f t="shared" si="19"/>
        <v>306</v>
      </c>
      <c r="J112" s="4">
        <v>600</v>
      </c>
      <c r="K112" s="6">
        <f t="shared" si="20"/>
        <v>370.79999218087738</v>
      </c>
      <c r="L112" s="4">
        <v>468</v>
      </c>
      <c r="M112" s="6">
        <f t="shared" si="21"/>
        <v>360.16040997568757</v>
      </c>
      <c r="N112" s="4">
        <v>800</v>
      </c>
      <c r="O112" s="6">
        <f t="shared" si="22"/>
        <v>374.335291216428</v>
      </c>
      <c r="P112" s="4">
        <v>120</v>
      </c>
      <c r="Q112" s="6">
        <f t="shared" si="23"/>
        <v>142.79999999999998</v>
      </c>
      <c r="R112" s="4">
        <v>996</v>
      </c>
      <c r="S112" s="6">
        <f t="shared" si="24"/>
        <v>507.96000000000004</v>
      </c>
      <c r="T112" s="4">
        <v>650</v>
      </c>
      <c r="U112" s="6">
        <f t="shared" si="25"/>
        <v>380.69109075770177</v>
      </c>
      <c r="V112" s="4">
        <v>600</v>
      </c>
      <c r="W112" s="6">
        <f t="shared" si="26"/>
        <v>210.6</v>
      </c>
      <c r="X112" s="4">
        <v>360</v>
      </c>
      <c r="Y112" s="6">
        <f t="shared" si="27"/>
        <v>205.55999866037018</v>
      </c>
      <c r="Z112" s="4">
        <v>300</v>
      </c>
      <c r="AA112" s="6">
        <f t="shared" si="28"/>
        <v>224.1</v>
      </c>
      <c r="AB112" s="4">
        <v>600</v>
      </c>
      <c r="AC112" s="6">
        <f t="shared" si="29"/>
        <v>514.19999803345081</v>
      </c>
      <c r="AD112" s="4">
        <v>600</v>
      </c>
      <c r="AE112" s="6">
        <f t="shared" si="30"/>
        <v>217.20000084025139</v>
      </c>
      <c r="AF112" s="6">
        <f t="shared" si="31"/>
        <v>4837.1941494607145</v>
      </c>
    </row>
    <row r="113" spans="1:32" x14ac:dyDescent="0.25">
      <c r="A113" s="1">
        <v>3945</v>
      </c>
      <c r="B113" s="1" t="s">
        <v>656</v>
      </c>
      <c r="C113" s="1" t="s">
        <v>1289</v>
      </c>
      <c r="D113" s="4">
        <v>504</v>
      </c>
      <c r="E113" s="6">
        <f t="shared" si="32"/>
        <v>542.60700720478053</v>
      </c>
      <c r="F113" s="4">
        <v>800</v>
      </c>
      <c r="G113" s="12">
        <f t="shared" si="18"/>
        <v>624</v>
      </c>
      <c r="H113" s="4">
        <v>792</v>
      </c>
      <c r="I113" s="6">
        <f t="shared" si="19"/>
        <v>403.92</v>
      </c>
      <c r="J113" s="4">
        <v>804</v>
      </c>
      <c r="K113" s="6">
        <f t="shared" si="20"/>
        <v>496.87198952237571</v>
      </c>
      <c r="L113" s="4">
        <v>798</v>
      </c>
      <c r="M113" s="6">
        <f t="shared" si="21"/>
        <v>614.11967342008268</v>
      </c>
      <c r="N113" s="4">
        <v>600</v>
      </c>
      <c r="O113" s="6">
        <f t="shared" si="22"/>
        <v>280.751468412321</v>
      </c>
      <c r="P113" s="4">
        <v>300</v>
      </c>
      <c r="Q113" s="6">
        <f t="shared" si="23"/>
        <v>357</v>
      </c>
      <c r="R113" s="4">
        <v>804</v>
      </c>
      <c r="S113" s="6">
        <f t="shared" si="24"/>
        <v>410.04</v>
      </c>
      <c r="T113" s="4">
        <v>600</v>
      </c>
      <c r="U113" s="6">
        <f t="shared" si="25"/>
        <v>351.40716069941703</v>
      </c>
      <c r="V113" s="4">
        <v>804</v>
      </c>
      <c r="W113" s="6">
        <f t="shared" si="26"/>
        <v>282.20400000000001</v>
      </c>
      <c r="X113" s="4">
        <v>804</v>
      </c>
      <c r="Y113" s="6">
        <f t="shared" si="27"/>
        <v>459.08399700816005</v>
      </c>
      <c r="Z113" s="4">
        <v>800</v>
      </c>
      <c r="AA113" s="6">
        <f t="shared" si="28"/>
        <v>597.6</v>
      </c>
      <c r="AB113" s="4">
        <v>600</v>
      </c>
      <c r="AC113" s="6">
        <f t="shared" si="29"/>
        <v>514.19999803345081</v>
      </c>
      <c r="AD113" s="4">
        <v>792</v>
      </c>
      <c r="AE113" s="6">
        <f t="shared" si="30"/>
        <v>286.70400110913187</v>
      </c>
      <c r="AF113" s="6">
        <f t="shared" si="31"/>
        <v>5933.8052943005878</v>
      </c>
    </row>
    <row r="114" spans="1:32" x14ac:dyDescent="0.25">
      <c r="A114" s="1">
        <v>3946</v>
      </c>
      <c r="B114" s="1" t="s">
        <v>657</v>
      </c>
      <c r="C114" s="1" t="s">
        <v>1414</v>
      </c>
      <c r="D114" s="4">
        <v>960</v>
      </c>
      <c r="E114" s="6">
        <f t="shared" si="32"/>
        <v>1033.5371565805344</v>
      </c>
      <c r="F114" s="4">
        <v>710</v>
      </c>
      <c r="G114" s="12">
        <f t="shared" si="18"/>
        <v>553.80000000000007</v>
      </c>
      <c r="H114" s="4">
        <v>792</v>
      </c>
      <c r="I114" s="6">
        <f t="shared" si="19"/>
        <v>403.92</v>
      </c>
      <c r="J114" s="4">
        <v>912</v>
      </c>
      <c r="K114" s="6">
        <f t="shared" si="20"/>
        <v>563.61598811493366</v>
      </c>
      <c r="L114" s="4">
        <v>294</v>
      </c>
      <c r="M114" s="6">
        <f t="shared" si="21"/>
        <v>226.25461652318833</v>
      </c>
      <c r="N114" s="4">
        <v>550</v>
      </c>
      <c r="O114" s="6">
        <f t="shared" si="22"/>
        <v>257.35551271129424</v>
      </c>
      <c r="P114" s="4">
        <v>75</v>
      </c>
      <c r="Q114" s="6">
        <f t="shared" si="23"/>
        <v>89.25</v>
      </c>
      <c r="R114" s="4">
        <v>5004</v>
      </c>
      <c r="S114" s="6">
        <f t="shared" si="24"/>
        <v>2552.04</v>
      </c>
      <c r="T114" s="4">
        <v>690</v>
      </c>
      <c r="U114" s="6">
        <f t="shared" si="25"/>
        <v>404.11823480432957</v>
      </c>
      <c r="V114" s="4">
        <v>600</v>
      </c>
      <c r="W114" s="6">
        <f t="shared" si="26"/>
        <v>210.6</v>
      </c>
      <c r="X114" s="4">
        <v>1620</v>
      </c>
      <c r="Y114" s="6">
        <f t="shared" si="27"/>
        <v>925.01999397166583</v>
      </c>
      <c r="Z114" s="4">
        <v>990</v>
      </c>
      <c r="AA114" s="6">
        <f t="shared" si="28"/>
        <v>739.53</v>
      </c>
      <c r="AB114" s="4">
        <v>456</v>
      </c>
      <c r="AC114" s="6">
        <f t="shared" si="29"/>
        <v>390.79199850542261</v>
      </c>
      <c r="AD114" s="4">
        <v>600</v>
      </c>
      <c r="AE114" s="6">
        <f t="shared" si="30"/>
        <v>217.20000084025139</v>
      </c>
      <c r="AF114" s="6">
        <f t="shared" si="31"/>
        <v>8349.8335012113694</v>
      </c>
    </row>
    <row r="115" spans="1:32" x14ac:dyDescent="0.25">
      <c r="A115" s="1">
        <v>3947</v>
      </c>
      <c r="B115" s="1" t="s">
        <v>658</v>
      </c>
      <c r="C115" s="1" t="s">
        <v>1290</v>
      </c>
      <c r="D115" s="4">
        <v>252</v>
      </c>
      <c r="E115" s="6">
        <f t="shared" si="32"/>
        <v>271.30350360239026</v>
      </c>
      <c r="F115" s="4">
        <v>120</v>
      </c>
      <c r="G115" s="12">
        <f t="shared" si="18"/>
        <v>93.600000000000009</v>
      </c>
      <c r="H115" s="4">
        <v>48</v>
      </c>
      <c r="I115" s="6">
        <f t="shared" si="19"/>
        <v>24.48</v>
      </c>
      <c r="J115" s="4">
        <v>96</v>
      </c>
      <c r="K115" s="6">
        <f t="shared" si="20"/>
        <v>59.327998748940381</v>
      </c>
      <c r="L115" s="4">
        <v>96</v>
      </c>
      <c r="M115" s="6">
        <f t="shared" si="21"/>
        <v>73.879058456551292</v>
      </c>
      <c r="N115" s="4">
        <v>150</v>
      </c>
      <c r="O115" s="6">
        <f t="shared" si="22"/>
        <v>70.187867103080251</v>
      </c>
      <c r="P115" s="4">
        <v>45</v>
      </c>
      <c r="Q115" s="6">
        <f t="shared" si="23"/>
        <v>53.55</v>
      </c>
      <c r="R115" s="4">
        <v>600</v>
      </c>
      <c r="S115" s="6">
        <f t="shared" si="24"/>
        <v>306</v>
      </c>
      <c r="T115" s="4">
        <v>120</v>
      </c>
      <c r="U115" s="6">
        <f t="shared" si="25"/>
        <v>70.281432139883407</v>
      </c>
      <c r="V115" s="4">
        <v>120</v>
      </c>
      <c r="W115" s="6">
        <f t="shared" si="26"/>
        <v>42.12</v>
      </c>
      <c r="X115" s="4">
        <v>120</v>
      </c>
      <c r="Y115" s="6">
        <f t="shared" si="27"/>
        <v>68.519999553456728</v>
      </c>
      <c r="Z115" s="4">
        <v>250</v>
      </c>
      <c r="AA115" s="6">
        <f t="shared" si="28"/>
        <v>186.75</v>
      </c>
      <c r="AB115" s="4">
        <v>144</v>
      </c>
      <c r="AC115" s="6">
        <f t="shared" si="29"/>
        <v>123.4079995280282</v>
      </c>
      <c r="AD115" s="4">
        <v>120</v>
      </c>
      <c r="AE115" s="6">
        <f t="shared" si="30"/>
        <v>43.440000168050275</v>
      </c>
      <c r="AF115" s="6">
        <f t="shared" si="31"/>
        <v>1443.4078591323305</v>
      </c>
    </row>
    <row r="116" spans="1:32" x14ac:dyDescent="0.25">
      <c r="A116" s="1">
        <v>3948</v>
      </c>
      <c r="B116" s="1" t="s">
        <v>659</v>
      </c>
      <c r="C116" s="1" t="s">
        <v>1291</v>
      </c>
      <c r="D116" s="4">
        <v>348</v>
      </c>
      <c r="E116" s="6">
        <f t="shared" si="32"/>
        <v>374.6572192604437</v>
      </c>
      <c r="F116" s="4">
        <v>350</v>
      </c>
      <c r="G116" s="12">
        <f t="shared" si="18"/>
        <v>273</v>
      </c>
      <c r="H116" s="4">
        <v>360</v>
      </c>
      <c r="I116" s="6">
        <f t="shared" si="19"/>
        <v>183.6</v>
      </c>
      <c r="J116" s="4">
        <v>348</v>
      </c>
      <c r="K116" s="6">
        <f t="shared" si="20"/>
        <v>215.06399546490888</v>
      </c>
      <c r="L116" s="4">
        <v>348</v>
      </c>
      <c r="M116" s="6">
        <f t="shared" si="21"/>
        <v>267.81158690499842</v>
      </c>
      <c r="N116" s="4">
        <v>350</v>
      </c>
      <c r="O116" s="6">
        <f t="shared" si="22"/>
        <v>163.77168990718724</v>
      </c>
      <c r="P116" s="4">
        <v>345</v>
      </c>
      <c r="Q116" s="6">
        <f t="shared" si="23"/>
        <v>410.54999999999995</v>
      </c>
      <c r="R116" s="4">
        <v>804</v>
      </c>
      <c r="S116" s="6">
        <f t="shared" si="24"/>
        <v>410.04</v>
      </c>
      <c r="T116" s="4">
        <v>350</v>
      </c>
      <c r="U116" s="6">
        <f t="shared" si="25"/>
        <v>204.98751040799326</v>
      </c>
      <c r="V116" s="4">
        <v>348</v>
      </c>
      <c r="W116" s="6">
        <f t="shared" si="26"/>
        <v>122.148</v>
      </c>
      <c r="X116" s="4">
        <v>348</v>
      </c>
      <c r="Y116" s="6">
        <f t="shared" si="27"/>
        <v>198.70799870502449</v>
      </c>
      <c r="Z116" s="4">
        <v>350</v>
      </c>
      <c r="AA116" s="6">
        <f t="shared" si="28"/>
        <v>261.45</v>
      </c>
      <c r="AB116" s="4">
        <v>348</v>
      </c>
      <c r="AC116" s="6">
        <f t="shared" si="29"/>
        <v>298.23599885940149</v>
      </c>
      <c r="AD116" s="4">
        <v>360</v>
      </c>
      <c r="AE116" s="6">
        <f t="shared" si="30"/>
        <v>130.32000050415084</v>
      </c>
      <c r="AF116" s="6">
        <f t="shared" si="31"/>
        <v>3384.0239995099578</v>
      </c>
    </row>
    <row r="117" spans="1:32" x14ac:dyDescent="0.25">
      <c r="A117" s="1">
        <v>3950</v>
      </c>
      <c r="B117" s="1" t="s">
        <v>660</v>
      </c>
      <c r="C117" s="1" t="s">
        <v>1292</v>
      </c>
      <c r="D117" s="4">
        <v>300</v>
      </c>
      <c r="E117" s="6">
        <f t="shared" si="32"/>
        <v>322.98036143141701</v>
      </c>
      <c r="F117" s="4">
        <v>250</v>
      </c>
      <c r="G117" s="12">
        <f t="shared" si="18"/>
        <v>195</v>
      </c>
      <c r="H117" s="4">
        <v>312</v>
      </c>
      <c r="I117" s="6">
        <f t="shared" si="19"/>
        <v>159.12</v>
      </c>
      <c r="J117" s="4">
        <v>300</v>
      </c>
      <c r="K117" s="6">
        <f t="shared" si="20"/>
        <v>185.39999609043869</v>
      </c>
      <c r="L117" s="4">
        <v>300</v>
      </c>
      <c r="M117" s="6">
        <f t="shared" si="21"/>
        <v>230.87205767672279</v>
      </c>
      <c r="N117" s="4">
        <v>250</v>
      </c>
      <c r="O117" s="6">
        <f t="shared" si="22"/>
        <v>116.97977850513375</v>
      </c>
      <c r="P117" s="4">
        <v>0</v>
      </c>
      <c r="Q117" s="6">
        <f t="shared" si="23"/>
        <v>0</v>
      </c>
      <c r="R117" s="4">
        <v>300</v>
      </c>
      <c r="S117" s="6">
        <f t="shared" si="24"/>
        <v>153</v>
      </c>
      <c r="T117" s="4">
        <v>250</v>
      </c>
      <c r="U117" s="6">
        <f t="shared" si="25"/>
        <v>146.41965029142375</v>
      </c>
      <c r="V117" s="4">
        <v>300</v>
      </c>
      <c r="W117" s="6">
        <f t="shared" si="26"/>
        <v>105.3</v>
      </c>
      <c r="X117" s="4">
        <v>300</v>
      </c>
      <c r="Y117" s="6">
        <f t="shared" si="27"/>
        <v>171.29999888364182</v>
      </c>
      <c r="Z117" s="4">
        <v>0</v>
      </c>
      <c r="AA117" s="6">
        <f t="shared" si="28"/>
        <v>0</v>
      </c>
      <c r="AB117" s="4">
        <v>300</v>
      </c>
      <c r="AC117" s="6">
        <f t="shared" si="29"/>
        <v>257.09999901672541</v>
      </c>
      <c r="AD117" s="4">
        <v>312</v>
      </c>
      <c r="AE117" s="6">
        <f t="shared" si="30"/>
        <v>112.94400043693072</v>
      </c>
      <c r="AF117" s="6">
        <f t="shared" si="31"/>
        <v>2043.4718418955031</v>
      </c>
    </row>
    <row r="118" spans="1:32" x14ac:dyDescent="0.25">
      <c r="A118" s="1">
        <v>3953</v>
      </c>
      <c r="B118" s="1" t="s">
        <v>661</v>
      </c>
      <c r="C118" s="1" t="s">
        <v>1293</v>
      </c>
      <c r="D118" s="4">
        <v>996</v>
      </c>
      <c r="E118" s="6">
        <f t="shared" si="32"/>
        <v>1072.2947999523044</v>
      </c>
      <c r="F118" s="4">
        <v>1000</v>
      </c>
      <c r="G118" s="12">
        <f t="shared" si="18"/>
        <v>780</v>
      </c>
      <c r="H118" s="4">
        <v>1008</v>
      </c>
      <c r="I118" s="6">
        <f t="shared" si="19"/>
        <v>514.08000000000004</v>
      </c>
      <c r="J118" s="4">
        <v>996</v>
      </c>
      <c r="K118" s="6">
        <f t="shared" si="20"/>
        <v>615.52798702025643</v>
      </c>
      <c r="L118" s="4">
        <v>1002</v>
      </c>
      <c r="M118" s="6">
        <f t="shared" si="21"/>
        <v>771.11267264025412</v>
      </c>
      <c r="N118" s="4">
        <v>1000</v>
      </c>
      <c r="O118" s="6">
        <f t="shared" si="22"/>
        <v>467.91911402053501</v>
      </c>
      <c r="P118" s="4">
        <v>630</v>
      </c>
      <c r="Q118" s="6">
        <f t="shared" si="23"/>
        <v>749.69999999999993</v>
      </c>
      <c r="R118" s="4">
        <v>996</v>
      </c>
      <c r="S118" s="6">
        <f t="shared" si="24"/>
        <v>507.96000000000004</v>
      </c>
      <c r="T118" s="4">
        <v>1000</v>
      </c>
      <c r="U118" s="6">
        <f t="shared" si="25"/>
        <v>585.678601165695</v>
      </c>
      <c r="V118" s="4">
        <v>996</v>
      </c>
      <c r="W118" s="6">
        <f t="shared" si="26"/>
        <v>349.596</v>
      </c>
      <c r="X118" s="4">
        <v>996</v>
      </c>
      <c r="Y118" s="6">
        <f t="shared" si="27"/>
        <v>568.71599629369086</v>
      </c>
      <c r="Z118" s="4">
        <v>1000</v>
      </c>
      <c r="AA118" s="6">
        <f t="shared" si="28"/>
        <v>747</v>
      </c>
      <c r="AB118" s="4">
        <v>996</v>
      </c>
      <c r="AC118" s="6">
        <f t="shared" si="29"/>
        <v>853.57199673552827</v>
      </c>
      <c r="AD118" s="4">
        <v>1008</v>
      </c>
      <c r="AE118" s="6">
        <f t="shared" si="30"/>
        <v>364.89600141162236</v>
      </c>
      <c r="AF118" s="6">
        <f t="shared" si="31"/>
        <v>8583.1571678282653</v>
      </c>
    </row>
    <row r="119" spans="1:32" x14ac:dyDescent="0.25">
      <c r="A119" s="1">
        <v>3957</v>
      </c>
      <c r="B119" s="1" t="s">
        <v>662</v>
      </c>
      <c r="C119" s="1" t="s">
        <v>1418</v>
      </c>
      <c r="D119" s="4">
        <v>156</v>
      </c>
      <c r="E119" s="6">
        <f t="shared" si="32"/>
        <v>167.94978794433683</v>
      </c>
      <c r="F119" s="4">
        <v>500</v>
      </c>
      <c r="G119" s="12">
        <f t="shared" si="18"/>
        <v>390</v>
      </c>
      <c r="H119" s="4">
        <v>192</v>
      </c>
      <c r="I119" s="6">
        <f t="shared" si="19"/>
        <v>97.92</v>
      </c>
      <c r="J119" s="4">
        <v>300</v>
      </c>
      <c r="K119" s="6">
        <f t="shared" si="20"/>
        <v>185.39999609043869</v>
      </c>
      <c r="L119" s="4">
        <v>300</v>
      </c>
      <c r="M119" s="6">
        <f t="shared" si="21"/>
        <v>230.87205767672279</v>
      </c>
      <c r="N119" s="4">
        <v>100</v>
      </c>
      <c r="O119" s="6">
        <f t="shared" si="22"/>
        <v>46.791911402053501</v>
      </c>
      <c r="P119" s="4">
        <v>75</v>
      </c>
      <c r="Q119" s="6">
        <f t="shared" si="23"/>
        <v>89.25</v>
      </c>
      <c r="R119" s="4">
        <v>2004</v>
      </c>
      <c r="S119" s="6">
        <f t="shared" si="24"/>
        <v>1022.04</v>
      </c>
      <c r="T119" s="4">
        <v>1000</v>
      </c>
      <c r="U119" s="6">
        <f t="shared" si="25"/>
        <v>585.678601165695</v>
      </c>
      <c r="V119" s="4">
        <v>396</v>
      </c>
      <c r="W119" s="6">
        <f t="shared" si="26"/>
        <v>138.99599999999998</v>
      </c>
      <c r="X119" s="4">
        <v>204</v>
      </c>
      <c r="Y119" s="6">
        <f t="shared" si="27"/>
        <v>116.48399924087643</v>
      </c>
      <c r="Z119" s="4">
        <v>100</v>
      </c>
      <c r="AA119" s="6">
        <f t="shared" si="28"/>
        <v>74.7</v>
      </c>
      <c r="AB119" s="4">
        <v>396</v>
      </c>
      <c r="AC119" s="6">
        <f t="shared" si="29"/>
        <v>339.37199870207752</v>
      </c>
      <c r="AD119" s="4">
        <v>792</v>
      </c>
      <c r="AE119" s="6">
        <f t="shared" si="30"/>
        <v>286.70400110913187</v>
      </c>
      <c r="AF119" s="6">
        <f t="shared" si="31"/>
        <v>3485.4543522222007</v>
      </c>
    </row>
    <row r="120" spans="1:32" x14ac:dyDescent="0.25">
      <c r="A120" s="1">
        <v>3958</v>
      </c>
      <c r="B120" s="1" t="s">
        <v>663</v>
      </c>
      <c r="C120" s="1" t="s">
        <v>1415</v>
      </c>
      <c r="D120" s="4">
        <v>300</v>
      </c>
      <c r="E120" s="6">
        <f t="shared" si="32"/>
        <v>322.98036143141701</v>
      </c>
      <c r="F120" s="4">
        <v>100</v>
      </c>
      <c r="G120" s="12">
        <f t="shared" si="18"/>
        <v>78</v>
      </c>
      <c r="H120" s="4">
        <v>192</v>
      </c>
      <c r="I120" s="6">
        <f t="shared" si="19"/>
        <v>97.92</v>
      </c>
      <c r="J120" s="4">
        <v>144</v>
      </c>
      <c r="K120" s="6">
        <f t="shared" si="20"/>
        <v>88.991998123410568</v>
      </c>
      <c r="L120" s="4">
        <v>102</v>
      </c>
      <c r="M120" s="6">
        <f t="shared" si="21"/>
        <v>78.496499610085749</v>
      </c>
      <c r="N120" s="4">
        <v>150</v>
      </c>
      <c r="O120" s="6">
        <f t="shared" si="22"/>
        <v>70.187867103080251</v>
      </c>
      <c r="P120" s="4">
        <v>30</v>
      </c>
      <c r="Q120" s="6">
        <f t="shared" si="23"/>
        <v>35.699999999999996</v>
      </c>
      <c r="R120" s="4">
        <v>156</v>
      </c>
      <c r="S120" s="6">
        <f t="shared" si="24"/>
        <v>79.56</v>
      </c>
      <c r="T120" s="4">
        <v>200</v>
      </c>
      <c r="U120" s="6">
        <f t="shared" si="25"/>
        <v>117.13572023313901</v>
      </c>
      <c r="V120" s="4">
        <v>204</v>
      </c>
      <c r="W120" s="6">
        <f t="shared" si="26"/>
        <v>71.603999999999999</v>
      </c>
      <c r="X120" s="4">
        <v>48</v>
      </c>
      <c r="Y120" s="6">
        <f t="shared" si="27"/>
        <v>27.407999821382688</v>
      </c>
      <c r="Z120" s="4">
        <v>50</v>
      </c>
      <c r="AA120" s="6">
        <f t="shared" si="28"/>
        <v>37.35</v>
      </c>
      <c r="AB120" s="4">
        <v>300</v>
      </c>
      <c r="AC120" s="6">
        <f t="shared" si="29"/>
        <v>257.09999901672541</v>
      </c>
      <c r="AD120" s="4">
        <v>312</v>
      </c>
      <c r="AE120" s="6">
        <f t="shared" si="30"/>
        <v>112.94400043693072</v>
      </c>
      <c r="AF120" s="6">
        <f t="shared" si="31"/>
        <v>1362.4344453392407</v>
      </c>
    </row>
    <row r="121" spans="1:32" x14ac:dyDescent="0.25">
      <c r="A121" s="1">
        <v>3960</v>
      </c>
      <c r="B121" s="1" t="s">
        <v>664</v>
      </c>
      <c r="C121" s="1" t="s">
        <v>1416</v>
      </c>
      <c r="D121" s="4">
        <v>2688</v>
      </c>
      <c r="E121" s="6">
        <f t="shared" si="32"/>
        <v>2893.9040384254963</v>
      </c>
      <c r="F121" s="4">
        <v>1920</v>
      </c>
      <c r="G121" s="12">
        <f t="shared" si="18"/>
        <v>1497.6000000000001</v>
      </c>
      <c r="H121" s="4">
        <v>2184</v>
      </c>
      <c r="I121" s="6">
        <f t="shared" si="19"/>
        <v>1113.8399999999999</v>
      </c>
      <c r="J121" s="4">
        <v>2664</v>
      </c>
      <c r="K121" s="6">
        <f t="shared" si="20"/>
        <v>1646.3519652830955</v>
      </c>
      <c r="L121" s="4">
        <v>780</v>
      </c>
      <c r="M121" s="6">
        <f t="shared" si="21"/>
        <v>600.26734995947925</v>
      </c>
      <c r="N121" s="4">
        <v>1450</v>
      </c>
      <c r="O121" s="6">
        <f t="shared" si="22"/>
        <v>678.48271532977571</v>
      </c>
      <c r="P121" s="4">
        <v>210</v>
      </c>
      <c r="Q121" s="6">
        <f t="shared" si="23"/>
        <v>249.89999999999998</v>
      </c>
      <c r="R121" s="4">
        <v>3996</v>
      </c>
      <c r="S121" s="6">
        <f t="shared" si="24"/>
        <v>2037.96</v>
      </c>
      <c r="T121" s="4">
        <v>0</v>
      </c>
      <c r="U121" s="6">
        <f t="shared" si="25"/>
        <v>0</v>
      </c>
      <c r="V121" s="4">
        <v>0</v>
      </c>
      <c r="W121" s="6">
        <f t="shared" si="26"/>
        <v>0</v>
      </c>
      <c r="X121" s="4">
        <v>1800</v>
      </c>
      <c r="Y121" s="6">
        <f t="shared" si="27"/>
        <v>1027.7999933018509</v>
      </c>
      <c r="Z121" s="4">
        <v>2000</v>
      </c>
      <c r="AA121" s="6">
        <f t="shared" si="28"/>
        <v>1494</v>
      </c>
      <c r="AB121" s="4">
        <v>1200</v>
      </c>
      <c r="AC121" s="6">
        <f t="shared" si="29"/>
        <v>1028.3999960669016</v>
      </c>
      <c r="AD121" s="4">
        <v>1560</v>
      </c>
      <c r="AE121" s="6">
        <f t="shared" si="30"/>
        <v>564.72000218465359</v>
      </c>
      <c r="AF121" s="6">
        <f t="shared" si="31"/>
        <v>14268.506058366602</v>
      </c>
    </row>
    <row r="122" spans="1:32" x14ac:dyDescent="0.25">
      <c r="A122" s="1">
        <v>3961</v>
      </c>
      <c r="B122" s="1" t="s">
        <v>665</v>
      </c>
      <c r="C122" s="1" t="s">
        <v>1417</v>
      </c>
      <c r="D122" s="4">
        <v>1500</v>
      </c>
      <c r="E122" s="6">
        <f t="shared" si="32"/>
        <v>1614.9018071570849</v>
      </c>
      <c r="F122" s="4">
        <v>1500</v>
      </c>
      <c r="G122" s="12">
        <f t="shared" si="18"/>
        <v>1170</v>
      </c>
      <c r="H122" s="4">
        <v>1728</v>
      </c>
      <c r="I122" s="6">
        <f t="shared" si="19"/>
        <v>881.28</v>
      </c>
      <c r="J122" s="4">
        <v>1968</v>
      </c>
      <c r="K122" s="6">
        <f t="shared" si="20"/>
        <v>1216.2239743532778</v>
      </c>
      <c r="L122" s="4">
        <v>636</v>
      </c>
      <c r="M122" s="6">
        <f t="shared" si="21"/>
        <v>489.44876227465232</v>
      </c>
      <c r="N122" s="4">
        <v>1200</v>
      </c>
      <c r="O122" s="6">
        <f t="shared" si="22"/>
        <v>561.50293682464201</v>
      </c>
      <c r="P122" s="4">
        <v>165</v>
      </c>
      <c r="Q122" s="6">
        <f t="shared" si="23"/>
        <v>196.35</v>
      </c>
      <c r="R122" s="4">
        <v>1500</v>
      </c>
      <c r="S122" s="6">
        <f t="shared" si="24"/>
        <v>765</v>
      </c>
      <c r="T122" s="4">
        <v>750</v>
      </c>
      <c r="U122" s="6">
        <f t="shared" si="25"/>
        <v>439.25895087427125</v>
      </c>
      <c r="V122" s="4">
        <v>1296</v>
      </c>
      <c r="W122" s="6">
        <f t="shared" si="26"/>
        <v>454.89599999999996</v>
      </c>
      <c r="X122" s="4">
        <v>744</v>
      </c>
      <c r="Y122" s="6">
        <f t="shared" si="27"/>
        <v>424.82399723143169</v>
      </c>
      <c r="Z122" s="4">
        <v>750</v>
      </c>
      <c r="AA122" s="6">
        <f t="shared" si="28"/>
        <v>560.25</v>
      </c>
      <c r="AB122" s="4">
        <v>984</v>
      </c>
      <c r="AC122" s="6">
        <f t="shared" si="29"/>
        <v>843.28799677485927</v>
      </c>
      <c r="AD122" s="4">
        <v>1272</v>
      </c>
      <c r="AE122" s="6">
        <f t="shared" si="30"/>
        <v>460.46400178133297</v>
      </c>
      <c r="AF122" s="6">
        <f t="shared" si="31"/>
        <v>9617.2244254902198</v>
      </c>
    </row>
    <row r="123" spans="1:32" x14ac:dyDescent="0.25">
      <c r="A123" s="1">
        <v>3963</v>
      </c>
      <c r="B123" s="1" t="s">
        <v>666</v>
      </c>
      <c r="C123" s="1" t="s">
        <v>1294</v>
      </c>
      <c r="D123" s="4">
        <v>360</v>
      </c>
      <c r="E123" s="6">
        <f t="shared" si="32"/>
        <v>387.57643371770041</v>
      </c>
      <c r="F123" s="4">
        <v>130</v>
      </c>
      <c r="G123" s="12">
        <f t="shared" si="18"/>
        <v>101.4</v>
      </c>
      <c r="H123" s="4">
        <v>264</v>
      </c>
      <c r="I123" s="6">
        <f t="shared" si="19"/>
        <v>134.64000000000001</v>
      </c>
      <c r="J123" s="4">
        <v>264</v>
      </c>
      <c r="K123" s="6">
        <f t="shared" si="20"/>
        <v>163.15199655958605</v>
      </c>
      <c r="L123" s="4">
        <v>252</v>
      </c>
      <c r="M123" s="6">
        <f t="shared" si="21"/>
        <v>193.93252844844716</v>
      </c>
      <c r="N123" s="4">
        <v>200</v>
      </c>
      <c r="O123" s="6">
        <f t="shared" si="22"/>
        <v>93.583822804107001</v>
      </c>
      <c r="P123" s="4">
        <v>60</v>
      </c>
      <c r="Q123" s="6">
        <f t="shared" si="23"/>
        <v>71.399999999999991</v>
      </c>
      <c r="R123" s="4">
        <v>2700</v>
      </c>
      <c r="S123" s="6">
        <f t="shared" si="24"/>
        <v>1377</v>
      </c>
      <c r="T123" s="4">
        <v>180</v>
      </c>
      <c r="U123" s="6">
        <f t="shared" si="25"/>
        <v>105.42214820982511</v>
      </c>
      <c r="V123" s="4">
        <v>360</v>
      </c>
      <c r="W123" s="6">
        <f t="shared" si="26"/>
        <v>126.35999999999999</v>
      </c>
      <c r="X123" s="4">
        <v>180</v>
      </c>
      <c r="Y123" s="6">
        <f t="shared" si="27"/>
        <v>102.77999933018509</v>
      </c>
      <c r="Z123" s="4">
        <v>270</v>
      </c>
      <c r="AA123" s="6">
        <f t="shared" si="28"/>
        <v>201.69</v>
      </c>
      <c r="AB123" s="4">
        <v>180</v>
      </c>
      <c r="AC123" s="6">
        <f t="shared" si="29"/>
        <v>154.25999941003525</v>
      </c>
      <c r="AD123" s="4">
        <v>264</v>
      </c>
      <c r="AE123" s="6">
        <f t="shared" si="30"/>
        <v>95.568000369710617</v>
      </c>
      <c r="AF123" s="6">
        <f t="shared" si="31"/>
        <v>3213.1969284798861</v>
      </c>
    </row>
    <row r="124" spans="1:32" x14ac:dyDescent="0.25">
      <c r="A124" s="1">
        <v>3967</v>
      </c>
      <c r="B124" s="1" t="s">
        <v>667</v>
      </c>
      <c r="C124" s="1" t="s">
        <v>1295</v>
      </c>
      <c r="D124" s="4">
        <v>600</v>
      </c>
      <c r="E124" s="6">
        <f t="shared" si="32"/>
        <v>645.96072286283402</v>
      </c>
      <c r="F124" s="4">
        <v>150</v>
      </c>
      <c r="G124" s="12">
        <f t="shared" si="18"/>
        <v>117</v>
      </c>
      <c r="H124" s="4">
        <v>504</v>
      </c>
      <c r="I124" s="6">
        <f t="shared" si="19"/>
        <v>257.04000000000002</v>
      </c>
      <c r="J124" s="4">
        <v>504</v>
      </c>
      <c r="K124" s="6">
        <f t="shared" si="20"/>
        <v>311.47199343193699</v>
      </c>
      <c r="L124" s="4">
        <v>198</v>
      </c>
      <c r="M124" s="6">
        <f t="shared" si="21"/>
        <v>152.37555806663704</v>
      </c>
      <c r="N124" s="4">
        <v>400</v>
      </c>
      <c r="O124" s="6">
        <f t="shared" si="22"/>
        <v>187.167645608214</v>
      </c>
      <c r="P124" s="4">
        <v>75</v>
      </c>
      <c r="Q124" s="6">
        <f t="shared" si="23"/>
        <v>89.25</v>
      </c>
      <c r="R124" s="4">
        <v>900</v>
      </c>
      <c r="S124" s="6">
        <f t="shared" si="24"/>
        <v>459</v>
      </c>
      <c r="T124" s="4">
        <v>250</v>
      </c>
      <c r="U124" s="6">
        <f t="shared" si="25"/>
        <v>146.41965029142375</v>
      </c>
      <c r="V124" s="4">
        <v>504</v>
      </c>
      <c r="W124" s="6">
        <f t="shared" si="26"/>
        <v>176.904</v>
      </c>
      <c r="X124" s="4">
        <v>144</v>
      </c>
      <c r="Y124" s="6">
        <f t="shared" si="27"/>
        <v>82.223999464148065</v>
      </c>
      <c r="Z124" s="4">
        <v>250</v>
      </c>
      <c r="AA124" s="6">
        <f t="shared" si="28"/>
        <v>186.75</v>
      </c>
      <c r="AB124" s="4">
        <v>396</v>
      </c>
      <c r="AC124" s="6">
        <f t="shared" si="29"/>
        <v>339.37199870207752</v>
      </c>
      <c r="AD124" s="4">
        <v>408</v>
      </c>
      <c r="AE124" s="6">
        <f t="shared" si="30"/>
        <v>147.69600057137094</v>
      </c>
      <c r="AF124" s="6">
        <f t="shared" si="31"/>
        <v>3150.9355684272718</v>
      </c>
    </row>
    <row r="125" spans="1:32" x14ac:dyDescent="0.25">
      <c r="A125" s="1">
        <v>3968</v>
      </c>
      <c r="B125" s="1" t="s">
        <v>668</v>
      </c>
      <c r="C125" s="1" t="s">
        <v>1296</v>
      </c>
      <c r="D125" s="4">
        <v>804</v>
      </c>
      <c r="E125" s="6">
        <f t="shared" si="32"/>
        <v>865.58736863619754</v>
      </c>
      <c r="F125" s="4">
        <v>800</v>
      </c>
      <c r="G125" s="12">
        <f t="shared" si="18"/>
        <v>624</v>
      </c>
      <c r="H125" s="4">
        <v>1608</v>
      </c>
      <c r="I125" s="6">
        <f t="shared" si="19"/>
        <v>820.08</v>
      </c>
      <c r="J125" s="4">
        <v>2400</v>
      </c>
      <c r="K125" s="6">
        <f t="shared" si="20"/>
        <v>1483.1999687235095</v>
      </c>
      <c r="L125" s="4">
        <v>1602</v>
      </c>
      <c r="M125" s="6">
        <f t="shared" si="21"/>
        <v>1232.8567879936998</v>
      </c>
      <c r="N125" s="4">
        <v>1600</v>
      </c>
      <c r="O125" s="6">
        <f t="shared" si="22"/>
        <v>748.67058243285601</v>
      </c>
      <c r="P125" s="4">
        <v>735</v>
      </c>
      <c r="Q125" s="6">
        <f t="shared" si="23"/>
        <v>874.65</v>
      </c>
      <c r="R125" s="4">
        <v>4800</v>
      </c>
      <c r="S125" s="6">
        <f t="shared" si="24"/>
        <v>2448</v>
      </c>
      <c r="T125" s="4">
        <v>1600</v>
      </c>
      <c r="U125" s="6">
        <f t="shared" si="25"/>
        <v>937.08576186511209</v>
      </c>
      <c r="V125" s="4">
        <v>1596</v>
      </c>
      <c r="W125" s="6">
        <f t="shared" si="26"/>
        <v>560.19599999999991</v>
      </c>
      <c r="X125" s="4">
        <v>804</v>
      </c>
      <c r="Y125" s="6">
        <f t="shared" si="27"/>
        <v>459.08399700816005</v>
      </c>
      <c r="Z125" s="4">
        <v>800</v>
      </c>
      <c r="AA125" s="6">
        <f t="shared" si="28"/>
        <v>597.6</v>
      </c>
      <c r="AB125" s="4">
        <v>1596</v>
      </c>
      <c r="AC125" s="6">
        <f t="shared" si="29"/>
        <v>1367.7719947689791</v>
      </c>
      <c r="AD125" s="4">
        <v>1608</v>
      </c>
      <c r="AE125" s="6">
        <f t="shared" si="30"/>
        <v>582.09600225187376</v>
      </c>
      <c r="AF125" s="6">
        <f t="shared" si="31"/>
        <v>13018.782461428513</v>
      </c>
    </row>
    <row r="126" spans="1:32" x14ac:dyDescent="0.25">
      <c r="A126" s="1">
        <v>3971</v>
      </c>
      <c r="B126" s="1" t="s">
        <v>669</v>
      </c>
      <c r="C126" s="1" t="s">
        <v>1297</v>
      </c>
      <c r="D126" s="4">
        <v>252</v>
      </c>
      <c r="E126" s="6">
        <f t="shared" si="32"/>
        <v>271.30350360239026</v>
      </c>
      <c r="F126" s="4">
        <v>200</v>
      </c>
      <c r="G126" s="12">
        <f t="shared" si="18"/>
        <v>156</v>
      </c>
      <c r="H126" s="4">
        <v>360</v>
      </c>
      <c r="I126" s="6">
        <f t="shared" si="19"/>
        <v>183.6</v>
      </c>
      <c r="J126" s="4">
        <v>348</v>
      </c>
      <c r="K126" s="6">
        <f t="shared" si="20"/>
        <v>215.06399546490888</v>
      </c>
      <c r="L126" s="4">
        <v>168</v>
      </c>
      <c r="M126" s="6">
        <f t="shared" si="21"/>
        <v>129.28835229896475</v>
      </c>
      <c r="N126" s="4">
        <v>150</v>
      </c>
      <c r="O126" s="6">
        <f t="shared" si="22"/>
        <v>70.187867103080251</v>
      </c>
      <c r="P126" s="4">
        <v>45</v>
      </c>
      <c r="Q126" s="6">
        <f t="shared" si="23"/>
        <v>53.55</v>
      </c>
      <c r="R126" s="4">
        <v>300</v>
      </c>
      <c r="S126" s="6">
        <f t="shared" si="24"/>
        <v>153</v>
      </c>
      <c r="T126" s="4">
        <v>390</v>
      </c>
      <c r="U126" s="6">
        <f t="shared" si="25"/>
        <v>228.41465445462106</v>
      </c>
      <c r="V126" s="4">
        <v>300</v>
      </c>
      <c r="W126" s="6">
        <f t="shared" si="26"/>
        <v>105.3</v>
      </c>
      <c r="X126" s="4">
        <v>252</v>
      </c>
      <c r="Y126" s="6">
        <f t="shared" si="27"/>
        <v>143.89199906225912</v>
      </c>
      <c r="Z126" s="4">
        <v>400</v>
      </c>
      <c r="AA126" s="6">
        <f t="shared" si="28"/>
        <v>298.8</v>
      </c>
      <c r="AB126" s="4">
        <v>156</v>
      </c>
      <c r="AC126" s="6">
        <f t="shared" si="29"/>
        <v>133.69199948869721</v>
      </c>
      <c r="AD126" s="4">
        <v>336</v>
      </c>
      <c r="AE126" s="6">
        <f t="shared" si="30"/>
        <v>121.63200047054079</v>
      </c>
      <c r="AF126" s="6">
        <f t="shared" si="31"/>
        <v>2142.0923714749215</v>
      </c>
    </row>
    <row r="127" spans="1:32" x14ac:dyDescent="0.25">
      <c r="A127" s="1">
        <v>3972</v>
      </c>
      <c r="B127" s="1" t="s">
        <v>670</v>
      </c>
      <c r="C127" s="1" t="s">
        <v>1298</v>
      </c>
      <c r="D127" s="4">
        <v>600</v>
      </c>
      <c r="E127" s="6">
        <f t="shared" si="32"/>
        <v>645.96072286283402</v>
      </c>
      <c r="F127" s="4">
        <v>250</v>
      </c>
      <c r="G127" s="12">
        <f t="shared" si="18"/>
        <v>195</v>
      </c>
      <c r="H127" s="4">
        <v>360</v>
      </c>
      <c r="I127" s="6">
        <f t="shared" si="19"/>
        <v>183.6</v>
      </c>
      <c r="J127" s="4">
        <v>348</v>
      </c>
      <c r="K127" s="6">
        <f t="shared" si="20"/>
        <v>215.06399546490888</v>
      </c>
      <c r="L127" s="4">
        <v>348</v>
      </c>
      <c r="M127" s="6">
        <f t="shared" si="21"/>
        <v>267.81158690499842</v>
      </c>
      <c r="N127" s="4">
        <v>350</v>
      </c>
      <c r="O127" s="6">
        <f t="shared" si="22"/>
        <v>163.77168990718724</v>
      </c>
      <c r="P127" s="4">
        <v>135</v>
      </c>
      <c r="Q127" s="6">
        <f t="shared" si="23"/>
        <v>160.65</v>
      </c>
      <c r="R127" s="4">
        <v>996</v>
      </c>
      <c r="S127" s="6">
        <f t="shared" si="24"/>
        <v>507.96000000000004</v>
      </c>
      <c r="T127" s="4">
        <v>600</v>
      </c>
      <c r="U127" s="6">
        <f t="shared" si="25"/>
        <v>351.40716069941703</v>
      </c>
      <c r="V127" s="4">
        <v>348</v>
      </c>
      <c r="W127" s="6">
        <f t="shared" si="26"/>
        <v>122.148</v>
      </c>
      <c r="X127" s="4">
        <v>348</v>
      </c>
      <c r="Y127" s="6">
        <f t="shared" si="27"/>
        <v>198.70799870502449</v>
      </c>
      <c r="Z127" s="4">
        <v>600</v>
      </c>
      <c r="AA127" s="6">
        <f t="shared" si="28"/>
        <v>448.2</v>
      </c>
      <c r="AB127" s="4">
        <v>600</v>
      </c>
      <c r="AC127" s="6">
        <f t="shared" si="29"/>
        <v>514.19999803345081</v>
      </c>
      <c r="AD127" s="4">
        <v>336</v>
      </c>
      <c r="AE127" s="6">
        <f t="shared" si="30"/>
        <v>121.63200047054079</v>
      </c>
      <c r="AF127" s="6">
        <f t="shared" si="31"/>
        <v>3974.4811525778214</v>
      </c>
    </row>
    <row r="128" spans="1:32" x14ac:dyDescent="0.25">
      <c r="A128" s="1">
        <v>3977</v>
      </c>
      <c r="B128" s="1" t="s">
        <v>671</v>
      </c>
      <c r="C128" s="1" t="s">
        <v>1299</v>
      </c>
      <c r="D128" s="4">
        <v>300</v>
      </c>
      <c r="E128" s="6">
        <f t="shared" si="32"/>
        <v>322.98036143141701</v>
      </c>
      <c r="F128" s="4">
        <v>150</v>
      </c>
      <c r="G128" s="12">
        <f t="shared" si="18"/>
        <v>117</v>
      </c>
      <c r="H128" s="4">
        <v>288</v>
      </c>
      <c r="I128" s="6">
        <f t="shared" si="19"/>
        <v>146.88</v>
      </c>
      <c r="J128" s="4">
        <v>300</v>
      </c>
      <c r="K128" s="6">
        <f t="shared" si="20"/>
        <v>185.39999609043869</v>
      </c>
      <c r="L128" s="4">
        <v>276</v>
      </c>
      <c r="M128" s="6">
        <f t="shared" si="21"/>
        <v>212.40229306258496</v>
      </c>
      <c r="N128" s="4">
        <v>300</v>
      </c>
      <c r="O128" s="6">
        <f t="shared" si="22"/>
        <v>140.3757342061605</v>
      </c>
      <c r="P128" s="4">
        <v>75</v>
      </c>
      <c r="Q128" s="6">
        <f t="shared" si="23"/>
        <v>89.25</v>
      </c>
      <c r="R128" s="4">
        <v>300</v>
      </c>
      <c r="S128" s="6">
        <f t="shared" si="24"/>
        <v>153</v>
      </c>
      <c r="T128" s="4">
        <v>300</v>
      </c>
      <c r="U128" s="6">
        <f t="shared" si="25"/>
        <v>175.70358034970852</v>
      </c>
      <c r="V128" s="4">
        <v>300</v>
      </c>
      <c r="W128" s="6">
        <f t="shared" si="26"/>
        <v>105.3</v>
      </c>
      <c r="X128" s="4">
        <v>144</v>
      </c>
      <c r="Y128" s="6">
        <f t="shared" si="27"/>
        <v>82.223999464148065</v>
      </c>
      <c r="Z128" s="4">
        <v>300</v>
      </c>
      <c r="AA128" s="6">
        <f t="shared" si="28"/>
        <v>224.1</v>
      </c>
      <c r="AB128" s="4">
        <v>300</v>
      </c>
      <c r="AC128" s="6">
        <f t="shared" si="29"/>
        <v>257.09999901672541</v>
      </c>
      <c r="AD128" s="4">
        <v>288</v>
      </c>
      <c r="AE128" s="6">
        <f t="shared" si="30"/>
        <v>104.25600040332067</v>
      </c>
      <c r="AF128" s="6">
        <f t="shared" si="31"/>
        <v>2211.7159636211832</v>
      </c>
    </row>
    <row r="129" spans="1:32" x14ac:dyDescent="0.25">
      <c r="A129" s="1">
        <v>3978</v>
      </c>
      <c r="B129" s="1" t="s">
        <v>672</v>
      </c>
      <c r="C129" s="1" t="s">
        <v>1300</v>
      </c>
      <c r="D129" s="4">
        <v>504</v>
      </c>
      <c r="E129" s="6">
        <f t="shared" si="32"/>
        <v>542.60700720478053</v>
      </c>
      <c r="F129" s="4">
        <v>500</v>
      </c>
      <c r="G129" s="12">
        <f t="shared" si="18"/>
        <v>390</v>
      </c>
      <c r="H129" s="4">
        <v>504</v>
      </c>
      <c r="I129" s="6">
        <f t="shared" si="19"/>
        <v>257.04000000000002</v>
      </c>
      <c r="J129" s="4">
        <v>504</v>
      </c>
      <c r="K129" s="6">
        <f t="shared" si="20"/>
        <v>311.47199343193699</v>
      </c>
      <c r="L129" s="4">
        <v>384</v>
      </c>
      <c r="M129" s="6">
        <f t="shared" si="21"/>
        <v>295.51623382620517</v>
      </c>
      <c r="N129" s="4">
        <v>500</v>
      </c>
      <c r="O129" s="6">
        <f t="shared" si="22"/>
        <v>233.9595570102675</v>
      </c>
      <c r="P129" s="4">
        <v>105</v>
      </c>
      <c r="Q129" s="6">
        <f t="shared" si="23"/>
        <v>124.94999999999999</v>
      </c>
      <c r="R129" s="4">
        <v>504</v>
      </c>
      <c r="S129" s="6">
        <f t="shared" si="24"/>
        <v>257.04000000000002</v>
      </c>
      <c r="T129" s="4">
        <v>500</v>
      </c>
      <c r="U129" s="6">
        <f t="shared" si="25"/>
        <v>292.8393005828475</v>
      </c>
      <c r="V129" s="4">
        <v>504</v>
      </c>
      <c r="W129" s="6">
        <f t="shared" si="26"/>
        <v>176.904</v>
      </c>
      <c r="X129" s="4">
        <v>504</v>
      </c>
      <c r="Y129" s="6">
        <f t="shared" si="27"/>
        <v>287.78399812451823</v>
      </c>
      <c r="Z129" s="4">
        <v>500</v>
      </c>
      <c r="AA129" s="6">
        <f t="shared" si="28"/>
        <v>373.5</v>
      </c>
      <c r="AB129" s="4">
        <v>504</v>
      </c>
      <c r="AC129" s="6">
        <f t="shared" si="29"/>
        <v>431.9279983480987</v>
      </c>
      <c r="AD129" s="4">
        <v>504</v>
      </c>
      <c r="AE129" s="6">
        <f t="shared" si="30"/>
        <v>182.44800070581118</v>
      </c>
      <c r="AF129" s="6">
        <f t="shared" si="31"/>
        <v>3975.5400885286545</v>
      </c>
    </row>
    <row r="130" spans="1:32" x14ac:dyDescent="0.25">
      <c r="A130" s="1">
        <v>3980</v>
      </c>
      <c r="B130" s="1" t="s">
        <v>673</v>
      </c>
      <c r="C130" s="1" t="s">
        <v>1301</v>
      </c>
      <c r="D130" s="4">
        <v>996</v>
      </c>
      <c r="E130" s="6">
        <f t="shared" ref="E130:E161" si="33">D130*1.07660120477139</f>
        <v>1072.2947999523044</v>
      </c>
      <c r="F130" s="4">
        <v>500</v>
      </c>
      <c r="G130" s="12">
        <f t="shared" si="18"/>
        <v>390</v>
      </c>
      <c r="H130" s="4">
        <v>792</v>
      </c>
      <c r="I130" s="6">
        <f t="shared" si="19"/>
        <v>403.92</v>
      </c>
      <c r="J130" s="4">
        <v>996</v>
      </c>
      <c r="K130" s="6">
        <f t="shared" si="20"/>
        <v>615.52798702025643</v>
      </c>
      <c r="L130" s="4">
        <v>498</v>
      </c>
      <c r="M130" s="6">
        <f t="shared" si="21"/>
        <v>383.24761574335986</v>
      </c>
      <c r="N130" s="4">
        <v>800</v>
      </c>
      <c r="O130" s="6">
        <f t="shared" si="22"/>
        <v>374.335291216428</v>
      </c>
      <c r="P130" s="4">
        <v>165</v>
      </c>
      <c r="Q130" s="6">
        <f t="shared" si="23"/>
        <v>196.35</v>
      </c>
      <c r="R130" s="4">
        <v>3996</v>
      </c>
      <c r="S130" s="6">
        <f t="shared" si="24"/>
        <v>2037.96</v>
      </c>
      <c r="T130" s="4">
        <v>500</v>
      </c>
      <c r="U130" s="6">
        <f t="shared" si="25"/>
        <v>292.8393005828475</v>
      </c>
      <c r="V130" s="4">
        <v>600</v>
      </c>
      <c r="W130" s="6">
        <f t="shared" si="26"/>
        <v>210.6</v>
      </c>
      <c r="X130" s="4">
        <v>300</v>
      </c>
      <c r="Y130" s="6">
        <f t="shared" si="27"/>
        <v>171.29999888364182</v>
      </c>
      <c r="Z130" s="4">
        <v>1000</v>
      </c>
      <c r="AA130" s="6">
        <f t="shared" si="28"/>
        <v>747</v>
      </c>
      <c r="AB130" s="4">
        <v>804</v>
      </c>
      <c r="AC130" s="6">
        <f t="shared" si="29"/>
        <v>689.02799736482405</v>
      </c>
      <c r="AD130" s="4">
        <v>792</v>
      </c>
      <c r="AE130" s="6">
        <f t="shared" si="30"/>
        <v>286.70400110913187</v>
      </c>
      <c r="AF130" s="6">
        <f t="shared" si="31"/>
        <v>7584.4029907636623</v>
      </c>
    </row>
    <row r="131" spans="1:32" x14ac:dyDescent="0.25">
      <c r="A131" s="1">
        <v>3981</v>
      </c>
      <c r="B131" s="1" t="s">
        <v>674</v>
      </c>
      <c r="C131" s="1" t="s">
        <v>1302</v>
      </c>
      <c r="D131" s="4">
        <v>204</v>
      </c>
      <c r="E131" s="6">
        <f t="shared" si="33"/>
        <v>219.62664577336355</v>
      </c>
      <c r="F131" s="4">
        <v>100</v>
      </c>
      <c r="G131" s="12">
        <f t="shared" si="18"/>
        <v>78</v>
      </c>
      <c r="H131" s="4">
        <v>216</v>
      </c>
      <c r="I131" s="6">
        <f t="shared" si="19"/>
        <v>110.16</v>
      </c>
      <c r="J131" s="4">
        <v>216</v>
      </c>
      <c r="K131" s="6">
        <f t="shared" si="20"/>
        <v>133.48799718511586</v>
      </c>
      <c r="L131" s="4">
        <v>204</v>
      </c>
      <c r="M131" s="6">
        <f t="shared" si="21"/>
        <v>156.9929992201715</v>
      </c>
      <c r="N131" s="4">
        <v>200</v>
      </c>
      <c r="O131" s="6">
        <f t="shared" si="22"/>
        <v>93.583822804107001</v>
      </c>
      <c r="P131" s="4">
        <v>285</v>
      </c>
      <c r="Q131" s="6">
        <f t="shared" si="23"/>
        <v>339.15</v>
      </c>
      <c r="R131" s="4">
        <v>2028</v>
      </c>
      <c r="S131" s="6">
        <f t="shared" si="24"/>
        <v>1034.28</v>
      </c>
      <c r="T131" s="4">
        <v>200</v>
      </c>
      <c r="U131" s="6">
        <f t="shared" si="25"/>
        <v>117.13572023313901</v>
      </c>
      <c r="V131" s="4">
        <v>204</v>
      </c>
      <c r="W131" s="6">
        <f t="shared" si="26"/>
        <v>71.603999999999999</v>
      </c>
      <c r="X131" s="4">
        <v>204</v>
      </c>
      <c r="Y131" s="6">
        <f t="shared" si="27"/>
        <v>116.48399924087643</v>
      </c>
      <c r="Z131" s="4">
        <v>200</v>
      </c>
      <c r="AA131" s="6">
        <f t="shared" si="28"/>
        <v>149.4</v>
      </c>
      <c r="AB131" s="4">
        <v>204</v>
      </c>
      <c r="AC131" s="6">
        <f t="shared" si="29"/>
        <v>174.82799933137326</v>
      </c>
      <c r="AD131" s="4">
        <v>216</v>
      </c>
      <c r="AE131" s="6">
        <f t="shared" si="30"/>
        <v>78.192000302490499</v>
      </c>
      <c r="AF131" s="6">
        <f t="shared" si="31"/>
        <v>2794.7331837881466</v>
      </c>
    </row>
    <row r="132" spans="1:32" x14ac:dyDescent="0.25">
      <c r="A132" s="1">
        <v>3982</v>
      </c>
      <c r="B132" s="1" t="s">
        <v>675</v>
      </c>
      <c r="C132" s="1" t="s">
        <v>1419</v>
      </c>
      <c r="D132" s="4">
        <v>2196</v>
      </c>
      <c r="E132" s="6">
        <f t="shared" si="33"/>
        <v>2364.2162456779724</v>
      </c>
      <c r="F132" s="4">
        <v>850</v>
      </c>
      <c r="G132" s="12">
        <f t="shared" ref="G132:G195" si="34">F132*0.78</f>
        <v>663</v>
      </c>
      <c r="H132" s="4">
        <v>1944</v>
      </c>
      <c r="I132" s="6">
        <f t="shared" ref="I132:I195" si="35">H132*0.51</f>
        <v>991.44</v>
      </c>
      <c r="J132" s="4">
        <v>2220</v>
      </c>
      <c r="K132" s="6">
        <f t="shared" ref="K132:K195" si="36">J132*0.617999986968129</f>
        <v>1371.9599710692462</v>
      </c>
      <c r="L132" s="4">
        <v>720</v>
      </c>
      <c r="M132" s="6">
        <f t="shared" ref="M132:M195" si="37">L132*0.769573525589076</f>
        <v>554.09293842413467</v>
      </c>
      <c r="N132" s="4">
        <v>1350</v>
      </c>
      <c r="O132" s="6">
        <f t="shared" ref="O132:O195" si="38">N132*0.467919114020535</f>
        <v>631.69080392772219</v>
      </c>
      <c r="P132" s="4">
        <v>195</v>
      </c>
      <c r="Q132" s="6">
        <f t="shared" ref="Q132:Q195" si="39">P132*1.19</f>
        <v>232.04999999999998</v>
      </c>
      <c r="R132" s="4">
        <v>3504</v>
      </c>
      <c r="S132" s="6">
        <f t="shared" ref="S132:S195" si="40">R132*0.51</f>
        <v>1787.04</v>
      </c>
      <c r="T132" s="4">
        <v>1500</v>
      </c>
      <c r="U132" s="6">
        <f t="shared" ref="U132:U195" si="41">T132*0.585678601165695</f>
        <v>878.5179017485425</v>
      </c>
      <c r="V132" s="4">
        <v>1464</v>
      </c>
      <c r="W132" s="6">
        <f t="shared" ref="W132:W195" si="42">V132*0.351</f>
        <v>513.86399999999992</v>
      </c>
      <c r="X132" s="4">
        <v>852</v>
      </c>
      <c r="Y132" s="6">
        <f t="shared" ref="Y132:Y195" si="43">X132*0.570999996278806</f>
        <v>486.49199682954276</v>
      </c>
      <c r="Z132" s="4">
        <v>2000</v>
      </c>
      <c r="AA132" s="6">
        <f t="shared" ref="AA132:AA195" si="44">Z132*0.747</f>
        <v>1494</v>
      </c>
      <c r="AB132" s="4">
        <v>1116</v>
      </c>
      <c r="AC132" s="6">
        <f t="shared" ref="AC132:AC195" si="45">AB132*0.856999996722418</f>
        <v>956.41199634221846</v>
      </c>
      <c r="AD132" s="4">
        <v>1440</v>
      </c>
      <c r="AE132" s="6">
        <f t="shared" ref="AE132:AE195" si="46">AD132*0.362000001400419</f>
        <v>521.28000201660336</v>
      </c>
      <c r="AF132" s="6">
        <f t="shared" ref="AF132:AF195" si="47">SUM(E132+G132+I132+K132+M132+O132+Q132+S132+U132+W132+Y132+AA132+AC132)</f>
        <v>12924.775854019379</v>
      </c>
    </row>
    <row r="133" spans="1:32" x14ac:dyDescent="0.25">
      <c r="A133" s="1">
        <v>3983</v>
      </c>
      <c r="B133" s="1" t="s">
        <v>676</v>
      </c>
      <c r="C133" s="1" t="s">
        <v>1303</v>
      </c>
      <c r="D133" s="4">
        <v>5004</v>
      </c>
      <c r="E133" s="6">
        <f t="shared" si="33"/>
        <v>5387.3124286760358</v>
      </c>
      <c r="F133" s="4">
        <v>5000</v>
      </c>
      <c r="G133" s="12">
        <f t="shared" si="34"/>
        <v>3900</v>
      </c>
      <c r="H133" s="4">
        <v>5280</v>
      </c>
      <c r="I133" s="6">
        <f t="shared" si="35"/>
        <v>2692.8</v>
      </c>
      <c r="J133" s="4">
        <v>5004</v>
      </c>
      <c r="K133" s="6">
        <f t="shared" si="36"/>
        <v>3092.4719347885175</v>
      </c>
      <c r="L133" s="4">
        <v>4998</v>
      </c>
      <c r="M133" s="6">
        <f t="shared" si="37"/>
        <v>3846.3284808942017</v>
      </c>
      <c r="N133" s="4">
        <v>10400</v>
      </c>
      <c r="O133" s="6">
        <f t="shared" si="38"/>
        <v>4866.3587858135643</v>
      </c>
      <c r="P133" s="4">
        <v>1455</v>
      </c>
      <c r="Q133" s="6">
        <f t="shared" si="39"/>
        <v>1731.4499999999998</v>
      </c>
      <c r="R133" s="4">
        <v>10500</v>
      </c>
      <c r="S133" s="6">
        <f t="shared" si="40"/>
        <v>5355</v>
      </c>
      <c r="T133" s="4">
        <v>5000</v>
      </c>
      <c r="U133" s="6">
        <f t="shared" si="41"/>
        <v>2928.393005828475</v>
      </c>
      <c r="V133" s="4">
        <v>6000</v>
      </c>
      <c r="W133" s="6">
        <f t="shared" si="42"/>
        <v>2106</v>
      </c>
      <c r="X133" s="4">
        <v>2004</v>
      </c>
      <c r="Y133" s="6">
        <f t="shared" si="43"/>
        <v>1144.2839925427272</v>
      </c>
      <c r="Z133" s="4">
        <v>1800</v>
      </c>
      <c r="AA133" s="6">
        <f t="shared" si="44"/>
        <v>1344.6</v>
      </c>
      <c r="AB133" s="4">
        <v>8568</v>
      </c>
      <c r="AC133" s="6">
        <f t="shared" si="45"/>
        <v>7342.7759719176775</v>
      </c>
      <c r="AD133" s="4">
        <v>6000</v>
      </c>
      <c r="AE133" s="6">
        <f t="shared" si="46"/>
        <v>2172.0000084025141</v>
      </c>
      <c r="AF133" s="6">
        <f t="shared" si="47"/>
        <v>45737.774600461198</v>
      </c>
    </row>
    <row r="134" spans="1:32" x14ac:dyDescent="0.25">
      <c r="A134" s="1">
        <v>3984</v>
      </c>
      <c r="B134" s="1" t="s">
        <v>677</v>
      </c>
      <c r="C134" s="1" t="s">
        <v>1304</v>
      </c>
      <c r="D134" s="4">
        <v>3000</v>
      </c>
      <c r="E134" s="6">
        <f t="shared" si="33"/>
        <v>3229.8036143141699</v>
      </c>
      <c r="F134" s="4">
        <v>1100</v>
      </c>
      <c r="G134" s="12">
        <f t="shared" si="34"/>
        <v>858</v>
      </c>
      <c r="H134" s="4">
        <v>0</v>
      </c>
      <c r="I134" s="6">
        <f t="shared" si="35"/>
        <v>0</v>
      </c>
      <c r="J134" s="4">
        <v>0</v>
      </c>
      <c r="K134" s="6">
        <f t="shared" si="36"/>
        <v>0</v>
      </c>
      <c r="L134" s="4">
        <v>900</v>
      </c>
      <c r="M134" s="6">
        <f t="shared" si="37"/>
        <v>692.6161730301684</v>
      </c>
      <c r="N134" s="4">
        <v>750</v>
      </c>
      <c r="O134" s="6">
        <f t="shared" si="38"/>
        <v>350.93933551540124</v>
      </c>
      <c r="P134" s="4">
        <v>720</v>
      </c>
      <c r="Q134" s="6">
        <f t="shared" si="39"/>
        <v>856.8</v>
      </c>
      <c r="R134" s="4">
        <v>4500</v>
      </c>
      <c r="S134" s="6">
        <f t="shared" si="40"/>
        <v>2295</v>
      </c>
      <c r="T134" s="4">
        <v>1400</v>
      </c>
      <c r="U134" s="6">
        <f t="shared" si="41"/>
        <v>819.95004163197302</v>
      </c>
      <c r="V134" s="4">
        <v>996</v>
      </c>
      <c r="W134" s="6">
        <f t="shared" si="42"/>
        <v>349.596</v>
      </c>
      <c r="X134" s="4">
        <v>0</v>
      </c>
      <c r="Y134" s="6">
        <f t="shared" si="43"/>
        <v>0</v>
      </c>
      <c r="Z134" s="4">
        <v>1000</v>
      </c>
      <c r="AA134" s="6">
        <f t="shared" si="44"/>
        <v>747</v>
      </c>
      <c r="AB134" s="4">
        <v>0</v>
      </c>
      <c r="AC134" s="6">
        <f t="shared" si="45"/>
        <v>0</v>
      </c>
      <c r="AD134" s="4">
        <v>0</v>
      </c>
      <c r="AE134" s="6">
        <f t="shared" si="46"/>
        <v>0</v>
      </c>
      <c r="AF134" s="6">
        <f t="shared" si="47"/>
        <v>10199.705164491712</v>
      </c>
    </row>
    <row r="135" spans="1:32" x14ac:dyDescent="0.25">
      <c r="A135" s="1">
        <v>3987</v>
      </c>
      <c r="B135" s="1" t="s">
        <v>678</v>
      </c>
      <c r="C135" s="1" t="s">
        <v>1305</v>
      </c>
      <c r="D135" s="4">
        <v>444</v>
      </c>
      <c r="E135" s="6">
        <f t="shared" si="33"/>
        <v>478.01093491849713</v>
      </c>
      <c r="F135" s="4">
        <v>500</v>
      </c>
      <c r="G135" s="12">
        <f t="shared" si="34"/>
        <v>390</v>
      </c>
      <c r="H135" s="4">
        <v>600</v>
      </c>
      <c r="I135" s="6">
        <f t="shared" si="35"/>
        <v>306</v>
      </c>
      <c r="J135" s="4">
        <v>600</v>
      </c>
      <c r="K135" s="6">
        <f t="shared" si="36"/>
        <v>370.79999218087738</v>
      </c>
      <c r="L135" s="4">
        <v>300</v>
      </c>
      <c r="M135" s="6">
        <f t="shared" si="37"/>
        <v>230.87205767672279</v>
      </c>
      <c r="N135" s="4">
        <v>450</v>
      </c>
      <c r="O135" s="6">
        <f t="shared" si="38"/>
        <v>210.56360130924074</v>
      </c>
      <c r="P135" s="4">
        <v>105</v>
      </c>
      <c r="Q135" s="6">
        <f t="shared" si="39"/>
        <v>124.94999999999999</v>
      </c>
      <c r="R135" s="4">
        <v>696</v>
      </c>
      <c r="S135" s="6">
        <f t="shared" si="40"/>
        <v>354.96</v>
      </c>
      <c r="T135" s="4">
        <v>450</v>
      </c>
      <c r="U135" s="6">
        <f t="shared" si="41"/>
        <v>263.55537052456276</v>
      </c>
      <c r="V135" s="4">
        <v>600</v>
      </c>
      <c r="W135" s="6">
        <f t="shared" si="42"/>
        <v>210.6</v>
      </c>
      <c r="X135" s="4">
        <v>504</v>
      </c>
      <c r="Y135" s="6">
        <f t="shared" si="43"/>
        <v>287.78399812451823</v>
      </c>
      <c r="Z135" s="4">
        <v>250</v>
      </c>
      <c r="AA135" s="6">
        <f t="shared" si="44"/>
        <v>186.75</v>
      </c>
      <c r="AB135" s="4">
        <v>396</v>
      </c>
      <c r="AC135" s="6">
        <f t="shared" si="45"/>
        <v>339.37199870207752</v>
      </c>
      <c r="AD135" s="4">
        <v>456</v>
      </c>
      <c r="AE135" s="6">
        <f t="shared" si="46"/>
        <v>165.07200063859105</v>
      </c>
      <c r="AF135" s="6">
        <f t="shared" si="47"/>
        <v>3754.2179534364968</v>
      </c>
    </row>
    <row r="136" spans="1:32" x14ac:dyDescent="0.25">
      <c r="A136" s="1">
        <v>3989</v>
      </c>
      <c r="B136" s="1" t="s">
        <v>679</v>
      </c>
      <c r="C136" s="1" t="s">
        <v>1306</v>
      </c>
      <c r="D136" s="4">
        <v>684</v>
      </c>
      <c r="E136" s="6">
        <f t="shared" si="33"/>
        <v>736.39522406363074</v>
      </c>
      <c r="F136" s="4">
        <v>510</v>
      </c>
      <c r="G136" s="12">
        <f t="shared" si="34"/>
        <v>397.8</v>
      </c>
      <c r="H136" s="4">
        <v>576</v>
      </c>
      <c r="I136" s="6">
        <f t="shared" si="35"/>
        <v>293.76</v>
      </c>
      <c r="J136" s="4">
        <v>660</v>
      </c>
      <c r="K136" s="6">
        <f t="shared" si="36"/>
        <v>407.8799913989651</v>
      </c>
      <c r="L136" s="4">
        <v>210</v>
      </c>
      <c r="M136" s="6">
        <f t="shared" si="37"/>
        <v>161.61044037370596</v>
      </c>
      <c r="N136" s="4">
        <v>400</v>
      </c>
      <c r="O136" s="6">
        <f t="shared" si="38"/>
        <v>187.167645608214</v>
      </c>
      <c r="P136" s="4">
        <v>60</v>
      </c>
      <c r="Q136" s="6">
        <f t="shared" si="39"/>
        <v>71.399999999999991</v>
      </c>
      <c r="R136" s="4">
        <v>3852</v>
      </c>
      <c r="S136" s="6">
        <f t="shared" si="40"/>
        <v>1964.52</v>
      </c>
      <c r="T136" s="4">
        <v>490</v>
      </c>
      <c r="U136" s="6">
        <f t="shared" si="41"/>
        <v>286.98251457119056</v>
      </c>
      <c r="V136" s="4">
        <v>432</v>
      </c>
      <c r="W136" s="6">
        <f t="shared" si="42"/>
        <v>151.63200000000001</v>
      </c>
      <c r="X136" s="4">
        <v>1152</v>
      </c>
      <c r="Y136" s="6">
        <f t="shared" si="43"/>
        <v>657.79199571318452</v>
      </c>
      <c r="Z136" s="4">
        <v>710</v>
      </c>
      <c r="AA136" s="6">
        <f t="shared" si="44"/>
        <v>530.37</v>
      </c>
      <c r="AB136" s="4">
        <v>324</v>
      </c>
      <c r="AC136" s="6">
        <f t="shared" si="45"/>
        <v>277.66799893806342</v>
      </c>
      <c r="AD136" s="4">
        <v>432</v>
      </c>
      <c r="AE136" s="6">
        <f t="shared" si="46"/>
        <v>156.384000604981</v>
      </c>
      <c r="AF136" s="6">
        <f t="shared" si="47"/>
        <v>6124.9778106669537</v>
      </c>
    </row>
    <row r="137" spans="1:32" x14ac:dyDescent="0.25">
      <c r="A137" s="1">
        <v>3990</v>
      </c>
      <c r="B137" s="1" t="s">
        <v>680</v>
      </c>
      <c r="C137" s="1" t="s">
        <v>1307</v>
      </c>
      <c r="D137" s="4">
        <v>1932</v>
      </c>
      <c r="E137" s="6">
        <f t="shared" si="33"/>
        <v>2079.9935276183255</v>
      </c>
      <c r="F137" s="4">
        <v>1420</v>
      </c>
      <c r="G137" s="12">
        <f t="shared" si="34"/>
        <v>1107.6000000000001</v>
      </c>
      <c r="H137" s="4">
        <v>1608</v>
      </c>
      <c r="I137" s="6">
        <f t="shared" si="35"/>
        <v>820.08</v>
      </c>
      <c r="J137" s="4">
        <v>1836</v>
      </c>
      <c r="K137" s="6">
        <f t="shared" si="36"/>
        <v>1134.6479760734849</v>
      </c>
      <c r="L137" s="4">
        <v>594</v>
      </c>
      <c r="M137" s="6">
        <f t="shared" si="37"/>
        <v>457.12667419991112</v>
      </c>
      <c r="N137" s="4">
        <v>1100</v>
      </c>
      <c r="O137" s="6">
        <f t="shared" si="38"/>
        <v>514.71102542258848</v>
      </c>
      <c r="P137" s="4">
        <v>150</v>
      </c>
      <c r="Q137" s="6">
        <f t="shared" si="39"/>
        <v>178.5</v>
      </c>
      <c r="R137" s="4">
        <v>8004</v>
      </c>
      <c r="S137" s="6">
        <f t="shared" si="40"/>
        <v>4082.04</v>
      </c>
      <c r="T137" s="4">
        <v>1380</v>
      </c>
      <c r="U137" s="6">
        <f t="shared" si="41"/>
        <v>808.23646960865915</v>
      </c>
      <c r="V137" s="4">
        <v>1212</v>
      </c>
      <c r="W137" s="6">
        <f t="shared" si="42"/>
        <v>425.41199999999998</v>
      </c>
      <c r="X137" s="4">
        <v>3000</v>
      </c>
      <c r="Y137" s="6">
        <f t="shared" si="43"/>
        <v>1712.9999888364182</v>
      </c>
      <c r="Z137" s="4">
        <v>1990</v>
      </c>
      <c r="AA137" s="6">
        <f t="shared" si="44"/>
        <v>1486.53</v>
      </c>
      <c r="AB137" s="4">
        <v>912</v>
      </c>
      <c r="AC137" s="6">
        <f t="shared" si="45"/>
        <v>781.58399701084522</v>
      </c>
      <c r="AD137" s="4">
        <v>1200</v>
      </c>
      <c r="AE137" s="6">
        <f t="shared" si="46"/>
        <v>434.40000168050278</v>
      </c>
      <c r="AF137" s="6">
        <f t="shared" si="47"/>
        <v>15589.461658770233</v>
      </c>
    </row>
    <row r="138" spans="1:32" x14ac:dyDescent="0.25">
      <c r="A138" s="1">
        <v>3991</v>
      </c>
      <c r="B138" s="1" t="s">
        <v>681</v>
      </c>
      <c r="C138" s="1" t="s">
        <v>1308</v>
      </c>
      <c r="D138" s="4">
        <v>96</v>
      </c>
      <c r="E138" s="6">
        <f t="shared" si="33"/>
        <v>103.35371565805343</v>
      </c>
      <c r="F138" s="4">
        <v>150</v>
      </c>
      <c r="G138" s="12">
        <f t="shared" si="34"/>
        <v>117</v>
      </c>
      <c r="H138" s="4">
        <v>192</v>
      </c>
      <c r="I138" s="6">
        <f t="shared" si="35"/>
        <v>97.92</v>
      </c>
      <c r="J138" s="4">
        <v>204</v>
      </c>
      <c r="K138" s="6">
        <f t="shared" si="36"/>
        <v>126.0719973414983</v>
      </c>
      <c r="L138" s="4">
        <v>198</v>
      </c>
      <c r="M138" s="6">
        <f t="shared" si="37"/>
        <v>152.37555806663704</v>
      </c>
      <c r="N138" s="4">
        <v>200</v>
      </c>
      <c r="O138" s="6">
        <f t="shared" si="38"/>
        <v>93.583822804107001</v>
      </c>
      <c r="P138" s="4">
        <v>0</v>
      </c>
      <c r="Q138" s="6">
        <f t="shared" si="39"/>
        <v>0</v>
      </c>
      <c r="R138" s="4">
        <v>504</v>
      </c>
      <c r="S138" s="6">
        <f t="shared" si="40"/>
        <v>257.04000000000002</v>
      </c>
      <c r="T138" s="4">
        <v>200</v>
      </c>
      <c r="U138" s="6">
        <f t="shared" si="41"/>
        <v>117.13572023313901</v>
      </c>
      <c r="V138" s="4">
        <v>204</v>
      </c>
      <c r="W138" s="6">
        <f t="shared" si="42"/>
        <v>71.603999999999999</v>
      </c>
      <c r="X138" s="4">
        <v>144</v>
      </c>
      <c r="Y138" s="6">
        <f t="shared" si="43"/>
        <v>82.223999464148065</v>
      </c>
      <c r="Z138" s="4">
        <v>150</v>
      </c>
      <c r="AA138" s="6">
        <f t="shared" si="44"/>
        <v>112.05</v>
      </c>
      <c r="AB138" s="4">
        <v>204</v>
      </c>
      <c r="AC138" s="6">
        <f t="shared" si="45"/>
        <v>174.82799933137326</v>
      </c>
      <c r="AD138" s="4">
        <v>192</v>
      </c>
      <c r="AE138" s="6">
        <f t="shared" si="46"/>
        <v>69.504000268880446</v>
      </c>
      <c r="AF138" s="6">
        <f t="shared" si="47"/>
        <v>1505.1868128989563</v>
      </c>
    </row>
    <row r="139" spans="1:32" x14ac:dyDescent="0.25">
      <c r="A139" s="1">
        <v>3993</v>
      </c>
      <c r="B139" s="1" t="s">
        <v>682</v>
      </c>
      <c r="C139" s="1" t="s">
        <v>1309</v>
      </c>
      <c r="D139" s="4">
        <v>828</v>
      </c>
      <c r="E139" s="6">
        <f t="shared" si="33"/>
        <v>891.42579755071085</v>
      </c>
      <c r="F139" s="4">
        <v>610</v>
      </c>
      <c r="G139" s="12">
        <f t="shared" si="34"/>
        <v>475.8</v>
      </c>
      <c r="H139" s="4">
        <v>696</v>
      </c>
      <c r="I139" s="6">
        <f t="shared" si="35"/>
        <v>354.96</v>
      </c>
      <c r="J139" s="4">
        <v>780</v>
      </c>
      <c r="K139" s="6">
        <f t="shared" si="36"/>
        <v>482.0399898351406</v>
      </c>
      <c r="L139" s="4">
        <v>252</v>
      </c>
      <c r="M139" s="6">
        <f t="shared" si="37"/>
        <v>193.93252844844716</v>
      </c>
      <c r="N139" s="4">
        <v>450</v>
      </c>
      <c r="O139" s="6">
        <f t="shared" si="38"/>
        <v>210.56360130924074</v>
      </c>
      <c r="P139" s="4">
        <v>60</v>
      </c>
      <c r="Q139" s="6">
        <f t="shared" si="39"/>
        <v>71.399999999999991</v>
      </c>
      <c r="R139" s="4">
        <v>2100</v>
      </c>
      <c r="S139" s="6">
        <f t="shared" si="40"/>
        <v>1071</v>
      </c>
      <c r="T139" s="4">
        <v>590</v>
      </c>
      <c r="U139" s="6">
        <f t="shared" si="41"/>
        <v>345.5503746877601</v>
      </c>
      <c r="V139" s="4">
        <v>516</v>
      </c>
      <c r="W139" s="6">
        <f t="shared" si="42"/>
        <v>181.11599999999999</v>
      </c>
      <c r="X139" s="4">
        <v>504</v>
      </c>
      <c r="Y139" s="6">
        <f t="shared" si="43"/>
        <v>287.78399812451823</v>
      </c>
      <c r="Z139" s="4">
        <v>850</v>
      </c>
      <c r="AA139" s="6">
        <f t="shared" si="44"/>
        <v>634.95000000000005</v>
      </c>
      <c r="AB139" s="4">
        <v>396</v>
      </c>
      <c r="AC139" s="6">
        <f t="shared" si="45"/>
        <v>339.37199870207752</v>
      </c>
      <c r="AD139" s="4">
        <v>504</v>
      </c>
      <c r="AE139" s="6">
        <f t="shared" si="46"/>
        <v>182.44800070581118</v>
      </c>
      <c r="AF139" s="6">
        <f t="shared" si="47"/>
        <v>5539.8942886578952</v>
      </c>
    </row>
    <row r="140" spans="1:32" x14ac:dyDescent="0.25">
      <c r="A140" s="1">
        <v>3994</v>
      </c>
      <c r="B140" s="1" t="s">
        <v>683</v>
      </c>
      <c r="C140" s="1" t="s">
        <v>1310</v>
      </c>
      <c r="D140" s="4">
        <v>96</v>
      </c>
      <c r="E140" s="6">
        <f t="shared" si="33"/>
        <v>103.35371565805343</v>
      </c>
      <c r="F140" s="4">
        <v>100</v>
      </c>
      <c r="G140" s="12">
        <f t="shared" si="34"/>
        <v>78</v>
      </c>
      <c r="H140" s="4">
        <v>96</v>
      </c>
      <c r="I140" s="6">
        <f t="shared" si="35"/>
        <v>48.96</v>
      </c>
      <c r="J140" s="4">
        <v>48</v>
      </c>
      <c r="K140" s="6">
        <f t="shared" si="36"/>
        <v>29.66399937447019</v>
      </c>
      <c r="L140" s="4">
        <v>102</v>
      </c>
      <c r="M140" s="6">
        <f t="shared" si="37"/>
        <v>78.496499610085749</v>
      </c>
      <c r="N140" s="4">
        <v>100</v>
      </c>
      <c r="O140" s="6">
        <f t="shared" si="38"/>
        <v>46.791911402053501</v>
      </c>
      <c r="P140" s="4">
        <v>0</v>
      </c>
      <c r="Q140" s="6">
        <f t="shared" si="39"/>
        <v>0</v>
      </c>
      <c r="R140" s="4">
        <v>96</v>
      </c>
      <c r="S140" s="6">
        <f t="shared" si="40"/>
        <v>48.96</v>
      </c>
      <c r="T140" s="4">
        <v>100</v>
      </c>
      <c r="U140" s="6">
        <f t="shared" si="41"/>
        <v>58.567860116569506</v>
      </c>
      <c r="V140" s="4">
        <v>96</v>
      </c>
      <c r="W140" s="6">
        <f t="shared" si="42"/>
        <v>33.695999999999998</v>
      </c>
      <c r="X140" s="4">
        <v>96</v>
      </c>
      <c r="Y140" s="6">
        <f t="shared" si="43"/>
        <v>54.815999642765377</v>
      </c>
      <c r="Z140" s="4">
        <v>100</v>
      </c>
      <c r="AA140" s="6">
        <f t="shared" si="44"/>
        <v>74.7</v>
      </c>
      <c r="AB140" s="4">
        <v>96</v>
      </c>
      <c r="AC140" s="6">
        <f t="shared" si="45"/>
        <v>82.271999685352128</v>
      </c>
      <c r="AD140" s="4">
        <v>96</v>
      </c>
      <c r="AE140" s="6">
        <f t="shared" si="46"/>
        <v>34.752000134440223</v>
      </c>
      <c r="AF140" s="6">
        <f t="shared" si="47"/>
        <v>738.27798548935004</v>
      </c>
    </row>
    <row r="141" spans="1:32" x14ac:dyDescent="0.25">
      <c r="A141" s="1">
        <v>3995</v>
      </c>
      <c r="B141" s="1" t="s">
        <v>684</v>
      </c>
      <c r="C141" s="1" t="s">
        <v>1311</v>
      </c>
      <c r="D141" s="4">
        <v>3000</v>
      </c>
      <c r="E141" s="6">
        <f t="shared" si="33"/>
        <v>3229.8036143141699</v>
      </c>
      <c r="F141" s="4">
        <v>500</v>
      </c>
      <c r="G141" s="12">
        <f t="shared" si="34"/>
        <v>390</v>
      </c>
      <c r="H141" s="4">
        <v>1008</v>
      </c>
      <c r="I141" s="6">
        <f t="shared" si="35"/>
        <v>514.08000000000004</v>
      </c>
      <c r="J141" s="4">
        <v>3000</v>
      </c>
      <c r="K141" s="6">
        <f t="shared" si="36"/>
        <v>1853.9999609043869</v>
      </c>
      <c r="L141" s="4">
        <v>1056</v>
      </c>
      <c r="M141" s="6">
        <f t="shared" si="37"/>
        <v>812.66964302206429</v>
      </c>
      <c r="N141" s="4">
        <v>1300</v>
      </c>
      <c r="O141" s="6">
        <f t="shared" si="38"/>
        <v>608.29484822669554</v>
      </c>
      <c r="P141" s="4">
        <v>255</v>
      </c>
      <c r="Q141" s="6">
        <f t="shared" si="39"/>
        <v>303.45</v>
      </c>
      <c r="R141" s="4">
        <v>3000</v>
      </c>
      <c r="S141" s="6">
        <f t="shared" si="40"/>
        <v>1530</v>
      </c>
      <c r="T141" s="4">
        <v>2150</v>
      </c>
      <c r="U141" s="6">
        <f t="shared" si="41"/>
        <v>1259.2089925062444</v>
      </c>
      <c r="V141" s="4">
        <v>996</v>
      </c>
      <c r="W141" s="6">
        <f t="shared" si="42"/>
        <v>349.596</v>
      </c>
      <c r="X141" s="4">
        <v>1500</v>
      </c>
      <c r="Y141" s="6">
        <f t="shared" si="43"/>
        <v>856.4999944182091</v>
      </c>
      <c r="Z141" s="4">
        <v>2150</v>
      </c>
      <c r="AA141" s="6">
        <f t="shared" si="44"/>
        <v>1606.05</v>
      </c>
      <c r="AB141" s="4">
        <v>1632</v>
      </c>
      <c r="AC141" s="6">
        <f t="shared" si="45"/>
        <v>1398.6239946509861</v>
      </c>
      <c r="AD141" s="4">
        <v>2136</v>
      </c>
      <c r="AE141" s="6">
        <f t="shared" si="46"/>
        <v>773.23200299129496</v>
      </c>
      <c r="AF141" s="6">
        <f t="shared" si="47"/>
        <v>14712.277048042755</v>
      </c>
    </row>
    <row r="142" spans="1:32" x14ac:dyDescent="0.25">
      <c r="A142" s="1">
        <v>4000</v>
      </c>
      <c r="B142" s="1" t="s">
        <v>685</v>
      </c>
      <c r="C142" s="1" t="s">
        <v>1420</v>
      </c>
      <c r="D142" s="4">
        <v>504</v>
      </c>
      <c r="E142" s="6">
        <f t="shared" si="33"/>
        <v>542.60700720478053</v>
      </c>
      <c r="F142" s="4">
        <v>400</v>
      </c>
      <c r="G142" s="12">
        <f t="shared" si="34"/>
        <v>312</v>
      </c>
      <c r="H142" s="4">
        <v>744</v>
      </c>
      <c r="I142" s="6">
        <f t="shared" si="35"/>
        <v>379.44</v>
      </c>
      <c r="J142" s="4">
        <v>396</v>
      </c>
      <c r="K142" s="6">
        <f t="shared" si="36"/>
        <v>244.72799483937908</v>
      </c>
      <c r="L142" s="4">
        <v>0</v>
      </c>
      <c r="M142" s="6">
        <f t="shared" si="37"/>
        <v>0</v>
      </c>
      <c r="N142" s="4">
        <v>500</v>
      </c>
      <c r="O142" s="6">
        <f t="shared" si="38"/>
        <v>233.9595570102675</v>
      </c>
      <c r="P142" s="4">
        <v>75</v>
      </c>
      <c r="Q142" s="6">
        <f t="shared" si="39"/>
        <v>89.25</v>
      </c>
      <c r="R142" s="4">
        <v>1500</v>
      </c>
      <c r="S142" s="6">
        <f t="shared" si="40"/>
        <v>765</v>
      </c>
      <c r="T142" s="4">
        <v>640</v>
      </c>
      <c r="U142" s="6">
        <f t="shared" si="41"/>
        <v>374.83430474604484</v>
      </c>
      <c r="V142" s="4">
        <v>564</v>
      </c>
      <c r="W142" s="6">
        <f t="shared" si="42"/>
        <v>197.964</v>
      </c>
      <c r="X142" s="4">
        <v>504</v>
      </c>
      <c r="Y142" s="6">
        <f t="shared" si="43"/>
        <v>287.78399812451823</v>
      </c>
      <c r="Z142" s="4">
        <v>500</v>
      </c>
      <c r="AA142" s="6">
        <f t="shared" si="44"/>
        <v>373.5</v>
      </c>
      <c r="AB142" s="4">
        <v>420</v>
      </c>
      <c r="AC142" s="6">
        <f t="shared" si="45"/>
        <v>359.93999862341553</v>
      </c>
      <c r="AD142" s="4">
        <v>552</v>
      </c>
      <c r="AE142" s="6">
        <f t="shared" si="46"/>
        <v>199.82400077303129</v>
      </c>
      <c r="AF142" s="6">
        <f t="shared" si="47"/>
        <v>4161.0068605484057</v>
      </c>
    </row>
    <row r="143" spans="1:32" x14ac:dyDescent="0.25">
      <c r="A143" s="1">
        <v>4001</v>
      </c>
      <c r="B143" s="1" t="s">
        <v>686</v>
      </c>
      <c r="C143" s="1" t="s">
        <v>1312</v>
      </c>
      <c r="D143" s="4">
        <v>276</v>
      </c>
      <c r="E143" s="6">
        <f t="shared" si="33"/>
        <v>297.14193251690364</v>
      </c>
      <c r="F143" s="4">
        <v>200</v>
      </c>
      <c r="G143" s="12">
        <f t="shared" si="34"/>
        <v>156</v>
      </c>
      <c r="H143" s="4">
        <v>240</v>
      </c>
      <c r="I143" s="6">
        <f t="shared" si="35"/>
        <v>122.4</v>
      </c>
      <c r="J143" s="4">
        <v>264</v>
      </c>
      <c r="K143" s="6">
        <f t="shared" si="36"/>
        <v>163.15199655958605</v>
      </c>
      <c r="L143" s="4">
        <v>84</v>
      </c>
      <c r="M143" s="6">
        <f t="shared" si="37"/>
        <v>64.644176149482377</v>
      </c>
      <c r="N143" s="4">
        <v>150</v>
      </c>
      <c r="O143" s="6">
        <f t="shared" si="38"/>
        <v>70.187867103080251</v>
      </c>
      <c r="P143" s="4">
        <v>15</v>
      </c>
      <c r="Q143" s="6">
        <f t="shared" si="39"/>
        <v>17.849999999999998</v>
      </c>
      <c r="R143" s="4">
        <v>396</v>
      </c>
      <c r="S143" s="6">
        <f t="shared" si="40"/>
        <v>201.96</v>
      </c>
      <c r="T143" s="4">
        <v>200</v>
      </c>
      <c r="U143" s="6">
        <f t="shared" si="41"/>
        <v>117.13572023313901</v>
      </c>
      <c r="V143" s="4">
        <v>168</v>
      </c>
      <c r="W143" s="6">
        <f t="shared" si="42"/>
        <v>58.967999999999996</v>
      </c>
      <c r="X143" s="4">
        <v>96</v>
      </c>
      <c r="Y143" s="6">
        <f t="shared" si="43"/>
        <v>54.815999642765377</v>
      </c>
      <c r="Z143" s="4">
        <v>200</v>
      </c>
      <c r="AA143" s="6">
        <f t="shared" si="44"/>
        <v>149.4</v>
      </c>
      <c r="AB143" s="4">
        <v>132</v>
      </c>
      <c r="AC143" s="6">
        <f t="shared" si="45"/>
        <v>113.12399956735918</v>
      </c>
      <c r="AD143" s="4">
        <v>168</v>
      </c>
      <c r="AE143" s="6">
        <f t="shared" si="46"/>
        <v>60.816000235270394</v>
      </c>
      <c r="AF143" s="6">
        <f t="shared" si="47"/>
        <v>1586.7796917723158</v>
      </c>
    </row>
    <row r="144" spans="1:32" x14ac:dyDescent="0.25">
      <c r="A144" s="1">
        <v>4003</v>
      </c>
      <c r="B144" s="1" t="s">
        <v>687</v>
      </c>
      <c r="C144" s="1" t="s">
        <v>1421</v>
      </c>
      <c r="D144" s="4">
        <v>276</v>
      </c>
      <c r="E144" s="6">
        <f t="shared" si="33"/>
        <v>297.14193251690364</v>
      </c>
      <c r="F144" s="4">
        <v>200</v>
      </c>
      <c r="G144" s="12">
        <f t="shared" si="34"/>
        <v>156</v>
      </c>
      <c r="H144" s="4">
        <v>240</v>
      </c>
      <c r="I144" s="6">
        <f t="shared" si="35"/>
        <v>122.4</v>
      </c>
      <c r="J144" s="4">
        <v>264</v>
      </c>
      <c r="K144" s="6">
        <f t="shared" si="36"/>
        <v>163.15199655958605</v>
      </c>
      <c r="L144" s="4">
        <v>84</v>
      </c>
      <c r="M144" s="6">
        <f t="shared" si="37"/>
        <v>64.644176149482377</v>
      </c>
      <c r="N144" s="4">
        <v>150</v>
      </c>
      <c r="O144" s="6">
        <f t="shared" si="38"/>
        <v>70.187867103080251</v>
      </c>
      <c r="P144" s="4">
        <v>15</v>
      </c>
      <c r="Q144" s="6">
        <f t="shared" si="39"/>
        <v>17.849999999999998</v>
      </c>
      <c r="R144" s="4">
        <v>1200</v>
      </c>
      <c r="S144" s="6">
        <f t="shared" si="40"/>
        <v>612</v>
      </c>
      <c r="T144" s="4">
        <v>200</v>
      </c>
      <c r="U144" s="6">
        <f t="shared" si="41"/>
        <v>117.13572023313901</v>
      </c>
      <c r="V144" s="4">
        <v>168</v>
      </c>
      <c r="W144" s="6">
        <f t="shared" si="42"/>
        <v>58.967999999999996</v>
      </c>
      <c r="X144" s="4">
        <v>300</v>
      </c>
      <c r="Y144" s="6">
        <f t="shared" si="43"/>
        <v>171.29999888364182</v>
      </c>
      <c r="Z144" s="4">
        <v>280</v>
      </c>
      <c r="AA144" s="6">
        <f t="shared" si="44"/>
        <v>209.16</v>
      </c>
      <c r="AB144" s="4">
        <v>132</v>
      </c>
      <c r="AC144" s="6">
        <f t="shared" si="45"/>
        <v>113.12399956735918</v>
      </c>
      <c r="AD144" s="4">
        <v>168</v>
      </c>
      <c r="AE144" s="6">
        <f t="shared" si="46"/>
        <v>60.816000235270394</v>
      </c>
      <c r="AF144" s="6">
        <f t="shared" si="47"/>
        <v>2173.0636910131921</v>
      </c>
    </row>
    <row r="145" spans="1:32" x14ac:dyDescent="0.25">
      <c r="A145" s="1">
        <v>4004</v>
      </c>
      <c r="B145" s="1" t="s">
        <v>688</v>
      </c>
      <c r="C145" s="1" t="s">
        <v>1313</v>
      </c>
      <c r="D145" s="4">
        <v>804</v>
      </c>
      <c r="E145" s="6">
        <f t="shared" si="33"/>
        <v>865.58736863619754</v>
      </c>
      <c r="F145" s="4">
        <v>700</v>
      </c>
      <c r="G145" s="12">
        <f t="shared" si="34"/>
        <v>546</v>
      </c>
      <c r="H145" s="4">
        <v>792</v>
      </c>
      <c r="I145" s="6">
        <f t="shared" si="35"/>
        <v>403.92</v>
      </c>
      <c r="J145" s="4">
        <v>804</v>
      </c>
      <c r="K145" s="6">
        <f t="shared" si="36"/>
        <v>496.87198952237571</v>
      </c>
      <c r="L145" s="4">
        <v>798</v>
      </c>
      <c r="M145" s="6">
        <f t="shared" si="37"/>
        <v>614.11967342008268</v>
      </c>
      <c r="N145" s="4">
        <v>800</v>
      </c>
      <c r="O145" s="6">
        <f t="shared" si="38"/>
        <v>374.335291216428</v>
      </c>
      <c r="P145" s="4">
        <v>405</v>
      </c>
      <c r="Q145" s="6">
        <f t="shared" si="39"/>
        <v>481.95</v>
      </c>
      <c r="R145" s="4">
        <v>804</v>
      </c>
      <c r="S145" s="6">
        <f t="shared" si="40"/>
        <v>410.04</v>
      </c>
      <c r="T145" s="4">
        <v>800</v>
      </c>
      <c r="U145" s="6">
        <f t="shared" si="41"/>
        <v>468.54288093255605</v>
      </c>
      <c r="V145" s="4">
        <v>804</v>
      </c>
      <c r="W145" s="6">
        <f t="shared" si="42"/>
        <v>282.20400000000001</v>
      </c>
      <c r="X145" s="4">
        <v>396</v>
      </c>
      <c r="Y145" s="6">
        <f t="shared" si="43"/>
        <v>226.1159985264072</v>
      </c>
      <c r="Z145" s="4">
        <v>400</v>
      </c>
      <c r="AA145" s="6">
        <f t="shared" si="44"/>
        <v>298.8</v>
      </c>
      <c r="AB145" s="4">
        <v>804</v>
      </c>
      <c r="AC145" s="6">
        <f t="shared" si="45"/>
        <v>689.02799736482405</v>
      </c>
      <c r="AD145" s="4">
        <v>792</v>
      </c>
      <c r="AE145" s="6">
        <f t="shared" si="46"/>
        <v>286.70400110913187</v>
      </c>
      <c r="AF145" s="6">
        <f t="shared" si="47"/>
        <v>6157.5151996188706</v>
      </c>
    </row>
    <row r="146" spans="1:32" x14ac:dyDescent="0.25">
      <c r="A146" s="1">
        <v>4006</v>
      </c>
      <c r="B146" s="1" t="s">
        <v>689</v>
      </c>
      <c r="C146" s="1" t="s">
        <v>1422</v>
      </c>
      <c r="D146" s="4">
        <v>456</v>
      </c>
      <c r="E146" s="6">
        <f t="shared" si="33"/>
        <v>490.93014937575384</v>
      </c>
      <c r="F146" s="4">
        <v>330</v>
      </c>
      <c r="G146" s="12">
        <f t="shared" si="34"/>
        <v>257.40000000000003</v>
      </c>
      <c r="H146" s="4">
        <v>384</v>
      </c>
      <c r="I146" s="6">
        <f t="shared" si="35"/>
        <v>195.84</v>
      </c>
      <c r="J146" s="4">
        <v>432</v>
      </c>
      <c r="K146" s="6">
        <f t="shared" si="36"/>
        <v>266.97599437023172</v>
      </c>
      <c r="L146" s="4">
        <v>138</v>
      </c>
      <c r="M146" s="6">
        <f t="shared" si="37"/>
        <v>106.20114653129248</v>
      </c>
      <c r="N146" s="4">
        <v>250</v>
      </c>
      <c r="O146" s="6">
        <f t="shared" si="38"/>
        <v>116.97977850513375</v>
      </c>
      <c r="P146" s="4">
        <v>30</v>
      </c>
      <c r="Q146" s="6">
        <f t="shared" si="39"/>
        <v>35.699999999999996</v>
      </c>
      <c r="R146" s="4">
        <v>900</v>
      </c>
      <c r="S146" s="6">
        <f t="shared" si="40"/>
        <v>459</v>
      </c>
      <c r="T146" s="4">
        <v>320</v>
      </c>
      <c r="U146" s="6">
        <f t="shared" si="41"/>
        <v>187.41715237302242</v>
      </c>
      <c r="V146" s="4">
        <v>276</v>
      </c>
      <c r="W146" s="6">
        <f t="shared" si="42"/>
        <v>96.875999999999991</v>
      </c>
      <c r="X146" s="4">
        <v>204</v>
      </c>
      <c r="Y146" s="6">
        <f t="shared" si="43"/>
        <v>116.48399924087643</v>
      </c>
      <c r="Z146" s="4">
        <v>460</v>
      </c>
      <c r="AA146" s="6">
        <f t="shared" si="44"/>
        <v>343.62</v>
      </c>
      <c r="AB146" s="4">
        <v>216</v>
      </c>
      <c r="AC146" s="6">
        <f t="shared" si="45"/>
        <v>185.1119992920423</v>
      </c>
      <c r="AD146" s="4">
        <v>288</v>
      </c>
      <c r="AE146" s="6">
        <f t="shared" si="46"/>
        <v>104.25600040332067</v>
      </c>
      <c r="AF146" s="6">
        <f t="shared" si="47"/>
        <v>2858.536219688353</v>
      </c>
    </row>
    <row r="147" spans="1:32" x14ac:dyDescent="0.25">
      <c r="A147" s="1">
        <v>4007</v>
      </c>
      <c r="B147" s="1" t="s">
        <v>690</v>
      </c>
      <c r="C147" s="1" t="s">
        <v>1423</v>
      </c>
      <c r="D147" s="4">
        <v>120</v>
      </c>
      <c r="E147" s="6">
        <f t="shared" si="33"/>
        <v>129.1921445725668</v>
      </c>
      <c r="F147" s="4">
        <v>200</v>
      </c>
      <c r="G147" s="12">
        <f t="shared" si="34"/>
        <v>156</v>
      </c>
      <c r="H147" s="4">
        <v>168</v>
      </c>
      <c r="I147" s="6">
        <f t="shared" si="35"/>
        <v>85.68</v>
      </c>
      <c r="J147" s="4">
        <v>276</v>
      </c>
      <c r="K147" s="6">
        <f t="shared" si="36"/>
        <v>170.56799640320361</v>
      </c>
      <c r="L147" s="4">
        <v>192</v>
      </c>
      <c r="M147" s="6">
        <f t="shared" si="37"/>
        <v>147.75811691310258</v>
      </c>
      <c r="N147" s="4">
        <v>200</v>
      </c>
      <c r="O147" s="6">
        <f t="shared" si="38"/>
        <v>93.583822804107001</v>
      </c>
      <c r="P147" s="4">
        <v>45</v>
      </c>
      <c r="Q147" s="6">
        <f t="shared" si="39"/>
        <v>53.55</v>
      </c>
      <c r="R147" s="4">
        <v>2400</v>
      </c>
      <c r="S147" s="6">
        <f t="shared" si="40"/>
        <v>1224</v>
      </c>
      <c r="T147" s="4">
        <v>240</v>
      </c>
      <c r="U147" s="6">
        <f t="shared" si="41"/>
        <v>140.56286427976681</v>
      </c>
      <c r="V147" s="4">
        <v>216</v>
      </c>
      <c r="W147" s="6">
        <f t="shared" si="42"/>
        <v>75.816000000000003</v>
      </c>
      <c r="X147" s="4">
        <v>216</v>
      </c>
      <c r="Y147" s="6">
        <f t="shared" si="43"/>
        <v>123.3359991962221</v>
      </c>
      <c r="Z147" s="4">
        <v>180</v>
      </c>
      <c r="AA147" s="6">
        <f t="shared" si="44"/>
        <v>134.46</v>
      </c>
      <c r="AB147" s="4">
        <v>300</v>
      </c>
      <c r="AC147" s="6">
        <f t="shared" si="45"/>
        <v>257.09999901672541</v>
      </c>
      <c r="AD147" s="4">
        <v>384</v>
      </c>
      <c r="AE147" s="6">
        <f t="shared" si="46"/>
        <v>139.00800053776089</v>
      </c>
      <c r="AF147" s="6">
        <f t="shared" si="47"/>
        <v>2791.606943185694</v>
      </c>
    </row>
    <row r="148" spans="1:32" x14ac:dyDescent="0.25">
      <c r="A148" s="1">
        <v>4009</v>
      </c>
      <c r="B148" s="1" t="s">
        <v>691</v>
      </c>
      <c r="C148" s="1" t="s">
        <v>1314</v>
      </c>
      <c r="D148" s="4">
        <v>300</v>
      </c>
      <c r="E148" s="6">
        <f t="shared" si="33"/>
        <v>322.98036143141701</v>
      </c>
      <c r="F148" s="4">
        <v>300</v>
      </c>
      <c r="G148" s="12">
        <f t="shared" si="34"/>
        <v>234</v>
      </c>
      <c r="H148" s="4">
        <v>312</v>
      </c>
      <c r="I148" s="6">
        <f t="shared" si="35"/>
        <v>159.12</v>
      </c>
      <c r="J148" s="4">
        <v>300</v>
      </c>
      <c r="K148" s="6">
        <f t="shared" si="36"/>
        <v>185.39999609043869</v>
      </c>
      <c r="L148" s="4">
        <v>252</v>
      </c>
      <c r="M148" s="6">
        <f t="shared" si="37"/>
        <v>193.93252844844716</v>
      </c>
      <c r="N148" s="4">
        <v>300</v>
      </c>
      <c r="O148" s="6">
        <f t="shared" si="38"/>
        <v>140.3757342061605</v>
      </c>
      <c r="P148" s="4">
        <v>105</v>
      </c>
      <c r="Q148" s="6">
        <f t="shared" si="39"/>
        <v>124.94999999999999</v>
      </c>
      <c r="R148" s="4">
        <v>1992</v>
      </c>
      <c r="S148" s="6">
        <f t="shared" si="40"/>
        <v>1015.9200000000001</v>
      </c>
      <c r="T148" s="4">
        <v>200</v>
      </c>
      <c r="U148" s="6">
        <f t="shared" si="41"/>
        <v>117.13572023313901</v>
      </c>
      <c r="V148" s="4">
        <v>300</v>
      </c>
      <c r="W148" s="6">
        <f t="shared" si="42"/>
        <v>105.3</v>
      </c>
      <c r="X148" s="4">
        <v>204</v>
      </c>
      <c r="Y148" s="6">
        <f t="shared" si="43"/>
        <v>116.48399924087643</v>
      </c>
      <c r="Z148" s="4">
        <v>300</v>
      </c>
      <c r="AA148" s="6">
        <f t="shared" si="44"/>
        <v>224.1</v>
      </c>
      <c r="AB148" s="4">
        <v>300</v>
      </c>
      <c r="AC148" s="6">
        <f t="shared" si="45"/>
        <v>257.09999901672541</v>
      </c>
      <c r="AD148" s="4">
        <v>288</v>
      </c>
      <c r="AE148" s="6">
        <f t="shared" si="46"/>
        <v>104.25600040332067</v>
      </c>
      <c r="AF148" s="6">
        <f t="shared" si="47"/>
        <v>3196.7983386672049</v>
      </c>
    </row>
    <row r="149" spans="1:32" x14ac:dyDescent="0.25">
      <c r="A149" s="1">
        <v>4013</v>
      </c>
      <c r="B149" s="1" t="s">
        <v>692</v>
      </c>
      <c r="C149" s="1" t="s">
        <v>1315</v>
      </c>
      <c r="D149" s="4">
        <v>2004</v>
      </c>
      <c r="E149" s="6">
        <f t="shared" si="33"/>
        <v>2157.5088143618655</v>
      </c>
      <c r="F149" s="4">
        <v>1500</v>
      </c>
      <c r="G149" s="12">
        <f t="shared" si="34"/>
        <v>1170</v>
      </c>
      <c r="H149" s="4">
        <v>3000</v>
      </c>
      <c r="I149" s="6">
        <f t="shared" si="35"/>
        <v>1530</v>
      </c>
      <c r="J149" s="4">
        <v>5004</v>
      </c>
      <c r="K149" s="6">
        <f t="shared" si="36"/>
        <v>3092.4719347885175</v>
      </c>
      <c r="L149" s="4">
        <v>3498</v>
      </c>
      <c r="M149" s="6">
        <f t="shared" si="37"/>
        <v>2691.9681925105879</v>
      </c>
      <c r="N149" s="4">
        <v>2000</v>
      </c>
      <c r="O149" s="6">
        <f t="shared" si="38"/>
        <v>935.83822804107001</v>
      </c>
      <c r="P149" s="4">
        <v>1275</v>
      </c>
      <c r="Q149" s="6">
        <f t="shared" si="39"/>
        <v>1517.25</v>
      </c>
      <c r="R149" s="4">
        <v>12000</v>
      </c>
      <c r="S149" s="6">
        <f t="shared" si="40"/>
        <v>6120</v>
      </c>
      <c r="T149" s="4">
        <v>5500</v>
      </c>
      <c r="U149" s="6">
        <f t="shared" si="41"/>
        <v>3221.2323064113225</v>
      </c>
      <c r="V149" s="4">
        <v>3000</v>
      </c>
      <c r="W149" s="6">
        <f t="shared" si="42"/>
        <v>1053</v>
      </c>
      <c r="X149" s="4">
        <v>1500</v>
      </c>
      <c r="Y149" s="6">
        <f t="shared" si="43"/>
        <v>856.4999944182091</v>
      </c>
      <c r="Z149" s="4">
        <v>0</v>
      </c>
      <c r="AA149" s="6">
        <f t="shared" si="44"/>
        <v>0</v>
      </c>
      <c r="AB149" s="4">
        <v>2004</v>
      </c>
      <c r="AC149" s="6">
        <f t="shared" si="45"/>
        <v>1717.4279934317258</v>
      </c>
      <c r="AD149" s="4">
        <v>4992</v>
      </c>
      <c r="AE149" s="6">
        <f t="shared" si="46"/>
        <v>1807.1040069908915</v>
      </c>
      <c r="AF149" s="6">
        <f t="shared" si="47"/>
        <v>26063.197463963297</v>
      </c>
    </row>
    <row r="150" spans="1:32" x14ac:dyDescent="0.25">
      <c r="A150" s="1">
        <v>4018</v>
      </c>
      <c r="B150" s="1" t="s">
        <v>693</v>
      </c>
      <c r="C150" s="1" t="s">
        <v>1424</v>
      </c>
      <c r="D150" s="4">
        <v>780</v>
      </c>
      <c r="E150" s="6">
        <f t="shared" si="33"/>
        <v>839.74893972168422</v>
      </c>
      <c r="F150" s="4">
        <v>350</v>
      </c>
      <c r="G150" s="12">
        <f t="shared" si="34"/>
        <v>273</v>
      </c>
      <c r="H150" s="4">
        <v>960</v>
      </c>
      <c r="I150" s="6">
        <f t="shared" si="35"/>
        <v>489.6</v>
      </c>
      <c r="J150" s="4">
        <v>1344</v>
      </c>
      <c r="K150" s="6">
        <f t="shared" si="36"/>
        <v>830.59198248516532</v>
      </c>
      <c r="L150" s="4">
        <v>324</v>
      </c>
      <c r="M150" s="6">
        <f t="shared" si="37"/>
        <v>249.34182229086062</v>
      </c>
      <c r="N150" s="4">
        <v>950</v>
      </c>
      <c r="O150" s="6">
        <f t="shared" si="38"/>
        <v>444.52315831950824</v>
      </c>
      <c r="P150" s="4">
        <v>0</v>
      </c>
      <c r="Q150" s="6">
        <f t="shared" si="39"/>
        <v>0</v>
      </c>
      <c r="R150" s="4">
        <v>852</v>
      </c>
      <c r="S150" s="6">
        <f t="shared" si="40"/>
        <v>434.52</v>
      </c>
      <c r="T150" s="4">
        <v>670</v>
      </c>
      <c r="U150" s="6">
        <f t="shared" si="41"/>
        <v>392.40466278101565</v>
      </c>
      <c r="V150" s="4">
        <v>1032</v>
      </c>
      <c r="W150" s="6">
        <f t="shared" si="42"/>
        <v>362.23199999999997</v>
      </c>
      <c r="X150" s="4">
        <v>564</v>
      </c>
      <c r="Y150" s="6">
        <f t="shared" si="43"/>
        <v>322.0439979012466</v>
      </c>
      <c r="Z150" s="4">
        <v>320</v>
      </c>
      <c r="AA150" s="6">
        <f t="shared" si="44"/>
        <v>239.04</v>
      </c>
      <c r="AB150" s="4">
        <v>780</v>
      </c>
      <c r="AC150" s="6">
        <f t="shared" si="45"/>
        <v>668.45999744348603</v>
      </c>
      <c r="AD150" s="4">
        <v>1032</v>
      </c>
      <c r="AE150" s="6">
        <f t="shared" si="46"/>
        <v>373.58400144523239</v>
      </c>
      <c r="AF150" s="6">
        <f t="shared" si="47"/>
        <v>5545.5065609429666</v>
      </c>
    </row>
    <row r="151" spans="1:32" x14ac:dyDescent="0.25">
      <c r="A151" s="1">
        <v>4432</v>
      </c>
      <c r="B151" s="1" t="s">
        <v>694</v>
      </c>
      <c r="C151" s="1" t="s">
        <v>1316</v>
      </c>
      <c r="D151" s="4">
        <v>996</v>
      </c>
      <c r="E151" s="6">
        <f t="shared" si="33"/>
        <v>1072.2947999523044</v>
      </c>
      <c r="F151" s="4">
        <v>500</v>
      </c>
      <c r="G151" s="12">
        <f t="shared" si="34"/>
        <v>390</v>
      </c>
      <c r="H151" s="4">
        <v>1008</v>
      </c>
      <c r="I151" s="6">
        <f t="shared" si="35"/>
        <v>514.08000000000004</v>
      </c>
      <c r="J151" s="4">
        <v>1308</v>
      </c>
      <c r="K151" s="6">
        <f t="shared" si="36"/>
        <v>808.34398295431265</v>
      </c>
      <c r="L151" s="4">
        <v>426</v>
      </c>
      <c r="M151" s="6">
        <f t="shared" si="37"/>
        <v>327.83832190094637</v>
      </c>
      <c r="N151" s="4">
        <v>800</v>
      </c>
      <c r="O151" s="6">
        <f t="shared" si="38"/>
        <v>374.335291216428</v>
      </c>
      <c r="P151" s="4">
        <v>105</v>
      </c>
      <c r="Q151" s="6">
        <f t="shared" si="39"/>
        <v>124.94999999999999</v>
      </c>
      <c r="R151" s="4">
        <v>2100</v>
      </c>
      <c r="S151" s="6">
        <f t="shared" si="40"/>
        <v>1071</v>
      </c>
      <c r="T151" s="4">
        <v>0</v>
      </c>
      <c r="U151" s="6">
        <f t="shared" si="41"/>
        <v>0</v>
      </c>
      <c r="V151" s="4">
        <v>0</v>
      </c>
      <c r="W151" s="6">
        <f t="shared" si="42"/>
        <v>0</v>
      </c>
      <c r="X151" s="4">
        <v>996</v>
      </c>
      <c r="Y151" s="6">
        <f t="shared" si="43"/>
        <v>568.71599629369086</v>
      </c>
      <c r="Z151" s="4">
        <v>500</v>
      </c>
      <c r="AA151" s="6">
        <f t="shared" si="44"/>
        <v>373.5</v>
      </c>
      <c r="AB151" s="4">
        <v>648</v>
      </c>
      <c r="AC151" s="6">
        <f t="shared" si="45"/>
        <v>555.33599787612684</v>
      </c>
      <c r="AD151" s="4">
        <v>840</v>
      </c>
      <c r="AE151" s="6">
        <f t="shared" si="46"/>
        <v>304.08000117635197</v>
      </c>
      <c r="AF151" s="6">
        <f t="shared" si="47"/>
        <v>6180.3943901938092</v>
      </c>
    </row>
    <row r="152" spans="1:32" x14ac:dyDescent="0.25">
      <c r="A152" s="1">
        <v>6328</v>
      </c>
      <c r="B152" s="1" t="s">
        <v>696</v>
      </c>
      <c r="C152" s="1" t="s">
        <v>1317</v>
      </c>
      <c r="D152" s="4">
        <v>7176</v>
      </c>
      <c r="E152" s="6">
        <f t="shared" si="33"/>
        <v>7725.6902454394949</v>
      </c>
      <c r="F152" s="4">
        <v>5260</v>
      </c>
      <c r="G152" s="12">
        <f t="shared" si="34"/>
        <v>4102.8</v>
      </c>
      <c r="H152" s="4">
        <v>5880</v>
      </c>
      <c r="I152" s="6">
        <f t="shared" si="35"/>
        <v>2998.8</v>
      </c>
      <c r="J152" s="4">
        <v>6744</v>
      </c>
      <c r="K152" s="6">
        <f t="shared" si="36"/>
        <v>4167.7919121130617</v>
      </c>
      <c r="L152" s="4">
        <v>2160</v>
      </c>
      <c r="M152" s="6">
        <f t="shared" si="37"/>
        <v>1662.2788152724042</v>
      </c>
      <c r="N152" s="4">
        <v>4050</v>
      </c>
      <c r="O152" s="6">
        <f t="shared" si="38"/>
        <v>1895.0724117831667</v>
      </c>
      <c r="P152" s="4">
        <v>555</v>
      </c>
      <c r="Q152" s="6">
        <f t="shared" si="39"/>
        <v>660.44999999999993</v>
      </c>
      <c r="R152" s="4">
        <v>29004</v>
      </c>
      <c r="S152" s="6">
        <f t="shared" si="40"/>
        <v>14792.04</v>
      </c>
      <c r="T152" s="4">
        <v>5100</v>
      </c>
      <c r="U152" s="6">
        <f t="shared" si="41"/>
        <v>2986.9608659450446</v>
      </c>
      <c r="V152" s="4">
        <v>4404</v>
      </c>
      <c r="W152" s="6">
        <f t="shared" si="42"/>
        <v>1545.8039999999999</v>
      </c>
      <c r="X152" s="4">
        <v>12252</v>
      </c>
      <c r="Y152" s="6">
        <f t="shared" si="43"/>
        <v>6995.8919544079317</v>
      </c>
      <c r="Z152" s="4">
        <v>7430</v>
      </c>
      <c r="AA152" s="6">
        <f t="shared" si="44"/>
        <v>5550.21</v>
      </c>
      <c r="AB152" s="4">
        <v>3300</v>
      </c>
      <c r="AC152" s="6">
        <f t="shared" si="45"/>
        <v>2828.0999891839792</v>
      </c>
      <c r="AD152" s="4">
        <v>4320</v>
      </c>
      <c r="AE152" s="6">
        <f t="shared" si="46"/>
        <v>1563.84000604981</v>
      </c>
      <c r="AF152" s="6">
        <f t="shared" si="47"/>
        <v>57911.890194145082</v>
      </c>
    </row>
    <row r="153" spans="1:32" x14ac:dyDescent="0.25">
      <c r="A153" s="1">
        <v>6329</v>
      </c>
      <c r="B153" s="1" t="s">
        <v>697</v>
      </c>
      <c r="C153" s="1" t="s">
        <v>1425</v>
      </c>
      <c r="D153" s="4">
        <v>504</v>
      </c>
      <c r="E153" s="6">
        <f t="shared" si="33"/>
        <v>542.60700720478053</v>
      </c>
      <c r="F153" s="4">
        <v>150</v>
      </c>
      <c r="G153" s="12">
        <f t="shared" si="34"/>
        <v>117</v>
      </c>
      <c r="H153" s="4">
        <v>792</v>
      </c>
      <c r="I153" s="6">
        <f t="shared" si="35"/>
        <v>403.92</v>
      </c>
      <c r="J153" s="4">
        <v>804</v>
      </c>
      <c r="K153" s="6">
        <f t="shared" si="36"/>
        <v>496.87198952237571</v>
      </c>
      <c r="L153" s="4">
        <v>102</v>
      </c>
      <c r="M153" s="6">
        <f t="shared" si="37"/>
        <v>78.496499610085749</v>
      </c>
      <c r="N153" s="4">
        <v>600</v>
      </c>
      <c r="O153" s="6">
        <f t="shared" si="38"/>
        <v>280.751468412321</v>
      </c>
      <c r="P153" s="4">
        <v>45</v>
      </c>
      <c r="Q153" s="6">
        <f t="shared" si="39"/>
        <v>53.55</v>
      </c>
      <c r="R153" s="4">
        <v>996</v>
      </c>
      <c r="S153" s="6">
        <f t="shared" si="40"/>
        <v>507.96000000000004</v>
      </c>
      <c r="T153" s="4">
        <v>0</v>
      </c>
      <c r="U153" s="6">
        <f t="shared" si="41"/>
        <v>0</v>
      </c>
      <c r="V153" s="4">
        <v>600</v>
      </c>
      <c r="W153" s="6">
        <f t="shared" si="42"/>
        <v>210.6</v>
      </c>
      <c r="X153" s="4">
        <v>0</v>
      </c>
      <c r="Y153" s="6">
        <f t="shared" si="43"/>
        <v>0</v>
      </c>
      <c r="Z153" s="4">
        <v>150</v>
      </c>
      <c r="AA153" s="6">
        <f t="shared" si="44"/>
        <v>112.05</v>
      </c>
      <c r="AB153" s="4">
        <v>804</v>
      </c>
      <c r="AC153" s="6">
        <f t="shared" si="45"/>
        <v>689.02799736482405</v>
      </c>
      <c r="AD153" s="4">
        <v>600</v>
      </c>
      <c r="AE153" s="6">
        <f t="shared" si="46"/>
        <v>217.20000084025139</v>
      </c>
      <c r="AF153" s="6">
        <f t="shared" si="47"/>
        <v>3492.8349621143871</v>
      </c>
    </row>
    <row r="154" spans="1:32" x14ac:dyDescent="0.25">
      <c r="A154" s="1">
        <v>6330</v>
      </c>
      <c r="B154" s="1" t="s">
        <v>698</v>
      </c>
      <c r="C154" s="1" t="s">
        <v>1426</v>
      </c>
      <c r="D154" s="4">
        <v>96</v>
      </c>
      <c r="E154" s="6">
        <f t="shared" si="33"/>
        <v>103.35371565805343</v>
      </c>
      <c r="F154" s="4">
        <v>0</v>
      </c>
      <c r="G154" s="12">
        <f t="shared" si="34"/>
        <v>0</v>
      </c>
      <c r="H154" s="4">
        <v>48</v>
      </c>
      <c r="I154" s="6">
        <f t="shared" si="35"/>
        <v>24.48</v>
      </c>
      <c r="J154" s="4">
        <v>48</v>
      </c>
      <c r="K154" s="6">
        <f t="shared" si="36"/>
        <v>29.66399937447019</v>
      </c>
      <c r="L154" s="4">
        <v>42</v>
      </c>
      <c r="M154" s="6">
        <f t="shared" si="37"/>
        <v>32.322088074741188</v>
      </c>
      <c r="N154" s="4">
        <v>100</v>
      </c>
      <c r="O154" s="6">
        <f t="shared" si="38"/>
        <v>46.791911402053501</v>
      </c>
      <c r="P154" s="4">
        <v>15</v>
      </c>
      <c r="Q154" s="6">
        <f t="shared" si="39"/>
        <v>17.849999999999998</v>
      </c>
      <c r="R154" s="4">
        <v>48</v>
      </c>
      <c r="S154" s="6">
        <f t="shared" si="40"/>
        <v>24.48</v>
      </c>
      <c r="T154" s="4">
        <v>50</v>
      </c>
      <c r="U154" s="6">
        <f t="shared" si="41"/>
        <v>29.283930058284753</v>
      </c>
      <c r="V154" s="4">
        <v>48</v>
      </c>
      <c r="W154" s="6">
        <f t="shared" si="42"/>
        <v>16.847999999999999</v>
      </c>
      <c r="X154" s="4">
        <v>24</v>
      </c>
      <c r="Y154" s="6">
        <f t="shared" si="43"/>
        <v>13.703999910691344</v>
      </c>
      <c r="Z154" s="4">
        <v>20</v>
      </c>
      <c r="AA154" s="6">
        <f t="shared" si="44"/>
        <v>14.94</v>
      </c>
      <c r="AB154" s="4">
        <v>48</v>
      </c>
      <c r="AC154" s="6">
        <f t="shared" si="45"/>
        <v>41.135999842676064</v>
      </c>
      <c r="AD154" s="4">
        <v>48</v>
      </c>
      <c r="AE154" s="6">
        <f t="shared" si="46"/>
        <v>17.376000067220112</v>
      </c>
      <c r="AF154" s="6">
        <f t="shared" si="47"/>
        <v>394.85364432097049</v>
      </c>
    </row>
    <row r="155" spans="1:32" x14ac:dyDescent="0.25">
      <c r="A155" s="1">
        <v>6332</v>
      </c>
      <c r="B155" s="1" t="s">
        <v>699</v>
      </c>
      <c r="C155" s="1" t="s">
        <v>1318</v>
      </c>
      <c r="D155" s="4">
        <v>780</v>
      </c>
      <c r="E155" s="6">
        <f t="shared" si="33"/>
        <v>839.74893972168422</v>
      </c>
      <c r="F155" s="4">
        <v>700</v>
      </c>
      <c r="G155" s="12">
        <f t="shared" si="34"/>
        <v>546</v>
      </c>
      <c r="H155" s="4">
        <v>960</v>
      </c>
      <c r="I155" s="6">
        <f t="shared" si="35"/>
        <v>489.6</v>
      </c>
      <c r="J155" s="4">
        <v>1008</v>
      </c>
      <c r="K155" s="6">
        <f t="shared" si="36"/>
        <v>622.94398686387399</v>
      </c>
      <c r="L155" s="4">
        <v>324</v>
      </c>
      <c r="M155" s="6">
        <f t="shared" si="37"/>
        <v>249.34182229086062</v>
      </c>
      <c r="N155" s="4">
        <v>950</v>
      </c>
      <c r="O155" s="6">
        <f t="shared" si="38"/>
        <v>444.52315831950824</v>
      </c>
      <c r="P155" s="4">
        <v>135</v>
      </c>
      <c r="Q155" s="6">
        <f t="shared" si="39"/>
        <v>160.65</v>
      </c>
      <c r="R155" s="4">
        <v>996</v>
      </c>
      <c r="S155" s="6">
        <f t="shared" si="40"/>
        <v>507.96000000000004</v>
      </c>
      <c r="T155" s="4">
        <v>670</v>
      </c>
      <c r="U155" s="6">
        <f t="shared" si="41"/>
        <v>392.40466278101565</v>
      </c>
      <c r="V155" s="4">
        <v>996</v>
      </c>
      <c r="W155" s="6">
        <f t="shared" si="42"/>
        <v>349.596</v>
      </c>
      <c r="X155" s="4">
        <v>540</v>
      </c>
      <c r="Y155" s="6">
        <f t="shared" si="43"/>
        <v>308.33999799055528</v>
      </c>
      <c r="Z155" s="4">
        <v>320</v>
      </c>
      <c r="AA155" s="6">
        <f t="shared" si="44"/>
        <v>239.04</v>
      </c>
      <c r="AB155" s="4">
        <v>780</v>
      </c>
      <c r="AC155" s="6">
        <f t="shared" si="45"/>
        <v>668.45999744348603</v>
      </c>
      <c r="AD155" s="4">
        <v>1032</v>
      </c>
      <c r="AE155" s="6">
        <f t="shared" si="46"/>
        <v>373.58400144523239</v>
      </c>
      <c r="AF155" s="6">
        <f t="shared" si="47"/>
        <v>5818.6085654109838</v>
      </c>
    </row>
    <row r="156" spans="1:32" x14ac:dyDescent="0.25">
      <c r="A156" s="1">
        <v>6360</v>
      </c>
      <c r="B156" s="1" t="s">
        <v>700</v>
      </c>
      <c r="C156" s="1" t="s">
        <v>1427</v>
      </c>
      <c r="D156" s="4">
        <v>0</v>
      </c>
      <c r="E156" s="6">
        <f t="shared" si="33"/>
        <v>0</v>
      </c>
      <c r="F156" s="4">
        <v>80</v>
      </c>
      <c r="G156" s="12">
        <f t="shared" si="34"/>
        <v>62.400000000000006</v>
      </c>
      <c r="H156" s="4">
        <v>96</v>
      </c>
      <c r="I156" s="6">
        <f t="shared" si="35"/>
        <v>48.96</v>
      </c>
      <c r="J156" s="4">
        <v>96</v>
      </c>
      <c r="K156" s="6">
        <f t="shared" si="36"/>
        <v>59.327998748940381</v>
      </c>
      <c r="L156" s="4">
        <v>102</v>
      </c>
      <c r="M156" s="6">
        <f t="shared" si="37"/>
        <v>78.496499610085749</v>
      </c>
      <c r="N156" s="4">
        <v>50</v>
      </c>
      <c r="O156" s="6">
        <f t="shared" si="38"/>
        <v>23.39595570102675</v>
      </c>
      <c r="P156" s="4">
        <v>0</v>
      </c>
      <c r="Q156" s="6">
        <f t="shared" si="39"/>
        <v>0</v>
      </c>
      <c r="R156" s="4">
        <v>228</v>
      </c>
      <c r="S156" s="6">
        <f t="shared" si="40"/>
        <v>116.28</v>
      </c>
      <c r="T156" s="4">
        <v>100</v>
      </c>
      <c r="U156" s="6">
        <f t="shared" si="41"/>
        <v>58.567860116569506</v>
      </c>
      <c r="V156" s="4">
        <v>96</v>
      </c>
      <c r="W156" s="6">
        <f t="shared" si="42"/>
        <v>33.695999999999998</v>
      </c>
      <c r="X156" s="4">
        <v>60</v>
      </c>
      <c r="Y156" s="6">
        <f t="shared" si="43"/>
        <v>34.259999776728364</v>
      </c>
      <c r="Z156" s="4">
        <v>80</v>
      </c>
      <c r="AA156" s="6">
        <f t="shared" si="44"/>
        <v>59.76</v>
      </c>
      <c r="AB156" s="4">
        <v>60</v>
      </c>
      <c r="AC156" s="6">
        <f t="shared" si="45"/>
        <v>51.419999803345078</v>
      </c>
      <c r="AD156" s="4">
        <v>96</v>
      </c>
      <c r="AE156" s="6">
        <f t="shared" si="46"/>
        <v>34.752000134440223</v>
      </c>
      <c r="AF156" s="6">
        <f t="shared" si="47"/>
        <v>626.56431375669581</v>
      </c>
    </row>
    <row r="157" spans="1:32" x14ac:dyDescent="0.25">
      <c r="A157" s="1">
        <v>6568</v>
      </c>
      <c r="B157" s="1" t="s">
        <v>701</v>
      </c>
      <c r="C157" s="1" t="s">
        <v>1319</v>
      </c>
      <c r="D157" s="4">
        <v>96</v>
      </c>
      <c r="E157" s="6">
        <f t="shared" si="33"/>
        <v>103.35371565805343</v>
      </c>
      <c r="F157" s="4">
        <v>50</v>
      </c>
      <c r="G157" s="12">
        <f t="shared" si="34"/>
        <v>39</v>
      </c>
      <c r="H157" s="4">
        <v>96</v>
      </c>
      <c r="I157" s="6">
        <f t="shared" si="35"/>
        <v>48.96</v>
      </c>
      <c r="J157" s="4">
        <v>96</v>
      </c>
      <c r="K157" s="6">
        <f t="shared" si="36"/>
        <v>59.327998748940381</v>
      </c>
      <c r="L157" s="4">
        <v>48</v>
      </c>
      <c r="M157" s="6">
        <f t="shared" si="37"/>
        <v>36.939529228275646</v>
      </c>
      <c r="N157" s="4">
        <v>50</v>
      </c>
      <c r="O157" s="6">
        <f t="shared" si="38"/>
        <v>23.39595570102675</v>
      </c>
      <c r="P157" s="4">
        <v>15</v>
      </c>
      <c r="Q157" s="6">
        <f t="shared" si="39"/>
        <v>17.849999999999998</v>
      </c>
      <c r="R157" s="4">
        <v>204</v>
      </c>
      <c r="S157" s="6">
        <f t="shared" si="40"/>
        <v>104.04</v>
      </c>
      <c r="T157" s="4">
        <v>50</v>
      </c>
      <c r="U157" s="6">
        <f t="shared" si="41"/>
        <v>29.283930058284753</v>
      </c>
      <c r="V157" s="4">
        <v>48</v>
      </c>
      <c r="W157" s="6">
        <f t="shared" si="42"/>
        <v>16.847999999999999</v>
      </c>
      <c r="X157" s="4">
        <v>48</v>
      </c>
      <c r="Y157" s="6">
        <f t="shared" si="43"/>
        <v>27.407999821382688</v>
      </c>
      <c r="Z157" s="4">
        <v>100</v>
      </c>
      <c r="AA157" s="6">
        <f t="shared" si="44"/>
        <v>74.7</v>
      </c>
      <c r="AB157" s="4">
        <v>48</v>
      </c>
      <c r="AC157" s="6">
        <f t="shared" si="45"/>
        <v>41.135999842676064</v>
      </c>
      <c r="AD157" s="4">
        <v>48</v>
      </c>
      <c r="AE157" s="6">
        <f t="shared" si="46"/>
        <v>17.376000067220112</v>
      </c>
      <c r="AF157" s="6">
        <f t="shared" si="47"/>
        <v>622.24312905863974</v>
      </c>
    </row>
    <row r="158" spans="1:32" x14ac:dyDescent="0.25">
      <c r="A158" s="1">
        <v>6569</v>
      </c>
      <c r="B158" s="1" t="s">
        <v>702</v>
      </c>
      <c r="C158" s="1" t="s">
        <v>1320</v>
      </c>
      <c r="D158" s="4">
        <v>480</v>
      </c>
      <c r="E158" s="6">
        <f t="shared" si="33"/>
        <v>516.76857829026721</v>
      </c>
      <c r="F158" s="4">
        <v>350</v>
      </c>
      <c r="G158" s="12">
        <f t="shared" si="34"/>
        <v>273</v>
      </c>
      <c r="H158" s="4">
        <v>408</v>
      </c>
      <c r="I158" s="6">
        <f t="shared" si="35"/>
        <v>208.08</v>
      </c>
      <c r="J158" s="4">
        <v>456</v>
      </c>
      <c r="K158" s="6">
        <f t="shared" si="36"/>
        <v>281.80799405746683</v>
      </c>
      <c r="L158" s="4">
        <v>150</v>
      </c>
      <c r="M158" s="6">
        <f t="shared" si="37"/>
        <v>115.43602883836139</v>
      </c>
      <c r="N158" s="4">
        <v>300</v>
      </c>
      <c r="O158" s="6">
        <f t="shared" si="38"/>
        <v>140.3757342061605</v>
      </c>
      <c r="P158" s="4">
        <v>45</v>
      </c>
      <c r="Q158" s="6">
        <f t="shared" si="39"/>
        <v>53.55</v>
      </c>
      <c r="R158" s="4">
        <v>2700</v>
      </c>
      <c r="S158" s="6">
        <f t="shared" si="40"/>
        <v>1377</v>
      </c>
      <c r="T158" s="4">
        <v>350</v>
      </c>
      <c r="U158" s="6">
        <f t="shared" si="41"/>
        <v>204.98751040799326</v>
      </c>
      <c r="V158" s="4">
        <v>300</v>
      </c>
      <c r="W158" s="6">
        <f t="shared" si="42"/>
        <v>105.3</v>
      </c>
      <c r="X158" s="4">
        <v>804</v>
      </c>
      <c r="Y158" s="6">
        <f t="shared" si="43"/>
        <v>459.08399700816005</v>
      </c>
      <c r="Z158" s="4">
        <v>500</v>
      </c>
      <c r="AA158" s="6">
        <f t="shared" si="44"/>
        <v>373.5</v>
      </c>
      <c r="AB158" s="4">
        <v>228</v>
      </c>
      <c r="AC158" s="6">
        <f t="shared" si="45"/>
        <v>195.39599925271131</v>
      </c>
      <c r="AD158" s="4">
        <v>288</v>
      </c>
      <c r="AE158" s="6">
        <f t="shared" si="46"/>
        <v>104.25600040332067</v>
      </c>
      <c r="AF158" s="6">
        <f t="shared" si="47"/>
        <v>4304.285842061121</v>
      </c>
    </row>
    <row r="159" spans="1:32" x14ac:dyDescent="0.25">
      <c r="A159" s="1">
        <v>6571</v>
      </c>
      <c r="B159" s="1" t="s">
        <v>703</v>
      </c>
      <c r="C159" s="1" t="s">
        <v>1428</v>
      </c>
      <c r="D159" s="4">
        <v>396</v>
      </c>
      <c r="E159" s="6">
        <f t="shared" si="33"/>
        <v>426.33407708947044</v>
      </c>
      <c r="F159" s="4">
        <v>380</v>
      </c>
      <c r="G159" s="12">
        <f t="shared" si="34"/>
        <v>296.40000000000003</v>
      </c>
      <c r="H159" s="4">
        <v>432</v>
      </c>
      <c r="I159" s="6">
        <f t="shared" si="35"/>
        <v>220.32</v>
      </c>
      <c r="J159" s="4">
        <v>300</v>
      </c>
      <c r="K159" s="6">
        <f t="shared" si="36"/>
        <v>185.39999609043869</v>
      </c>
      <c r="L159" s="4">
        <v>162</v>
      </c>
      <c r="M159" s="6">
        <f t="shared" si="37"/>
        <v>124.67091114543031</v>
      </c>
      <c r="N159" s="4">
        <v>200</v>
      </c>
      <c r="O159" s="6">
        <f t="shared" si="38"/>
        <v>93.583822804107001</v>
      </c>
      <c r="P159" s="4">
        <v>45</v>
      </c>
      <c r="Q159" s="6">
        <f t="shared" si="39"/>
        <v>53.55</v>
      </c>
      <c r="R159" s="4">
        <v>600</v>
      </c>
      <c r="S159" s="6">
        <f t="shared" si="40"/>
        <v>306</v>
      </c>
      <c r="T159" s="4">
        <v>300</v>
      </c>
      <c r="U159" s="6">
        <f t="shared" si="41"/>
        <v>175.70358034970852</v>
      </c>
      <c r="V159" s="4">
        <v>300</v>
      </c>
      <c r="W159" s="6">
        <f t="shared" si="42"/>
        <v>105.3</v>
      </c>
      <c r="X159" s="4">
        <v>48</v>
      </c>
      <c r="Y159" s="6">
        <f t="shared" si="43"/>
        <v>27.407999821382688</v>
      </c>
      <c r="Z159" s="4">
        <v>500</v>
      </c>
      <c r="AA159" s="6">
        <f t="shared" si="44"/>
        <v>373.5</v>
      </c>
      <c r="AB159" s="4">
        <v>252</v>
      </c>
      <c r="AC159" s="6">
        <f t="shared" si="45"/>
        <v>215.96399917404935</v>
      </c>
      <c r="AD159" s="4">
        <v>312</v>
      </c>
      <c r="AE159" s="6">
        <f t="shared" si="46"/>
        <v>112.94400043693072</v>
      </c>
      <c r="AF159" s="6">
        <f t="shared" si="47"/>
        <v>2604.1343864745868</v>
      </c>
    </row>
    <row r="160" spans="1:32" x14ac:dyDescent="0.25">
      <c r="A160" s="1">
        <v>6572</v>
      </c>
      <c r="B160" s="1" t="s">
        <v>704</v>
      </c>
      <c r="C160" s="1" t="s">
        <v>1321</v>
      </c>
      <c r="D160" s="4">
        <v>252</v>
      </c>
      <c r="E160" s="6">
        <f t="shared" si="33"/>
        <v>271.30350360239026</v>
      </c>
      <c r="F160" s="4">
        <v>250</v>
      </c>
      <c r="G160" s="12">
        <f t="shared" si="34"/>
        <v>195</v>
      </c>
      <c r="H160" s="4">
        <v>240</v>
      </c>
      <c r="I160" s="6">
        <f t="shared" si="35"/>
        <v>122.4</v>
      </c>
      <c r="J160" s="4">
        <v>252</v>
      </c>
      <c r="K160" s="6">
        <f t="shared" si="36"/>
        <v>155.7359967159685</v>
      </c>
      <c r="L160" s="4">
        <v>168</v>
      </c>
      <c r="M160" s="6">
        <f t="shared" si="37"/>
        <v>129.28835229896475</v>
      </c>
      <c r="N160" s="4">
        <v>250</v>
      </c>
      <c r="O160" s="6">
        <f t="shared" si="38"/>
        <v>116.97977850513375</v>
      </c>
      <c r="P160" s="4">
        <v>45</v>
      </c>
      <c r="Q160" s="6">
        <f t="shared" si="39"/>
        <v>53.55</v>
      </c>
      <c r="R160" s="4">
        <v>504</v>
      </c>
      <c r="S160" s="6">
        <f t="shared" si="40"/>
        <v>257.04000000000002</v>
      </c>
      <c r="T160" s="4">
        <v>250</v>
      </c>
      <c r="U160" s="6">
        <f t="shared" si="41"/>
        <v>146.41965029142375</v>
      </c>
      <c r="V160" s="4">
        <v>252</v>
      </c>
      <c r="W160" s="6">
        <f t="shared" si="42"/>
        <v>88.451999999999998</v>
      </c>
      <c r="X160" s="4">
        <v>252</v>
      </c>
      <c r="Y160" s="6">
        <f t="shared" si="43"/>
        <v>143.89199906225912</v>
      </c>
      <c r="Z160" s="4">
        <v>250</v>
      </c>
      <c r="AA160" s="6">
        <f t="shared" si="44"/>
        <v>186.75</v>
      </c>
      <c r="AB160" s="4">
        <v>252</v>
      </c>
      <c r="AC160" s="6">
        <f t="shared" si="45"/>
        <v>215.96399917404935</v>
      </c>
      <c r="AD160" s="4">
        <v>240</v>
      </c>
      <c r="AE160" s="6">
        <f t="shared" si="46"/>
        <v>86.880000336100551</v>
      </c>
      <c r="AF160" s="6">
        <f t="shared" si="47"/>
        <v>2082.7752796501895</v>
      </c>
    </row>
    <row r="161" spans="1:32" x14ac:dyDescent="0.25">
      <c r="A161" s="1">
        <v>6574</v>
      </c>
      <c r="B161" s="1" t="s">
        <v>705</v>
      </c>
      <c r="C161" s="1" t="s">
        <v>1322</v>
      </c>
      <c r="D161" s="4">
        <v>552</v>
      </c>
      <c r="E161" s="6">
        <f t="shared" si="33"/>
        <v>594.28386503380727</v>
      </c>
      <c r="F161" s="4">
        <v>220</v>
      </c>
      <c r="G161" s="12">
        <f t="shared" si="34"/>
        <v>171.6</v>
      </c>
      <c r="H161" s="4">
        <v>336</v>
      </c>
      <c r="I161" s="6">
        <f t="shared" si="35"/>
        <v>171.36</v>
      </c>
      <c r="J161" s="4">
        <v>324</v>
      </c>
      <c r="K161" s="6">
        <f t="shared" si="36"/>
        <v>200.23199577767377</v>
      </c>
      <c r="L161" s="4">
        <v>222</v>
      </c>
      <c r="M161" s="6">
        <f t="shared" si="37"/>
        <v>170.84532268077487</v>
      </c>
      <c r="N161" s="4">
        <v>350</v>
      </c>
      <c r="O161" s="6">
        <f t="shared" si="38"/>
        <v>163.77168990718724</v>
      </c>
      <c r="P161" s="4">
        <v>105</v>
      </c>
      <c r="Q161" s="6">
        <f t="shared" si="39"/>
        <v>124.94999999999999</v>
      </c>
      <c r="R161" s="4">
        <v>780</v>
      </c>
      <c r="S161" s="6">
        <f t="shared" si="40"/>
        <v>397.8</v>
      </c>
      <c r="T161" s="4">
        <v>550</v>
      </c>
      <c r="U161" s="6">
        <f t="shared" si="41"/>
        <v>322.1232306411323</v>
      </c>
      <c r="V161" s="4">
        <v>324</v>
      </c>
      <c r="W161" s="6">
        <f t="shared" si="42"/>
        <v>113.72399999999999</v>
      </c>
      <c r="X161" s="4">
        <v>216</v>
      </c>
      <c r="Y161" s="6">
        <f t="shared" si="43"/>
        <v>123.3359991962221</v>
      </c>
      <c r="Z161" s="4">
        <v>550</v>
      </c>
      <c r="AA161" s="6">
        <f t="shared" si="44"/>
        <v>410.85</v>
      </c>
      <c r="AB161" s="4">
        <v>552</v>
      </c>
      <c r="AC161" s="6">
        <f t="shared" si="45"/>
        <v>473.06399819077473</v>
      </c>
      <c r="AD161" s="4">
        <v>336</v>
      </c>
      <c r="AE161" s="6">
        <f t="shared" si="46"/>
        <v>121.63200047054079</v>
      </c>
      <c r="AF161" s="6">
        <f t="shared" si="47"/>
        <v>3437.9401014275722</v>
      </c>
    </row>
    <row r="162" spans="1:32" x14ac:dyDescent="0.25">
      <c r="A162" s="1">
        <v>6575</v>
      </c>
      <c r="B162" s="1" t="s">
        <v>706</v>
      </c>
      <c r="C162" s="1" t="s">
        <v>1323</v>
      </c>
      <c r="D162" s="4">
        <v>156</v>
      </c>
      <c r="E162" s="6">
        <f t="shared" ref="E162:E174" si="48">D162*1.07660120477139</f>
        <v>167.94978794433683</v>
      </c>
      <c r="F162" s="4">
        <v>150</v>
      </c>
      <c r="G162" s="12">
        <f t="shared" si="34"/>
        <v>117</v>
      </c>
      <c r="H162" s="4">
        <v>144</v>
      </c>
      <c r="I162" s="6">
        <f t="shared" si="35"/>
        <v>73.44</v>
      </c>
      <c r="J162" s="4">
        <v>144</v>
      </c>
      <c r="K162" s="6">
        <f t="shared" si="36"/>
        <v>88.991998123410568</v>
      </c>
      <c r="L162" s="4">
        <v>150</v>
      </c>
      <c r="M162" s="6">
        <f t="shared" si="37"/>
        <v>115.43602883836139</v>
      </c>
      <c r="N162" s="4">
        <v>150</v>
      </c>
      <c r="O162" s="6">
        <f t="shared" si="38"/>
        <v>70.187867103080251</v>
      </c>
      <c r="P162" s="4">
        <v>105</v>
      </c>
      <c r="Q162" s="6">
        <f t="shared" si="39"/>
        <v>124.94999999999999</v>
      </c>
      <c r="R162" s="4">
        <v>300</v>
      </c>
      <c r="S162" s="6">
        <f t="shared" si="40"/>
        <v>153</v>
      </c>
      <c r="T162" s="4">
        <v>200</v>
      </c>
      <c r="U162" s="6">
        <f t="shared" si="41"/>
        <v>117.13572023313901</v>
      </c>
      <c r="V162" s="4">
        <v>156</v>
      </c>
      <c r="W162" s="6">
        <f t="shared" si="42"/>
        <v>54.756</v>
      </c>
      <c r="X162" s="4">
        <v>156</v>
      </c>
      <c r="Y162" s="6">
        <f t="shared" si="43"/>
        <v>89.075999419493741</v>
      </c>
      <c r="Z162" s="4">
        <v>150</v>
      </c>
      <c r="AA162" s="6">
        <f t="shared" si="44"/>
        <v>112.05</v>
      </c>
      <c r="AB162" s="4">
        <v>156</v>
      </c>
      <c r="AC162" s="6">
        <f t="shared" si="45"/>
        <v>133.69199948869721</v>
      </c>
      <c r="AD162" s="4">
        <v>144</v>
      </c>
      <c r="AE162" s="6">
        <f t="shared" si="46"/>
        <v>52.128000201660335</v>
      </c>
      <c r="AF162" s="6">
        <f t="shared" si="47"/>
        <v>1417.6654011505188</v>
      </c>
    </row>
    <row r="163" spans="1:32" x14ac:dyDescent="0.25">
      <c r="A163" s="1">
        <v>6576</v>
      </c>
      <c r="B163" s="1" t="s">
        <v>707</v>
      </c>
      <c r="C163" s="1" t="s">
        <v>1429</v>
      </c>
      <c r="D163" s="4">
        <v>0</v>
      </c>
      <c r="E163" s="6">
        <f t="shared" si="48"/>
        <v>0</v>
      </c>
      <c r="F163" s="4">
        <v>500</v>
      </c>
      <c r="G163" s="12">
        <f t="shared" si="34"/>
        <v>390</v>
      </c>
      <c r="H163" s="4">
        <v>0</v>
      </c>
      <c r="I163" s="6">
        <f t="shared" si="35"/>
        <v>0</v>
      </c>
      <c r="J163" s="4">
        <v>0</v>
      </c>
      <c r="K163" s="6">
        <f t="shared" si="36"/>
        <v>0</v>
      </c>
      <c r="L163" s="4">
        <v>252</v>
      </c>
      <c r="M163" s="6">
        <f t="shared" si="37"/>
        <v>193.93252844844716</v>
      </c>
      <c r="N163" s="4">
        <v>500</v>
      </c>
      <c r="O163" s="6">
        <f t="shared" si="38"/>
        <v>233.9595570102675</v>
      </c>
      <c r="P163" s="4">
        <v>495</v>
      </c>
      <c r="Q163" s="6">
        <f t="shared" si="39"/>
        <v>589.04999999999995</v>
      </c>
      <c r="R163" s="4">
        <v>996</v>
      </c>
      <c r="S163" s="6">
        <f t="shared" si="40"/>
        <v>507.96000000000004</v>
      </c>
      <c r="T163" s="4">
        <v>0</v>
      </c>
      <c r="U163" s="6">
        <f t="shared" si="41"/>
        <v>0</v>
      </c>
      <c r="V163" s="4">
        <v>0</v>
      </c>
      <c r="W163" s="6">
        <f t="shared" si="42"/>
        <v>0</v>
      </c>
      <c r="X163" s="4">
        <v>0</v>
      </c>
      <c r="Y163" s="6">
        <f t="shared" si="43"/>
        <v>0</v>
      </c>
      <c r="Z163" s="4">
        <v>500</v>
      </c>
      <c r="AA163" s="6">
        <f t="shared" si="44"/>
        <v>373.5</v>
      </c>
      <c r="AB163" s="4">
        <v>804</v>
      </c>
      <c r="AC163" s="6">
        <f t="shared" si="45"/>
        <v>689.02799736482405</v>
      </c>
      <c r="AD163" s="4">
        <v>504</v>
      </c>
      <c r="AE163" s="6">
        <f t="shared" si="46"/>
        <v>182.44800070581118</v>
      </c>
      <c r="AF163" s="6">
        <f t="shared" si="47"/>
        <v>2977.4300828235387</v>
      </c>
    </row>
    <row r="164" spans="1:32" x14ac:dyDescent="0.25">
      <c r="A164" s="1">
        <v>6580</v>
      </c>
      <c r="B164" s="1" t="s">
        <v>708</v>
      </c>
      <c r="C164" s="1" t="s">
        <v>1324</v>
      </c>
      <c r="D164" s="4">
        <v>96</v>
      </c>
      <c r="E164" s="6">
        <f t="shared" si="48"/>
        <v>103.35371565805343</v>
      </c>
      <c r="F164" s="4">
        <v>140</v>
      </c>
      <c r="G164" s="12">
        <f t="shared" si="34"/>
        <v>109.2</v>
      </c>
      <c r="H164" s="4">
        <v>72</v>
      </c>
      <c r="I164" s="6">
        <f t="shared" si="35"/>
        <v>36.72</v>
      </c>
      <c r="J164" s="4">
        <v>48</v>
      </c>
      <c r="K164" s="6">
        <f t="shared" si="36"/>
        <v>29.66399937447019</v>
      </c>
      <c r="L164" s="4">
        <v>48</v>
      </c>
      <c r="M164" s="6">
        <f t="shared" si="37"/>
        <v>36.939529228275646</v>
      </c>
      <c r="N164" s="4">
        <v>50</v>
      </c>
      <c r="O164" s="6">
        <f t="shared" si="38"/>
        <v>23.39595570102675</v>
      </c>
      <c r="P164" s="4">
        <v>45</v>
      </c>
      <c r="Q164" s="6">
        <f t="shared" si="39"/>
        <v>53.55</v>
      </c>
      <c r="R164" s="4">
        <v>216</v>
      </c>
      <c r="S164" s="6">
        <f t="shared" si="40"/>
        <v>110.16</v>
      </c>
      <c r="T164" s="4">
        <v>50</v>
      </c>
      <c r="U164" s="6">
        <f t="shared" si="41"/>
        <v>29.283930058284753</v>
      </c>
      <c r="V164" s="4">
        <v>144</v>
      </c>
      <c r="W164" s="6">
        <f t="shared" si="42"/>
        <v>50.543999999999997</v>
      </c>
      <c r="X164" s="4">
        <v>96</v>
      </c>
      <c r="Y164" s="6">
        <f t="shared" si="43"/>
        <v>54.815999642765377</v>
      </c>
      <c r="Z164" s="4">
        <v>100</v>
      </c>
      <c r="AA164" s="6">
        <f t="shared" si="44"/>
        <v>74.7</v>
      </c>
      <c r="AB164" s="4">
        <v>96</v>
      </c>
      <c r="AC164" s="6">
        <f t="shared" si="45"/>
        <v>82.271999685352128</v>
      </c>
      <c r="AD164" s="4">
        <v>96</v>
      </c>
      <c r="AE164" s="6">
        <f t="shared" si="46"/>
        <v>34.752000134440223</v>
      </c>
      <c r="AF164" s="6">
        <f t="shared" si="47"/>
        <v>794.59912934822842</v>
      </c>
    </row>
    <row r="165" spans="1:32" x14ac:dyDescent="0.25">
      <c r="A165" s="1">
        <v>6581</v>
      </c>
      <c r="B165" s="1" t="s">
        <v>709</v>
      </c>
      <c r="C165" s="1" t="s">
        <v>1325</v>
      </c>
      <c r="D165" s="4">
        <v>996</v>
      </c>
      <c r="E165" s="6">
        <f t="shared" si="48"/>
        <v>1072.2947999523044</v>
      </c>
      <c r="F165" s="4">
        <v>1000</v>
      </c>
      <c r="G165" s="12">
        <f t="shared" si="34"/>
        <v>780</v>
      </c>
      <c r="H165" s="4">
        <v>1512</v>
      </c>
      <c r="I165" s="6">
        <f t="shared" si="35"/>
        <v>771.12</v>
      </c>
      <c r="J165" s="4">
        <v>1500</v>
      </c>
      <c r="K165" s="6">
        <f t="shared" si="36"/>
        <v>926.99998045219343</v>
      </c>
      <c r="L165" s="4">
        <v>798</v>
      </c>
      <c r="M165" s="6">
        <f t="shared" si="37"/>
        <v>614.11967342008268</v>
      </c>
      <c r="N165" s="4">
        <v>1000</v>
      </c>
      <c r="O165" s="6">
        <f t="shared" si="38"/>
        <v>467.91911402053501</v>
      </c>
      <c r="P165" s="4">
        <v>300</v>
      </c>
      <c r="Q165" s="6">
        <f t="shared" si="39"/>
        <v>357</v>
      </c>
      <c r="R165" s="4">
        <v>3504</v>
      </c>
      <c r="S165" s="6">
        <f t="shared" si="40"/>
        <v>1787.04</v>
      </c>
      <c r="T165" s="4">
        <v>1500</v>
      </c>
      <c r="U165" s="6">
        <f t="shared" si="41"/>
        <v>878.5179017485425</v>
      </c>
      <c r="V165" s="4">
        <v>1500</v>
      </c>
      <c r="W165" s="6">
        <f t="shared" si="42"/>
        <v>526.5</v>
      </c>
      <c r="X165" s="4">
        <v>804</v>
      </c>
      <c r="Y165" s="6">
        <f t="shared" si="43"/>
        <v>459.08399700816005</v>
      </c>
      <c r="Z165" s="4">
        <v>500</v>
      </c>
      <c r="AA165" s="6">
        <f t="shared" si="44"/>
        <v>373.5</v>
      </c>
      <c r="AB165" s="4">
        <v>804</v>
      </c>
      <c r="AC165" s="6">
        <f t="shared" si="45"/>
        <v>689.02799736482405</v>
      </c>
      <c r="AD165" s="4">
        <v>1512</v>
      </c>
      <c r="AE165" s="6">
        <f t="shared" si="46"/>
        <v>547.34400211743355</v>
      </c>
      <c r="AF165" s="6">
        <f t="shared" si="47"/>
        <v>9703.1234639666436</v>
      </c>
    </row>
    <row r="166" spans="1:32" x14ac:dyDescent="0.25">
      <c r="A166" s="1">
        <v>6582</v>
      </c>
      <c r="B166" s="1" t="s">
        <v>710</v>
      </c>
      <c r="C166" s="1" t="s">
        <v>1430</v>
      </c>
      <c r="D166" s="4">
        <v>252</v>
      </c>
      <c r="E166" s="6">
        <f t="shared" si="48"/>
        <v>271.30350360239026</v>
      </c>
      <c r="F166" s="4">
        <v>300</v>
      </c>
      <c r="G166" s="12">
        <f t="shared" si="34"/>
        <v>234</v>
      </c>
      <c r="H166" s="4">
        <v>240</v>
      </c>
      <c r="I166" s="6">
        <f t="shared" si="35"/>
        <v>122.4</v>
      </c>
      <c r="J166" s="4">
        <v>252</v>
      </c>
      <c r="K166" s="6">
        <f t="shared" si="36"/>
        <v>155.7359967159685</v>
      </c>
      <c r="L166" s="4">
        <v>252</v>
      </c>
      <c r="M166" s="6">
        <f t="shared" si="37"/>
        <v>193.93252844844716</v>
      </c>
      <c r="N166" s="4">
        <v>250</v>
      </c>
      <c r="O166" s="6">
        <f t="shared" si="38"/>
        <v>116.97977850513375</v>
      </c>
      <c r="P166" s="4">
        <v>105</v>
      </c>
      <c r="Q166" s="6">
        <f t="shared" si="39"/>
        <v>124.94999999999999</v>
      </c>
      <c r="R166" s="4">
        <v>1500</v>
      </c>
      <c r="S166" s="6">
        <f t="shared" si="40"/>
        <v>765</v>
      </c>
      <c r="T166" s="4">
        <v>500</v>
      </c>
      <c r="U166" s="6">
        <f t="shared" si="41"/>
        <v>292.8393005828475</v>
      </c>
      <c r="V166" s="4">
        <v>252</v>
      </c>
      <c r="W166" s="6">
        <f t="shared" si="42"/>
        <v>88.451999999999998</v>
      </c>
      <c r="X166" s="4">
        <v>252</v>
      </c>
      <c r="Y166" s="6">
        <f t="shared" si="43"/>
        <v>143.89199906225912</v>
      </c>
      <c r="Z166" s="4">
        <v>500</v>
      </c>
      <c r="AA166" s="6">
        <f t="shared" si="44"/>
        <v>373.5</v>
      </c>
      <c r="AB166" s="4">
        <v>252</v>
      </c>
      <c r="AC166" s="6">
        <f t="shared" si="45"/>
        <v>215.96399917404935</v>
      </c>
      <c r="AD166" s="4">
        <v>240</v>
      </c>
      <c r="AE166" s="6">
        <f t="shared" si="46"/>
        <v>86.880000336100551</v>
      </c>
      <c r="AF166" s="6">
        <f t="shared" si="47"/>
        <v>3098.9491060910955</v>
      </c>
    </row>
    <row r="167" spans="1:32" x14ac:dyDescent="0.25">
      <c r="A167" s="1">
        <v>6587</v>
      </c>
      <c r="B167" s="1" t="s">
        <v>711</v>
      </c>
      <c r="C167" s="1" t="s">
        <v>1326</v>
      </c>
      <c r="D167" s="4">
        <v>828</v>
      </c>
      <c r="E167" s="6">
        <f t="shared" si="48"/>
        <v>891.42579755071085</v>
      </c>
      <c r="F167" s="4">
        <v>610</v>
      </c>
      <c r="G167" s="12">
        <f t="shared" si="34"/>
        <v>475.8</v>
      </c>
      <c r="H167" s="4">
        <v>696</v>
      </c>
      <c r="I167" s="6">
        <f t="shared" si="35"/>
        <v>354.96</v>
      </c>
      <c r="J167" s="4">
        <v>780</v>
      </c>
      <c r="K167" s="6">
        <f t="shared" si="36"/>
        <v>482.0399898351406</v>
      </c>
      <c r="L167" s="4">
        <v>252</v>
      </c>
      <c r="M167" s="6">
        <f t="shared" si="37"/>
        <v>193.93252844844716</v>
      </c>
      <c r="N167" s="4">
        <v>450</v>
      </c>
      <c r="O167" s="6">
        <f t="shared" si="38"/>
        <v>210.56360130924074</v>
      </c>
      <c r="P167" s="4">
        <v>60</v>
      </c>
      <c r="Q167" s="6">
        <f t="shared" si="39"/>
        <v>71.399999999999991</v>
      </c>
      <c r="R167" s="4">
        <v>3000</v>
      </c>
      <c r="S167" s="6">
        <f t="shared" si="40"/>
        <v>1530</v>
      </c>
      <c r="T167" s="4">
        <v>590</v>
      </c>
      <c r="U167" s="6">
        <f t="shared" si="41"/>
        <v>345.5503746877601</v>
      </c>
      <c r="V167" s="4">
        <v>0</v>
      </c>
      <c r="W167" s="6">
        <f t="shared" si="42"/>
        <v>0</v>
      </c>
      <c r="X167" s="4">
        <v>1380</v>
      </c>
      <c r="Y167" s="6">
        <f t="shared" si="43"/>
        <v>787.97999486475237</v>
      </c>
      <c r="Z167" s="4">
        <v>850</v>
      </c>
      <c r="AA167" s="6">
        <f t="shared" si="44"/>
        <v>634.95000000000005</v>
      </c>
      <c r="AB167" s="4">
        <v>396</v>
      </c>
      <c r="AC167" s="6">
        <f t="shared" si="45"/>
        <v>339.37199870207752</v>
      </c>
      <c r="AD167" s="4">
        <v>504</v>
      </c>
      <c r="AE167" s="6">
        <f t="shared" si="46"/>
        <v>182.44800070581118</v>
      </c>
      <c r="AF167" s="6">
        <f t="shared" si="47"/>
        <v>6317.9742853981297</v>
      </c>
    </row>
    <row r="168" spans="1:32" x14ac:dyDescent="0.25">
      <c r="A168" s="1">
        <v>6657</v>
      </c>
      <c r="B168" s="1" t="s">
        <v>712</v>
      </c>
      <c r="C168" s="1" t="s">
        <v>1431</v>
      </c>
      <c r="D168" s="4">
        <v>204</v>
      </c>
      <c r="E168" s="6">
        <f t="shared" si="48"/>
        <v>219.62664577336355</v>
      </c>
      <c r="F168" s="4">
        <v>200</v>
      </c>
      <c r="G168" s="12">
        <f t="shared" si="34"/>
        <v>156</v>
      </c>
      <c r="H168" s="4">
        <v>216</v>
      </c>
      <c r="I168" s="6">
        <f t="shared" si="35"/>
        <v>110.16</v>
      </c>
      <c r="J168" s="4">
        <v>204</v>
      </c>
      <c r="K168" s="6">
        <f t="shared" si="36"/>
        <v>126.0719973414983</v>
      </c>
      <c r="L168" s="4">
        <v>150</v>
      </c>
      <c r="M168" s="6">
        <f t="shared" si="37"/>
        <v>115.43602883836139</v>
      </c>
      <c r="N168" s="4">
        <v>200</v>
      </c>
      <c r="O168" s="6">
        <f t="shared" si="38"/>
        <v>93.583822804107001</v>
      </c>
      <c r="P168" s="4">
        <v>75</v>
      </c>
      <c r="Q168" s="6">
        <f t="shared" si="39"/>
        <v>89.25</v>
      </c>
      <c r="R168" s="4">
        <v>444</v>
      </c>
      <c r="S168" s="6">
        <f t="shared" si="40"/>
        <v>226.44</v>
      </c>
      <c r="T168" s="4">
        <v>200</v>
      </c>
      <c r="U168" s="6">
        <f t="shared" si="41"/>
        <v>117.13572023313901</v>
      </c>
      <c r="V168" s="4">
        <v>204</v>
      </c>
      <c r="W168" s="6">
        <f t="shared" si="42"/>
        <v>71.603999999999999</v>
      </c>
      <c r="X168" s="4">
        <v>204</v>
      </c>
      <c r="Y168" s="6">
        <f t="shared" si="43"/>
        <v>116.48399924087643</v>
      </c>
      <c r="Z168" s="4">
        <v>200</v>
      </c>
      <c r="AA168" s="6">
        <f t="shared" si="44"/>
        <v>149.4</v>
      </c>
      <c r="AB168" s="4">
        <v>204</v>
      </c>
      <c r="AC168" s="6">
        <f t="shared" si="45"/>
        <v>174.82799933137326</v>
      </c>
      <c r="AD168" s="4">
        <v>216</v>
      </c>
      <c r="AE168" s="6">
        <f t="shared" si="46"/>
        <v>78.192000302490499</v>
      </c>
      <c r="AF168" s="6">
        <f t="shared" si="47"/>
        <v>1766.0202135627192</v>
      </c>
    </row>
    <row r="169" spans="1:32" x14ac:dyDescent="0.25">
      <c r="A169" s="1">
        <v>6658</v>
      </c>
      <c r="B169" s="1" t="s">
        <v>713</v>
      </c>
      <c r="C169" s="1" t="s">
        <v>1432</v>
      </c>
      <c r="D169" s="4">
        <v>1104</v>
      </c>
      <c r="E169" s="6">
        <f t="shared" si="48"/>
        <v>1188.5677300676145</v>
      </c>
      <c r="F169" s="4">
        <v>810</v>
      </c>
      <c r="G169" s="12">
        <f t="shared" si="34"/>
        <v>631.80000000000007</v>
      </c>
      <c r="H169" s="4">
        <v>912</v>
      </c>
      <c r="I169" s="6">
        <f t="shared" si="35"/>
        <v>465.12</v>
      </c>
      <c r="J169" s="4">
        <v>1044</v>
      </c>
      <c r="K169" s="6">
        <f t="shared" si="36"/>
        <v>645.19198639472665</v>
      </c>
      <c r="L169" s="4">
        <v>336</v>
      </c>
      <c r="M169" s="6">
        <f t="shared" si="37"/>
        <v>258.57670459792951</v>
      </c>
      <c r="N169" s="4">
        <v>650</v>
      </c>
      <c r="O169" s="6">
        <f t="shared" si="38"/>
        <v>304.14742411334777</v>
      </c>
      <c r="P169" s="4">
        <v>90</v>
      </c>
      <c r="Q169" s="6">
        <f t="shared" si="39"/>
        <v>107.1</v>
      </c>
      <c r="R169" s="4">
        <v>3996</v>
      </c>
      <c r="S169" s="6">
        <f t="shared" si="40"/>
        <v>2037.96</v>
      </c>
      <c r="T169" s="4">
        <v>790</v>
      </c>
      <c r="U169" s="6">
        <f t="shared" si="41"/>
        <v>462.68609492089905</v>
      </c>
      <c r="V169" s="4">
        <v>696</v>
      </c>
      <c r="W169" s="6">
        <f t="shared" si="42"/>
        <v>244.29599999999999</v>
      </c>
      <c r="X169" s="4">
        <v>1848</v>
      </c>
      <c r="Y169" s="6">
        <f t="shared" si="43"/>
        <v>1055.2079931232336</v>
      </c>
      <c r="Z169" s="4">
        <v>1140</v>
      </c>
      <c r="AA169" s="6">
        <f t="shared" si="44"/>
        <v>851.58</v>
      </c>
      <c r="AB169" s="4">
        <v>528</v>
      </c>
      <c r="AC169" s="6">
        <f t="shared" si="45"/>
        <v>452.49599826943671</v>
      </c>
      <c r="AD169" s="4">
        <v>672</v>
      </c>
      <c r="AE169" s="6">
        <f t="shared" si="46"/>
        <v>243.26400094108158</v>
      </c>
      <c r="AF169" s="6">
        <f t="shared" si="47"/>
        <v>8704.7299314871889</v>
      </c>
    </row>
    <row r="170" spans="1:32" x14ac:dyDescent="0.25">
      <c r="A170" s="1">
        <v>6660</v>
      </c>
      <c r="B170" s="1" t="s">
        <v>714</v>
      </c>
      <c r="C170" s="1" t="s">
        <v>1327</v>
      </c>
      <c r="D170" s="4">
        <v>1500</v>
      </c>
      <c r="E170" s="6">
        <f t="shared" si="48"/>
        <v>1614.9018071570849</v>
      </c>
      <c r="F170" s="4">
        <v>900</v>
      </c>
      <c r="G170" s="12">
        <f t="shared" si="34"/>
        <v>702</v>
      </c>
      <c r="H170" s="4">
        <v>1512</v>
      </c>
      <c r="I170" s="6">
        <f t="shared" si="35"/>
        <v>771.12</v>
      </c>
      <c r="J170" s="4">
        <v>1500</v>
      </c>
      <c r="K170" s="6">
        <f t="shared" si="36"/>
        <v>926.99998045219343</v>
      </c>
      <c r="L170" s="4">
        <v>1188</v>
      </c>
      <c r="M170" s="6">
        <f t="shared" si="37"/>
        <v>914.25334839982224</v>
      </c>
      <c r="N170" s="4">
        <v>1500</v>
      </c>
      <c r="O170" s="6">
        <f t="shared" si="38"/>
        <v>701.87867103080248</v>
      </c>
      <c r="P170" s="4">
        <v>300</v>
      </c>
      <c r="Q170" s="6">
        <f t="shared" si="39"/>
        <v>357</v>
      </c>
      <c r="R170" s="4">
        <v>2004</v>
      </c>
      <c r="S170" s="6">
        <f t="shared" si="40"/>
        <v>1022.04</v>
      </c>
      <c r="T170" s="4">
        <v>600</v>
      </c>
      <c r="U170" s="6">
        <f t="shared" si="41"/>
        <v>351.40716069941703</v>
      </c>
      <c r="V170" s="4">
        <v>1500</v>
      </c>
      <c r="W170" s="6">
        <f t="shared" si="42"/>
        <v>526.5</v>
      </c>
      <c r="X170" s="4">
        <v>900</v>
      </c>
      <c r="Y170" s="6">
        <f t="shared" si="43"/>
        <v>513.89999665092546</v>
      </c>
      <c r="Z170" s="4">
        <v>1500</v>
      </c>
      <c r="AA170" s="6">
        <f t="shared" si="44"/>
        <v>1120.5</v>
      </c>
      <c r="AB170" s="4">
        <v>1500</v>
      </c>
      <c r="AC170" s="6">
        <f t="shared" si="45"/>
        <v>1285.499995083627</v>
      </c>
      <c r="AD170" s="4">
        <v>1488</v>
      </c>
      <c r="AE170" s="6">
        <f t="shared" si="46"/>
        <v>538.65600208382341</v>
      </c>
      <c r="AF170" s="6">
        <f t="shared" si="47"/>
        <v>10808.000959473871</v>
      </c>
    </row>
    <row r="171" spans="1:32" x14ac:dyDescent="0.25">
      <c r="A171" s="1">
        <v>6661</v>
      </c>
      <c r="B171" s="1" t="s">
        <v>715</v>
      </c>
      <c r="C171" s="1" t="s">
        <v>1328</v>
      </c>
      <c r="D171" s="4">
        <v>96</v>
      </c>
      <c r="E171" s="6">
        <f t="shared" si="48"/>
        <v>103.35371565805343</v>
      </c>
      <c r="F171" s="4">
        <v>120</v>
      </c>
      <c r="G171" s="12">
        <f t="shared" si="34"/>
        <v>93.600000000000009</v>
      </c>
      <c r="H171" s="4">
        <v>120</v>
      </c>
      <c r="I171" s="6">
        <f t="shared" si="35"/>
        <v>61.2</v>
      </c>
      <c r="J171" s="4">
        <v>120</v>
      </c>
      <c r="K171" s="6">
        <f t="shared" si="36"/>
        <v>74.159998436175471</v>
      </c>
      <c r="L171" s="4">
        <v>96</v>
      </c>
      <c r="M171" s="6">
        <f t="shared" si="37"/>
        <v>73.879058456551292</v>
      </c>
      <c r="N171" s="4">
        <v>150</v>
      </c>
      <c r="O171" s="6">
        <f t="shared" si="38"/>
        <v>70.187867103080251</v>
      </c>
      <c r="P171" s="4">
        <v>105</v>
      </c>
      <c r="Q171" s="6">
        <f t="shared" si="39"/>
        <v>124.94999999999999</v>
      </c>
      <c r="R171" s="4">
        <v>840</v>
      </c>
      <c r="S171" s="6">
        <f t="shared" si="40"/>
        <v>428.40000000000003</v>
      </c>
      <c r="T171" s="4">
        <v>120</v>
      </c>
      <c r="U171" s="6">
        <f t="shared" si="41"/>
        <v>70.281432139883407</v>
      </c>
      <c r="V171" s="4">
        <v>120</v>
      </c>
      <c r="W171" s="6">
        <f t="shared" si="42"/>
        <v>42.12</v>
      </c>
      <c r="X171" s="4">
        <v>120</v>
      </c>
      <c r="Y171" s="6">
        <f t="shared" si="43"/>
        <v>68.519999553456728</v>
      </c>
      <c r="Z171" s="4">
        <v>120</v>
      </c>
      <c r="AA171" s="6">
        <f t="shared" si="44"/>
        <v>89.64</v>
      </c>
      <c r="AB171" s="4">
        <v>144</v>
      </c>
      <c r="AC171" s="6">
        <f t="shared" si="45"/>
        <v>123.4079995280282</v>
      </c>
      <c r="AD171" s="4">
        <v>120</v>
      </c>
      <c r="AE171" s="6">
        <f t="shared" si="46"/>
        <v>43.440000168050275</v>
      </c>
      <c r="AF171" s="6">
        <f t="shared" si="47"/>
        <v>1423.7000708752289</v>
      </c>
    </row>
    <row r="172" spans="1:32" x14ac:dyDescent="0.25">
      <c r="A172" s="1">
        <v>7830</v>
      </c>
      <c r="B172" s="1" t="s">
        <v>717</v>
      </c>
      <c r="C172" s="1" t="s">
        <v>1330</v>
      </c>
      <c r="D172" s="4">
        <v>828</v>
      </c>
      <c r="E172" s="6">
        <f t="shared" si="48"/>
        <v>891.42579755071085</v>
      </c>
      <c r="F172" s="4">
        <v>480</v>
      </c>
      <c r="G172" s="12">
        <f t="shared" si="34"/>
        <v>374.40000000000003</v>
      </c>
      <c r="H172" s="4">
        <v>696</v>
      </c>
      <c r="I172" s="6">
        <f t="shared" si="35"/>
        <v>354.96</v>
      </c>
      <c r="J172" s="4">
        <v>780</v>
      </c>
      <c r="K172" s="6">
        <f t="shared" si="36"/>
        <v>482.0399898351406</v>
      </c>
      <c r="L172" s="4">
        <v>252</v>
      </c>
      <c r="M172" s="6">
        <f t="shared" si="37"/>
        <v>193.93252844844716</v>
      </c>
      <c r="N172" s="4">
        <v>450</v>
      </c>
      <c r="O172" s="6">
        <f t="shared" si="38"/>
        <v>210.56360130924074</v>
      </c>
      <c r="P172" s="4">
        <v>60</v>
      </c>
      <c r="Q172" s="6">
        <f t="shared" si="39"/>
        <v>71.399999999999991</v>
      </c>
      <c r="R172" s="4">
        <v>1836</v>
      </c>
      <c r="S172" s="6">
        <f t="shared" si="40"/>
        <v>936.36</v>
      </c>
      <c r="T172" s="4">
        <v>400</v>
      </c>
      <c r="U172" s="6">
        <f t="shared" si="41"/>
        <v>234.27144046627802</v>
      </c>
      <c r="V172" s="4">
        <v>516</v>
      </c>
      <c r="W172" s="6">
        <f t="shared" si="42"/>
        <v>181.11599999999999</v>
      </c>
      <c r="X172" s="4">
        <v>252</v>
      </c>
      <c r="Y172" s="6">
        <f t="shared" si="43"/>
        <v>143.89199906225912</v>
      </c>
      <c r="Z172" s="4">
        <v>850</v>
      </c>
      <c r="AA172" s="6">
        <f t="shared" si="44"/>
        <v>634.95000000000005</v>
      </c>
      <c r="AB172" s="4">
        <v>396</v>
      </c>
      <c r="AC172" s="6">
        <f t="shared" si="45"/>
        <v>339.37199870207752</v>
      </c>
      <c r="AD172" s="4">
        <v>504</v>
      </c>
      <c r="AE172" s="6">
        <f t="shared" si="46"/>
        <v>182.44800070581118</v>
      </c>
      <c r="AF172" s="6">
        <f t="shared" si="47"/>
        <v>5048.6833553741544</v>
      </c>
    </row>
    <row r="173" spans="1:32" x14ac:dyDescent="0.25">
      <c r="A173" s="1">
        <v>8115</v>
      </c>
      <c r="B173" s="1" t="s">
        <v>718</v>
      </c>
      <c r="C173" s="1" t="s">
        <v>1331</v>
      </c>
      <c r="D173" s="4">
        <v>480</v>
      </c>
      <c r="E173" s="6">
        <f t="shared" si="48"/>
        <v>516.76857829026721</v>
      </c>
      <c r="F173" s="4">
        <v>260</v>
      </c>
      <c r="G173" s="12">
        <f t="shared" si="34"/>
        <v>202.8</v>
      </c>
      <c r="H173" s="4">
        <v>480</v>
      </c>
      <c r="I173" s="6">
        <f t="shared" si="35"/>
        <v>244.8</v>
      </c>
      <c r="J173" s="4">
        <v>480</v>
      </c>
      <c r="K173" s="6">
        <f t="shared" si="36"/>
        <v>296.63999374470188</v>
      </c>
      <c r="L173" s="4">
        <v>240</v>
      </c>
      <c r="M173" s="6">
        <f t="shared" si="37"/>
        <v>184.69764614137824</v>
      </c>
      <c r="N173" s="4">
        <v>500</v>
      </c>
      <c r="O173" s="6">
        <f t="shared" si="38"/>
        <v>233.9595570102675</v>
      </c>
      <c r="P173" s="4">
        <v>165</v>
      </c>
      <c r="Q173" s="6">
        <f t="shared" si="39"/>
        <v>196.35</v>
      </c>
      <c r="R173" s="4">
        <v>1992</v>
      </c>
      <c r="S173" s="6">
        <f t="shared" si="40"/>
        <v>1015.9200000000001</v>
      </c>
      <c r="T173" s="4">
        <v>260</v>
      </c>
      <c r="U173" s="6">
        <f t="shared" si="41"/>
        <v>152.27643630308071</v>
      </c>
      <c r="V173" s="4">
        <v>480</v>
      </c>
      <c r="W173" s="6">
        <f t="shared" si="42"/>
        <v>168.48</v>
      </c>
      <c r="X173" s="4">
        <v>480</v>
      </c>
      <c r="Y173" s="6">
        <f t="shared" si="43"/>
        <v>274.07999821382691</v>
      </c>
      <c r="Z173" s="4">
        <v>180</v>
      </c>
      <c r="AA173" s="6">
        <f t="shared" si="44"/>
        <v>134.46</v>
      </c>
      <c r="AB173" s="4">
        <v>480</v>
      </c>
      <c r="AC173" s="6">
        <f t="shared" si="45"/>
        <v>411.35999842676063</v>
      </c>
      <c r="AD173" s="4">
        <v>480</v>
      </c>
      <c r="AE173" s="6">
        <f t="shared" si="46"/>
        <v>173.7600006722011</v>
      </c>
      <c r="AF173" s="6">
        <f t="shared" si="47"/>
        <v>4032.5922081302829</v>
      </c>
    </row>
    <row r="174" spans="1:32" x14ac:dyDescent="0.25">
      <c r="A174" s="1">
        <v>8116</v>
      </c>
      <c r="B174" s="1" t="s">
        <v>719</v>
      </c>
      <c r="C174" s="1" t="s">
        <v>1332</v>
      </c>
      <c r="D174" s="4">
        <v>3600</v>
      </c>
      <c r="E174" s="6">
        <f t="shared" si="48"/>
        <v>3875.7643371770041</v>
      </c>
      <c r="F174" s="4">
        <v>3200</v>
      </c>
      <c r="G174" s="12">
        <f t="shared" si="34"/>
        <v>2496</v>
      </c>
      <c r="H174" s="4">
        <v>4200</v>
      </c>
      <c r="I174" s="6">
        <f t="shared" si="35"/>
        <v>2142</v>
      </c>
      <c r="J174" s="4">
        <v>4200</v>
      </c>
      <c r="K174" s="6">
        <f t="shared" si="36"/>
        <v>2595.5999452661417</v>
      </c>
      <c r="L174" s="4">
        <v>2802</v>
      </c>
      <c r="M174" s="6">
        <f t="shared" si="37"/>
        <v>2156.345018700591</v>
      </c>
      <c r="N174" s="4">
        <v>2400</v>
      </c>
      <c r="O174" s="6">
        <f t="shared" si="38"/>
        <v>1123.005873649284</v>
      </c>
      <c r="P174" s="4">
        <v>915</v>
      </c>
      <c r="Q174" s="6">
        <f t="shared" si="39"/>
        <v>1088.8499999999999</v>
      </c>
      <c r="R174" s="4">
        <v>12000</v>
      </c>
      <c r="S174" s="6">
        <f t="shared" si="40"/>
        <v>6120</v>
      </c>
      <c r="T174" s="4">
        <v>3600</v>
      </c>
      <c r="U174" s="6">
        <f t="shared" si="41"/>
        <v>2108.4429641965021</v>
      </c>
      <c r="V174" s="4">
        <v>4200</v>
      </c>
      <c r="W174" s="6">
        <f t="shared" si="42"/>
        <v>1474.1999999999998</v>
      </c>
      <c r="X174" s="4">
        <v>3600</v>
      </c>
      <c r="Y174" s="6">
        <f t="shared" si="43"/>
        <v>2055.5999866037018</v>
      </c>
      <c r="Z174" s="4">
        <v>3600</v>
      </c>
      <c r="AA174" s="6">
        <f t="shared" si="44"/>
        <v>2689.2</v>
      </c>
      <c r="AB174" s="4">
        <v>4200</v>
      </c>
      <c r="AC174" s="6">
        <f t="shared" si="45"/>
        <v>3599.3999862341557</v>
      </c>
      <c r="AD174" s="4">
        <v>4200</v>
      </c>
      <c r="AE174" s="6">
        <f t="shared" si="46"/>
        <v>1520.4000058817599</v>
      </c>
      <c r="AF174" s="6">
        <f t="shared" si="47"/>
        <v>33524.40811182739</v>
      </c>
    </row>
    <row r="175" spans="1:32" x14ac:dyDescent="0.25">
      <c r="A175" s="1">
        <v>10494</v>
      </c>
      <c r="B175" s="1" t="s">
        <v>8</v>
      </c>
      <c r="C175" s="1" t="s">
        <v>778</v>
      </c>
      <c r="D175">
        <v>0</v>
      </c>
      <c r="E175" s="6">
        <f>D175*1.076601</f>
        <v>0</v>
      </c>
      <c r="F175" s="4">
        <v>500</v>
      </c>
      <c r="G175" s="12">
        <f t="shared" si="34"/>
        <v>390</v>
      </c>
      <c r="H175" s="4">
        <v>0</v>
      </c>
      <c r="I175" s="6">
        <f t="shared" si="35"/>
        <v>0</v>
      </c>
      <c r="J175" s="4">
        <v>0</v>
      </c>
      <c r="K175" s="6">
        <f t="shared" si="36"/>
        <v>0</v>
      </c>
      <c r="L175" s="4">
        <v>402</v>
      </c>
      <c r="M175" s="6">
        <f t="shared" si="37"/>
        <v>309.36855728680854</v>
      </c>
      <c r="N175" s="4">
        <v>0</v>
      </c>
      <c r="O175" s="6">
        <f t="shared" si="38"/>
        <v>0</v>
      </c>
      <c r="P175" s="4">
        <v>0</v>
      </c>
      <c r="Q175" s="6">
        <f t="shared" si="39"/>
        <v>0</v>
      </c>
      <c r="R175" s="4">
        <v>996</v>
      </c>
      <c r="S175" s="6">
        <f t="shared" si="40"/>
        <v>507.96000000000004</v>
      </c>
      <c r="T175" s="4">
        <v>0</v>
      </c>
      <c r="U175" s="6">
        <f t="shared" si="41"/>
        <v>0</v>
      </c>
      <c r="V175" s="4">
        <v>0</v>
      </c>
      <c r="W175" s="6">
        <f t="shared" si="42"/>
        <v>0</v>
      </c>
      <c r="X175" s="4">
        <v>0</v>
      </c>
      <c r="Y175" s="6">
        <f t="shared" si="43"/>
        <v>0</v>
      </c>
      <c r="Z175" s="4">
        <v>400</v>
      </c>
      <c r="AA175" s="6">
        <f t="shared" si="44"/>
        <v>298.8</v>
      </c>
      <c r="AB175" s="4">
        <v>504</v>
      </c>
      <c r="AC175" s="6">
        <f t="shared" si="45"/>
        <v>431.9279983480987</v>
      </c>
      <c r="AD175" s="4">
        <v>0</v>
      </c>
      <c r="AE175" s="6">
        <f t="shared" si="46"/>
        <v>0</v>
      </c>
      <c r="AF175" s="6">
        <f t="shared" si="47"/>
        <v>1938.0565556349072</v>
      </c>
    </row>
    <row r="176" spans="1:32" x14ac:dyDescent="0.25">
      <c r="A176" s="1">
        <v>11235</v>
      </c>
      <c r="B176" s="1" t="s">
        <v>19</v>
      </c>
      <c r="C176" s="1" t="s">
        <v>787</v>
      </c>
      <c r="D176" s="4">
        <v>2376</v>
      </c>
      <c r="E176" s="6">
        <f t="shared" ref="E176:E239" si="49">D176*1.07660120477139</f>
        <v>2558.0044625368228</v>
      </c>
      <c r="F176" s="4">
        <v>1000</v>
      </c>
      <c r="G176" s="12">
        <f t="shared" si="34"/>
        <v>780</v>
      </c>
      <c r="H176" s="4">
        <v>1992</v>
      </c>
      <c r="I176" s="6">
        <f t="shared" si="35"/>
        <v>1015.9200000000001</v>
      </c>
      <c r="J176" s="4">
        <v>2004</v>
      </c>
      <c r="K176" s="6">
        <f t="shared" si="36"/>
        <v>1238.4719738841304</v>
      </c>
      <c r="L176" s="4">
        <v>948</v>
      </c>
      <c r="M176" s="6">
        <f t="shared" si="37"/>
        <v>729.55570225844406</v>
      </c>
      <c r="N176" s="4">
        <v>1000</v>
      </c>
      <c r="O176" s="6">
        <f t="shared" si="38"/>
        <v>467.91911402053501</v>
      </c>
      <c r="P176" s="4">
        <v>330</v>
      </c>
      <c r="Q176" s="6">
        <f t="shared" si="39"/>
        <v>392.7</v>
      </c>
      <c r="R176" s="4">
        <v>5004</v>
      </c>
      <c r="S176" s="6">
        <f t="shared" si="40"/>
        <v>2552.04</v>
      </c>
      <c r="T176" s="4">
        <v>500</v>
      </c>
      <c r="U176" s="6">
        <f t="shared" si="41"/>
        <v>292.8393005828475</v>
      </c>
      <c r="V176" s="4">
        <v>3000</v>
      </c>
      <c r="W176" s="6">
        <f t="shared" si="42"/>
        <v>1053</v>
      </c>
      <c r="X176" s="4">
        <v>1500</v>
      </c>
      <c r="Y176" s="6">
        <f t="shared" si="43"/>
        <v>856.4999944182091</v>
      </c>
      <c r="Z176" s="4">
        <v>2380</v>
      </c>
      <c r="AA176" s="6">
        <f t="shared" si="44"/>
        <v>1777.86</v>
      </c>
      <c r="AB176" s="4">
        <v>2196</v>
      </c>
      <c r="AC176" s="6">
        <f t="shared" si="45"/>
        <v>1881.9719928024299</v>
      </c>
      <c r="AD176" s="4">
        <v>1992</v>
      </c>
      <c r="AE176" s="6">
        <f t="shared" si="46"/>
        <v>721.10400278963459</v>
      </c>
      <c r="AF176" s="6">
        <f t="shared" si="47"/>
        <v>15596.782540503418</v>
      </c>
    </row>
    <row r="177" spans="1:32" x14ac:dyDescent="0.25">
      <c r="A177" s="1">
        <v>11236</v>
      </c>
      <c r="B177" s="1" t="s">
        <v>20</v>
      </c>
      <c r="C177" s="1" t="s">
        <v>788</v>
      </c>
      <c r="D177" s="4">
        <v>480</v>
      </c>
      <c r="E177" s="6">
        <f t="shared" si="49"/>
        <v>516.76857829026721</v>
      </c>
      <c r="F177" s="4">
        <v>350</v>
      </c>
      <c r="G177" s="12">
        <f t="shared" si="34"/>
        <v>273</v>
      </c>
      <c r="H177" s="4">
        <v>408</v>
      </c>
      <c r="I177" s="6">
        <f t="shared" si="35"/>
        <v>208.08</v>
      </c>
      <c r="J177" s="4">
        <v>456</v>
      </c>
      <c r="K177" s="6">
        <f t="shared" si="36"/>
        <v>281.80799405746683</v>
      </c>
      <c r="L177" s="4">
        <v>150</v>
      </c>
      <c r="M177" s="6">
        <f t="shared" si="37"/>
        <v>115.43602883836139</v>
      </c>
      <c r="N177" s="4">
        <v>300</v>
      </c>
      <c r="O177" s="6">
        <f t="shared" si="38"/>
        <v>140.3757342061605</v>
      </c>
      <c r="P177" s="4">
        <v>45</v>
      </c>
      <c r="Q177" s="6">
        <f t="shared" si="39"/>
        <v>53.55</v>
      </c>
      <c r="R177" s="4">
        <v>2700</v>
      </c>
      <c r="S177" s="6">
        <f t="shared" si="40"/>
        <v>1377</v>
      </c>
      <c r="T177" s="4">
        <v>350</v>
      </c>
      <c r="U177" s="6">
        <f t="shared" si="41"/>
        <v>204.98751040799326</v>
      </c>
      <c r="V177" s="4">
        <v>300</v>
      </c>
      <c r="W177" s="6">
        <f t="shared" si="42"/>
        <v>105.3</v>
      </c>
      <c r="X177" s="4">
        <v>804</v>
      </c>
      <c r="Y177" s="6">
        <f t="shared" si="43"/>
        <v>459.08399700816005</v>
      </c>
      <c r="Z177" s="4">
        <v>500</v>
      </c>
      <c r="AA177" s="6">
        <f t="shared" si="44"/>
        <v>373.5</v>
      </c>
      <c r="AB177" s="4">
        <v>228</v>
      </c>
      <c r="AC177" s="6">
        <f t="shared" si="45"/>
        <v>195.39599925271131</v>
      </c>
      <c r="AD177" s="4">
        <v>288</v>
      </c>
      <c r="AE177" s="6">
        <f t="shared" si="46"/>
        <v>104.25600040332067</v>
      </c>
      <c r="AF177" s="6">
        <f t="shared" si="47"/>
        <v>4304.285842061121</v>
      </c>
    </row>
    <row r="178" spans="1:32" x14ac:dyDescent="0.25">
      <c r="A178" s="1">
        <v>11237</v>
      </c>
      <c r="B178" s="1" t="s">
        <v>21</v>
      </c>
      <c r="C178" s="1" t="s">
        <v>789</v>
      </c>
      <c r="D178" s="4">
        <v>22176</v>
      </c>
      <c r="E178" s="6">
        <f t="shared" si="49"/>
        <v>23874.708317010343</v>
      </c>
      <c r="F178" s="4">
        <v>13020</v>
      </c>
      <c r="G178" s="12">
        <f t="shared" si="34"/>
        <v>10155.6</v>
      </c>
      <c r="H178" s="4">
        <v>18456</v>
      </c>
      <c r="I178" s="6">
        <f t="shared" si="35"/>
        <v>9412.56</v>
      </c>
      <c r="J178" s="4">
        <v>23292</v>
      </c>
      <c r="K178" s="6">
        <f t="shared" si="36"/>
        <v>14394.45569646166</v>
      </c>
      <c r="L178" s="4">
        <v>5430</v>
      </c>
      <c r="M178" s="6">
        <f t="shared" si="37"/>
        <v>4178.7842439486831</v>
      </c>
      <c r="N178" s="4">
        <v>11950</v>
      </c>
      <c r="O178" s="6">
        <f t="shared" si="38"/>
        <v>5591.6334125453932</v>
      </c>
      <c r="P178" s="4">
        <v>660</v>
      </c>
      <c r="Q178" s="6">
        <f t="shared" si="39"/>
        <v>785.4</v>
      </c>
      <c r="R178" s="4">
        <v>45996</v>
      </c>
      <c r="S178" s="6">
        <f t="shared" si="40"/>
        <v>23457.96</v>
      </c>
      <c r="T178" s="4">
        <v>8820</v>
      </c>
      <c r="U178" s="6">
        <f t="shared" si="41"/>
        <v>5165.6852622814304</v>
      </c>
      <c r="V178" s="4">
        <v>13044</v>
      </c>
      <c r="W178" s="6">
        <f t="shared" si="42"/>
        <v>4578.4439999999995</v>
      </c>
      <c r="X178" s="4">
        <v>12960</v>
      </c>
      <c r="Y178" s="6">
        <f t="shared" si="43"/>
        <v>7400.1599517733266</v>
      </c>
      <c r="Z178" s="4">
        <v>12960</v>
      </c>
      <c r="AA178" s="6">
        <f t="shared" si="44"/>
        <v>9681.1200000000008</v>
      </c>
      <c r="AB178" s="4">
        <v>10320</v>
      </c>
      <c r="AC178" s="6">
        <f t="shared" si="45"/>
        <v>8844.2399661753534</v>
      </c>
      <c r="AD178" s="4">
        <v>13656</v>
      </c>
      <c r="AE178" s="6">
        <f t="shared" si="46"/>
        <v>4943.4720191241222</v>
      </c>
      <c r="AF178" s="6">
        <f t="shared" si="47"/>
        <v>127520.75085019619</v>
      </c>
    </row>
    <row r="179" spans="1:32" x14ac:dyDescent="0.25">
      <c r="A179" s="1">
        <v>11238</v>
      </c>
      <c r="B179" s="1" t="s">
        <v>22</v>
      </c>
      <c r="C179" s="1" t="s">
        <v>790</v>
      </c>
      <c r="D179" s="4">
        <v>2004</v>
      </c>
      <c r="E179" s="6">
        <f t="shared" si="49"/>
        <v>2157.5088143618655</v>
      </c>
      <c r="F179" s="4">
        <v>3300</v>
      </c>
      <c r="G179" s="12">
        <f t="shared" si="34"/>
        <v>2574</v>
      </c>
      <c r="H179" s="4">
        <v>3312</v>
      </c>
      <c r="I179" s="6">
        <f t="shared" si="35"/>
        <v>1689.1200000000001</v>
      </c>
      <c r="J179" s="4">
        <v>4176</v>
      </c>
      <c r="K179" s="6">
        <f t="shared" si="36"/>
        <v>2580.7679455789066</v>
      </c>
      <c r="L179" s="4">
        <v>972</v>
      </c>
      <c r="M179" s="6">
        <f t="shared" si="37"/>
        <v>748.02546687258189</v>
      </c>
      <c r="N179" s="4">
        <v>2000</v>
      </c>
      <c r="O179" s="6">
        <f t="shared" si="38"/>
        <v>935.83822804107001</v>
      </c>
      <c r="P179" s="4">
        <v>120</v>
      </c>
      <c r="Q179" s="6">
        <f t="shared" si="39"/>
        <v>142.79999999999998</v>
      </c>
      <c r="R179" s="4">
        <v>8256</v>
      </c>
      <c r="S179" s="6">
        <f t="shared" si="40"/>
        <v>4210.5600000000004</v>
      </c>
      <c r="T179" s="4">
        <v>3300</v>
      </c>
      <c r="U179" s="6">
        <f t="shared" si="41"/>
        <v>1932.7393838467935</v>
      </c>
      <c r="V179" s="4">
        <v>996</v>
      </c>
      <c r="W179" s="6">
        <f t="shared" si="42"/>
        <v>349.596</v>
      </c>
      <c r="X179" s="4">
        <v>996</v>
      </c>
      <c r="Y179" s="6">
        <f t="shared" si="43"/>
        <v>568.71599629369086</v>
      </c>
      <c r="Z179" s="4">
        <v>2000</v>
      </c>
      <c r="AA179" s="6">
        <f t="shared" si="44"/>
        <v>1494</v>
      </c>
      <c r="AB179" s="4">
        <v>1848</v>
      </c>
      <c r="AC179" s="6">
        <f t="shared" si="45"/>
        <v>1583.7359939430285</v>
      </c>
      <c r="AD179" s="4">
        <v>2448</v>
      </c>
      <c r="AE179" s="6">
        <f t="shared" si="46"/>
        <v>886.17600342822573</v>
      </c>
      <c r="AF179" s="6">
        <f t="shared" si="47"/>
        <v>20967.407828937936</v>
      </c>
    </row>
    <row r="180" spans="1:32" x14ac:dyDescent="0.25">
      <c r="A180" s="1">
        <v>11242</v>
      </c>
      <c r="B180" s="1" t="s">
        <v>23</v>
      </c>
      <c r="C180" s="1" t="s">
        <v>791</v>
      </c>
      <c r="D180" s="4">
        <v>5004</v>
      </c>
      <c r="E180" s="6">
        <f t="shared" si="49"/>
        <v>5387.3124286760358</v>
      </c>
      <c r="F180" s="4">
        <v>4000</v>
      </c>
      <c r="G180" s="12">
        <f t="shared" si="34"/>
        <v>3120</v>
      </c>
      <c r="H180" s="4">
        <v>4488</v>
      </c>
      <c r="I180" s="6">
        <f t="shared" si="35"/>
        <v>2288.88</v>
      </c>
      <c r="J180" s="4">
        <v>5784</v>
      </c>
      <c r="K180" s="6">
        <f t="shared" si="36"/>
        <v>3574.5119246236582</v>
      </c>
      <c r="L180" s="4">
        <v>1518</v>
      </c>
      <c r="M180" s="6">
        <f t="shared" si="37"/>
        <v>1168.2126118442175</v>
      </c>
      <c r="N180" s="4">
        <v>3500</v>
      </c>
      <c r="O180" s="6">
        <f t="shared" si="38"/>
        <v>1637.7168990718724</v>
      </c>
      <c r="P180" s="4">
        <v>360</v>
      </c>
      <c r="Q180" s="6">
        <f t="shared" si="39"/>
        <v>428.4</v>
      </c>
      <c r="R180" s="4">
        <v>9996</v>
      </c>
      <c r="S180" s="6">
        <f t="shared" si="40"/>
        <v>5097.96</v>
      </c>
      <c r="T180" s="4">
        <v>4000</v>
      </c>
      <c r="U180" s="6">
        <f t="shared" si="41"/>
        <v>2342.71440466278</v>
      </c>
      <c r="V180" s="4">
        <v>3300</v>
      </c>
      <c r="W180" s="6">
        <f t="shared" si="42"/>
        <v>1158.3</v>
      </c>
      <c r="X180" s="4">
        <v>5004</v>
      </c>
      <c r="Y180" s="6">
        <f t="shared" si="43"/>
        <v>2857.2839813791456</v>
      </c>
      <c r="Z180" s="4">
        <v>5000</v>
      </c>
      <c r="AA180" s="6">
        <f t="shared" si="44"/>
        <v>3735</v>
      </c>
      <c r="AB180" s="4">
        <v>2544</v>
      </c>
      <c r="AC180" s="6">
        <f t="shared" si="45"/>
        <v>2180.2079916618313</v>
      </c>
      <c r="AD180" s="4">
        <v>3168</v>
      </c>
      <c r="AE180" s="6">
        <f t="shared" si="46"/>
        <v>1146.8160044365275</v>
      </c>
      <c r="AF180" s="6">
        <f t="shared" si="47"/>
        <v>34976.500241919544</v>
      </c>
    </row>
    <row r="181" spans="1:32" x14ac:dyDescent="0.25">
      <c r="A181" s="1">
        <v>11243</v>
      </c>
      <c r="B181" s="1" t="s">
        <v>24</v>
      </c>
      <c r="C181" s="1" t="s">
        <v>792</v>
      </c>
      <c r="D181" s="4">
        <v>2496</v>
      </c>
      <c r="E181" s="6">
        <f t="shared" si="49"/>
        <v>2687.1966071093893</v>
      </c>
      <c r="F181" s="4">
        <v>2000</v>
      </c>
      <c r="G181" s="12">
        <f t="shared" si="34"/>
        <v>1560</v>
      </c>
      <c r="H181" s="4">
        <v>2256</v>
      </c>
      <c r="I181" s="6">
        <f t="shared" si="35"/>
        <v>1150.56</v>
      </c>
      <c r="J181" s="4">
        <v>2892</v>
      </c>
      <c r="K181" s="6">
        <f t="shared" si="36"/>
        <v>1787.2559623118291</v>
      </c>
      <c r="L181" s="4">
        <v>762</v>
      </c>
      <c r="M181" s="6">
        <f t="shared" si="37"/>
        <v>586.41502649887593</v>
      </c>
      <c r="N181" s="4">
        <v>1750</v>
      </c>
      <c r="O181" s="6">
        <f t="shared" si="38"/>
        <v>818.85844953593619</v>
      </c>
      <c r="P181" s="4">
        <v>180</v>
      </c>
      <c r="Q181" s="6">
        <f t="shared" si="39"/>
        <v>214.2</v>
      </c>
      <c r="R181" s="4">
        <v>5004</v>
      </c>
      <c r="S181" s="6">
        <f t="shared" si="40"/>
        <v>2552.04</v>
      </c>
      <c r="T181" s="4">
        <v>2000</v>
      </c>
      <c r="U181" s="6">
        <f t="shared" si="41"/>
        <v>1171.35720233139</v>
      </c>
      <c r="V181" s="4">
        <v>1644</v>
      </c>
      <c r="W181" s="6">
        <f t="shared" si="42"/>
        <v>577.04399999999998</v>
      </c>
      <c r="X181" s="4">
        <v>2496</v>
      </c>
      <c r="Y181" s="6">
        <f t="shared" si="43"/>
        <v>1425.2159907118998</v>
      </c>
      <c r="Z181" s="4">
        <v>2500</v>
      </c>
      <c r="AA181" s="6">
        <f t="shared" si="44"/>
        <v>1867.5</v>
      </c>
      <c r="AB181" s="4">
        <v>1272</v>
      </c>
      <c r="AC181" s="6">
        <f t="shared" si="45"/>
        <v>1090.1039958309157</v>
      </c>
      <c r="AD181" s="4">
        <v>1584</v>
      </c>
      <c r="AE181" s="6">
        <f t="shared" si="46"/>
        <v>573.40800221826373</v>
      </c>
      <c r="AF181" s="6">
        <f t="shared" si="47"/>
        <v>17487.747234330236</v>
      </c>
    </row>
    <row r="182" spans="1:32" x14ac:dyDescent="0.25">
      <c r="A182" s="1">
        <v>11256</v>
      </c>
      <c r="B182" s="1" t="s">
        <v>25</v>
      </c>
      <c r="C182" s="1" t="s">
        <v>793</v>
      </c>
      <c r="D182" s="4">
        <v>1776</v>
      </c>
      <c r="E182" s="6">
        <f t="shared" si="49"/>
        <v>1912.0437396739885</v>
      </c>
      <c r="F182" s="4">
        <v>1380</v>
      </c>
      <c r="G182" s="12">
        <f t="shared" si="34"/>
        <v>1076.4000000000001</v>
      </c>
      <c r="H182" s="4">
        <v>1272</v>
      </c>
      <c r="I182" s="6">
        <f t="shared" si="35"/>
        <v>648.72</v>
      </c>
      <c r="J182" s="4">
        <v>1428</v>
      </c>
      <c r="K182" s="6">
        <f t="shared" si="36"/>
        <v>882.50398139048821</v>
      </c>
      <c r="L182" s="4">
        <v>456</v>
      </c>
      <c r="M182" s="6">
        <f t="shared" si="37"/>
        <v>350.92552766861866</v>
      </c>
      <c r="N182" s="4">
        <v>850</v>
      </c>
      <c r="O182" s="6">
        <f t="shared" si="38"/>
        <v>397.73124691745471</v>
      </c>
      <c r="P182" s="4">
        <v>120</v>
      </c>
      <c r="Q182" s="6">
        <f t="shared" si="39"/>
        <v>142.79999999999998</v>
      </c>
      <c r="R182" s="4">
        <v>4500</v>
      </c>
      <c r="S182" s="6">
        <f t="shared" si="40"/>
        <v>2295</v>
      </c>
      <c r="T182" s="4">
        <v>1080</v>
      </c>
      <c r="U182" s="6">
        <f t="shared" si="41"/>
        <v>632.5328892589506</v>
      </c>
      <c r="V182" s="4">
        <v>924</v>
      </c>
      <c r="W182" s="6">
        <f t="shared" si="42"/>
        <v>324.32399999999996</v>
      </c>
      <c r="X182" s="4">
        <v>1200</v>
      </c>
      <c r="Y182" s="6">
        <f t="shared" si="43"/>
        <v>685.19999553456728</v>
      </c>
      <c r="Z182" s="4">
        <v>2000</v>
      </c>
      <c r="AA182" s="6">
        <f t="shared" si="44"/>
        <v>1494</v>
      </c>
      <c r="AB182" s="4">
        <v>708</v>
      </c>
      <c r="AC182" s="6">
        <f t="shared" si="45"/>
        <v>606.75599767947199</v>
      </c>
      <c r="AD182" s="4">
        <v>912</v>
      </c>
      <c r="AE182" s="6">
        <f t="shared" si="46"/>
        <v>330.1440012771821</v>
      </c>
      <c r="AF182" s="6">
        <f t="shared" si="47"/>
        <v>11448.937378123543</v>
      </c>
    </row>
    <row r="183" spans="1:32" x14ac:dyDescent="0.25">
      <c r="A183" s="1">
        <v>11261</v>
      </c>
      <c r="B183" s="1" t="s">
        <v>1376</v>
      </c>
      <c r="C183" s="1" t="s">
        <v>794</v>
      </c>
      <c r="D183" s="4">
        <v>564</v>
      </c>
      <c r="E183" s="6">
        <f t="shared" si="49"/>
        <v>607.20307949106393</v>
      </c>
      <c r="F183" s="4">
        <v>0</v>
      </c>
      <c r="G183" s="12">
        <f t="shared" si="34"/>
        <v>0</v>
      </c>
      <c r="H183" s="4">
        <v>480</v>
      </c>
      <c r="I183" s="6">
        <f t="shared" si="35"/>
        <v>244.8</v>
      </c>
      <c r="J183" s="4">
        <v>540</v>
      </c>
      <c r="K183" s="6">
        <f t="shared" si="36"/>
        <v>333.71999296278966</v>
      </c>
      <c r="L183" s="4">
        <v>174</v>
      </c>
      <c r="M183" s="6">
        <f t="shared" si="37"/>
        <v>133.90579345249921</v>
      </c>
      <c r="N183" s="4">
        <v>350</v>
      </c>
      <c r="O183" s="6">
        <f t="shared" si="38"/>
        <v>163.77168990718724</v>
      </c>
      <c r="P183" s="4">
        <v>45</v>
      </c>
      <c r="Q183" s="6">
        <f t="shared" si="39"/>
        <v>53.55</v>
      </c>
      <c r="R183" s="4">
        <v>2496</v>
      </c>
      <c r="S183" s="6">
        <f t="shared" si="40"/>
        <v>1272.96</v>
      </c>
      <c r="T183" s="4">
        <v>0</v>
      </c>
      <c r="U183" s="6">
        <f t="shared" si="41"/>
        <v>0</v>
      </c>
      <c r="V183" s="4">
        <v>360</v>
      </c>
      <c r="W183" s="6">
        <f t="shared" si="42"/>
        <v>126.35999999999999</v>
      </c>
      <c r="X183" s="4">
        <v>0</v>
      </c>
      <c r="Y183" s="6">
        <f t="shared" si="43"/>
        <v>0</v>
      </c>
      <c r="Z183" s="4">
        <v>790</v>
      </c>
      <c r="AA183" s="6">
        <f t="shared" si="44"/>
        <v>590.13</v>
      </c>
      <c r="AB183" s="4">
        <v>0</v>
      </c>
      <c r="AC183" s="6">
        <f t="shared" si="45"/>
        <v>0</v>
      </c>
      <c r="AD183" s="4">
        <v>360</v>
      </c>
      <c r="AE183" s="6">
        <f t="shared" si="46"/>
        <v>130.32000050415084</v>
      </c>
      <c r="AF183" s="6">
        <f t="shared" si="47"/>
        <v>3526.40055581354</v>
      </c>
    </row>
    <row r="184" spans="1:32" x14ac:dyDescent="0.25">
      <c r="A184" s="1">
        <v>11263</v>
      </c>
      <c r="B184" s="1" t="s">
        <v>26</v>
      </c>
      <c r="C184" s="1" t="s">
        <v>795</v>
      </c>
      <c r="D184" s="4">
        <v>7500</v>
      </c>
      <c r="E184" s="6">
        <f t="shared" si="49"/>
        <v>8074.5090357854251</v>
      </c>
      <c r="F184" s="4">
        <v>3000</v>
      </c>
      <c r="G184" s="12">
        <f t="shared" si="34"/>
        <v>2340</v>
      </c>
      <c r="H184" s="4">
        <v>6864</v>
      </c>
      <c r="I184" s="6">
        <f t="shared" si="35"/>
        <v>3500.64</v>
      </c>
      <c r="J184" s="4">
        <v>7848</v>
      </c>
      <c r="K184" s="6">
        <f t="shared" si="36"/>
        <v>4850.0638977258759</v>
      </c>
      <c r="L184" s="4">
        <v>2538</v>
      </c>
      <c r="M184" s="6">
        <f t="shared" si="37"/>
        <v>1953.1776079450749</v>
      </c>
      <c r="N184" s="4">
        <v>4750</v>
      </c>
      <c r="O184" s="6">
        <f t="shared" si="38"/>
        <v>2222.6157915975414</v>
      </c>
      <c r="P184" s="4">
        <v>660</v>
      </c>
      <c r="Q184" s="6">
        <f t="shared" si="39"/>
        <v>785.4</v>
      </c>
      <c r="R184" s="4">
        <v>15000</v>
      </c>
      <c r="S184" s="6">
        <f t="shared" si="40"/>
        <v>7650</v>
      </c>
      <c r="T184" s="4">
        <v>5920</v>
      </c>
      <c r="U184" s="6">
        <f t="shared" si="41"/>
        <v>3467.2173189009145</v>
      </c>
      <c r="V184" s="4">
        <v>5184</v>
      </c>
      <c r="W184" s="6">
        <f t="shared" si="42"/>
        <v>1819.5839999999998</v>
      </c>
      <c r="X184" s="4">
        <v>4500</v>
      </c>
      <c r="Y184" s="6">
        <f t="shared" si="43"/>
        <v>2569.4999832546273</v>
      </c>
      <c r="Z184" s="4">
        <v>3000</v>
      </c>
      <c r="AA184" s="6">
        <f t="shared" si="44"/>
        <v>2241</v>
      </c>
      <c r="AB184" s="4">
        <v>3924</v>
      </c>
      <c r="AC184" s="6">
        <f t="shared" si="45"/>
        <v>3362.8679871387681</v>
      </c>
      <c r="AD184" s="4">
        <v>5112</v>
      </c>
      <c r="AE184" s="6">
        <f t="shared" si="46"/>
        <v>1850.5440071589419</v>
      </c>
      <c r="AF184" s="6">
        <f t="shared" si="47"/>
        <v>44836.575622348224</v>
      </c>
    </row>
    <row r="185" spans="1:32" x14ac:dyDescent="0.25">
      <c r="A185" s="1">
        <v>11307</v>
      </c>
      <c r="B185" s="1" t="s">
        <v>27</v>
      </c>
      <c r="C185" s="1" t="s">
        <v>796</v>
      </c>
      <c r="D185" s="4">
        <v>1500</v>
      </c>
      <c r="E185" s="6">
        <f t="shared" si="49"/>
        <v>1614.9018071570849</v>
      </c>
      <c r="F185" s="4">
        <v>1000</v>
      </c>
      <c r="G185" s="12">
        <f t="shared" si="34"/>
        <v>780</v>
      </c>
      <c r="H185" s="4">
        <v>1248</v>
      </c>
      <c r="I185" s="6">
        <f t="shared" si="35"/>
        <v>636.48</v>
      </c>
      <c r="J185" s="4">
        <v>1440</v>
      </c>
      <c r="K185" s="6">
        <f t="shared" si="36"/>
        <v>889.91998123410576</v>
      </c>
      <c r="L185" s="4">
        <v>468</v>
      </c>
      <c r="M185" s="6">
        <f t="shared" si="37"/>
        <v>360.16040997568757</v>
      </c>
      <c r="N185" s="4">
        <v>850</v>
      </c>
      <c r="O185" s="6">
        <f t="shared" si="38"/>
        <v>397.73124691745471</v>
      </c>
      <c r="P185" s="4">
        <v>0</v>
      </c>
      <c r="Q185" s="6">
        <f t="shared" si="39"/>
        <v>0</v>
      </c>
      <c r="R185" s="4">
        <v>3996</v>
      </c>
      <c r="S185" s="6">
        <f t="shared" si="40"/>
        <v>2037.96</v>
      </c>
      <c r="T185" s="4">
        <v>1000</v>
      </c>
      <c r="U185" s="6">
        <f t="shared" si="41"/>
        <v>585.678601165695</v>
      </c>
      <c r="V185" s="4">
        <v>948</v>
      </c>
      <c r="W185" s="6">
        <f t="shared" si="42"/>
        <v>332.74799999999999</v>
      </c>
      <c r="X185" s="4">
        <v>0</v>
      </c>
      <c r="Y185" s="6">
        <f t="shared" si="43"/>
        <v>0</v>
      </c>
      <c r="Z185" s="4">
        <v>1500</v>
      </c>
      <c r="AA185" s="6">
        <f t="shared" si="44"/>
        <v>1120.5</v>
      </c>
      <c r="AB185" s="4">
        <v>720</v>
      </c>
      <c r="AC185" s="6">
        <f t="shared" si="45"/>
        <v>617.039997640141</v>
      </c>
      <c r="AD185" s="4">
        <v>936</v>
      </c>
      <c r="AE185" s="6">
        <f t="shared" si="46"/>
        <v>338.83200131079218</v>
      </c>
      <c r="AF185" s="6">
        <f t="shared" si="47"/>
        <v>9373.1200440901684</v>
      </c>
    </row>
    <row r="186" spans="1:32" x14ac:dyDescent="0.25">
      <c r="A186" s="1">
        <v>11327</v>
      </c>
      <c r="B186" s="1" t="s">
        <v>28</v>
      </c>
      <c r="C186" s="1" t="s">
        <v>797</v>
      </c>
      <c r="D186" s="4">
        <v>96</v>
      </c>
      <c r="E186" s="6">
        <f t="shared" si="49"/>
        <v>103.35371565805343</v>
      </c>
      <c r="F186" s="4">
        <v>60</v>
      </c>
      <c r="G186" s="12">
        <f t="shared" si="34"/>
        <v>46.800000000000004</v>
      </c>
      <c r="H186" s="4">
        <v>96</v>
      </c>
      <c r="I186" s="6">
        <f t="shared" si="35"/>
        <v>48.96</v>
      </c>
      <c r="J186" s="4">
        <v>96</v>
      </c>
      <c r="K186" s="6">
        <f t="shared" si="36"/>
        <v>59.327998748940381</v>
      </c>
      <c r="L186" s="4">
        <v>42</v>
      </c>
      <c r="M186" s="6">
        <f t="shared" si="37"/>
        <v>32.322088074741188</v>
      </c>
      <c r="N186" s="4">
        <v>100</v>
      </c>
      <c r="O186" s="6">
        <f t="shared" si="38"/>
        <v>46.791911402053501</v>
      </c>
      <c r="P186" s="4">
        <v>15</v>
      </c>
      <c r="Q186" s="6">
        <f t="shared" si="39"/>
        <v>17.849999999999998</v>
      </c>
      <c r="R186" s="4">
        <v>72</v>
      </c>
      <c r="S186" s="6">
        <f t="shared" si="40"/>
        <v>36.72</v>
      </c>
      <c r="T186" s="4">
        <v>60</v>
      </c>
      <c r="U186" s="6">
        <f t="shared" si="41"/>
        <v>35.140716069941703</v>
      </c>
      <c r="V186" s="4">
        <v>84</v>
      </c>
      <c r="W186" s="6">
        <f t="shared" si="42"/>
        <v>29.483999999999998</v>
      </c>
      <c r="X186" s="4">
        <v>120</v>
      </c>
      <c r="Y186" s="6">
        <f t="shared" si="43"/>
        <v>68.519999553456728</v>
      </c>
      <c r="Z186" s="4">
        <v>60</v>
      </c>
      <c r="AA186" s="6">
        <f t="shared" si="44"/>
        <v>44.82</v>
      </c>
      <c r="AB186" s="4">
        <v>60</v>
      </c>
      <c r="AC186" s="6">
        <f t="shared" si="45"/>
        <v>51.419999803345078</v>
      </c>
      <c r="AD186" s="4">
        <v>96</v>
      </c>
      <c r="AE186" s="6">
        <f t="shared" si="46"/>
        <v>34.752000134440223</v>
      </c>
      <c r="AF186" s="6">
        <f t="shared" si="47"/>
        <v>621.510429310532</v>
      </c>
    </row>
    <row r="187" spans="1:32" x14ac:dyDescent="0.25">
      <c r="A187" s="1">
        <v>11328</v>
      </c>
      <c r="B187" s="1" t="s">
        <v>29</v>
      </c>
      <c r="C187" s="1" t="s">
        <v>798</v>
      </c>
      <c r="D187" s="4">
        <v>5004</v>
      </c>
      <c r="E187" s="6">
        <f t="shared" si="49"/>
        <v>5387.3124286760358</v>
      </c>
      <c r="F187" s="4">
        <v>6000</v>
      </c>
      <c r="G187" s="12">
        <f t="shared" si="34"/>
        <v>4680</v>
      </c>
      <c r="H187" s="4">
        <v>7992</v>
      </c>
      <c r="I187" s="6">
        <f t="shared" si="35"/>
        <v>4075.92</v>
      </c>
      <c r="J187" s="4">
        <v>8004</v>
      </c>
      <c r="K187" s="6">
        <f t="shared" si="36"/>
        <v>4946.4718956929046</v>
      </c>
      <c r="L187" s="4">
        <v>3000</v>
      </c>
      <c r="M187" s="6">
        <f t="shared" si="37"/>
        <v>2308.7205767672281</v>
      </c>
      <c r="N187" s="4">
        <v>6000</v>
      </c>
      <c r="O187" s="6">
        <f t="shared" si="38"/>
        <v>2807.5146841232099</v>
      </c>
      <c r="P187" s="4">
        <v>1200</v>
      </c>
      <c r="Q187" s="6">
        <f t="shared" si="39"/>
        <v>1428</v>
      </c>
      <c r="R187" s="4">
        <v>15000</v>
      </c>
      <c r="S187" s="6">
        <f t="shared" si="40"/>
        <v>7650</v>
      </c>
      <c r="T187" s="4">
        <v>6000</v>
      </c>
      <c r="U187" s="6">
        <f t="shared" si="41"/>
        <v>3514.07160699417</v>
      </c>
      <c r="V187" s="4">
        <v>7500</v>
      </c>
      <c r="W187" s="6">
        <f t="shared" si="42"/>
        <v>2632.5</v>
      </c>
      <c r="X187" s="4">
        <v>6000</v>
      </c>
      <c r="Y187" s="6">
        <f t="shared" si="43"/>
        <v>3425.9999776728364</v>
      </c>
      <c r="Z187" s="4">
        <v>6500</v>
      </c>
      <c r="AA187" s="6">
        <f t="shared" si="44"/>
        <v>4855.5</v>
      </c>
      <c r="AB187" s="4">
        <v>9000</v>
      </c>
      <c r="AC187" s="6">
        <f t="shared" si="45"/>
        <v>7712.9999705017617</v>
      </c>
      <c r="AD187" s="4">
        <v>10488</v>
      </c>
      <c r="AE187" s="6">
        <f t="shared" si="46"/>
        <v>3796.6560146875945</v>
      </c>
      <c r="AF187" s="6">
        <f t="shared" si="47"/>
        <v>55425.011140428142</v>
      </c>
    </row>
    <row r="188" spans="1:32" x14ac:dyDescent="0.25">
      <c r="A188" s="1">
        <v>11333</v>
      </c>
      <c r="B188" s="1" t="s">
        <v>30</v>
      </c>
      <c r="C188" s="1" t="s">
        <v>799</v>
      </c>
      <c r="D188" s="4">
        <v>1752</v>
      </c>
      <c r="E188" s="6">
        <f t="shared" si="49"/>
        <v>1886.2053107594752</v>
      </c>
      <c r="F188" s="4">
        <v>1340</v>
      </c>
      <c r="G188" s="12">
        <f t="shared" si="34"/>
        <v>1045.2</v>
      </c>
      <c r="H188" s="4">
        <v>1512</v>
      </c>
      <c r="I188" s="6">
        <f t="shared" si="35"/>
        <v>771.12</v>
      </c>
      <c r="J188" s="4">
        <v>1752</v>
      </c>
      <c r="K188" s="6">
        <f t="shared" si="36"/>
        <v>1082.735977168162</v>
      </c>
      <c r="L188" s="4">
        <v>546</v>
      </c>
      <c r="M188" s="6">
        <f t="shared" si="37"/>
        <v>420.18714497163552</v>
      </c>
      <c r="N188" s="4">
        <v>1000</v>
      </c>
      <c r="O188" s="6">
        <f t="shared" si="38"/>
        <v>467.91911402053501</v>
      </c>
      <c r="P188" s="4">
        <v>150</v>
      </c>
      <c r="Q188" s="6">
        <f t="shared" si="39"/>
        <v>178.5</v>
      </c>
      <c r="R188" s="4">
        <v>4800</v>
      </c>
      <c r="S188" s="6">
        <f t="shared" si="40"/>
        <v>2448</v>
      </c>
      <c r="T188" s="4">
        <v>1270</v>
      </c>
      <c r="U188" s="6">
        <f t="shared" si="41"/>
        <v>743.81182348043274</v>
      </c>
      <c r="V188" s="4">
        <v>1116</v>
      </c>
      <c r="W188" s="6">
        <f t="shared" si="42"/>
        <v>391.71599999999995</v>
      </c>
      <c r="X188" s="4">
        <v>1644</v>
      </c>
      <c r="Y188" s="6">
        <f t="shared" si="43"/>
        <v>938.72399388235715</v>
      </c>
      <c r="Z188" s="4">
        <v>1860</v>
      </c>
      <c r="AA188" s="6">
        <f t="shared" si="44"/>
        <v>1389.42</v>
      </c>
      <c r="AB188" s="4">
        <v>828</v>
      </c>
      <c r="AC188" s="6">
        <f t="shared" si="45"/>
        <v>709.59599728616206</v>
      </c>
      <c r="AD188" s="4">
        <v>1104</v>
      </c>
      <c r="AE188" s="6">
        <f t="shared" si="46"/>
        <v>399.64800154606257</v>
      </c>
      <c r="AF188" s="6">
        <f t="shared" si="47"/>
        <v>12473.13536156876</v>
      </c>
    </row>
    <row r="189" spans="1:32" x14ac:dyDescent="0.25">
      <c r="A189" s="1">
        <v>11337</v>
      </c>
      <c r="B189" s="1" t="s">
        <v>31</v>
      </c>
      <c r="C189" s="1" t="s">
        <v>800</v>
      </c>
      <c r="D189" s="4">
        <v>3696</v>
      </c>
      <c r="E189" s="6">
        <f t="shared" si="49"/>
        <v>3979.1180528350574</v>
      </c>
      <c r="F189" s="4">
        <v>2960</v>
      </c>
      <c r="G189" s="12">
        <f t="shared" si="34"/>
        <v>2308.8000000000002</v>
      </c>
      <c r="H189" s="4">
        <v>5184</v>
      </c>
      <c r="I189" s="6">
        <f t="shared" si="35"/>
        <v>2643.84</v>
      </c>
      <c r="J189" s="4">
        <v>5184</v>
      </c>
      <c r="K189" s="6">
        <f t="shared" si="36"/>
        <v>3203.7119324427804</v>
      </c>
      <c r="L189" s="4">
        <v>1482</v>
      </c>
      <c r="M189" s="6">
        <f t="shared" si="37"/>
        <v>1140.5079649230106</v>
      </c>
      <c r="N189" s="4">
        <v>2950</v>
      </c>
      <c r="O189" s="6">
        <f t="shared" si="38"/>
        <v>1380.3613863605783</v>
      </c>
      <c r="P189" s="4">
        <v>585</v>
      </c>
      <c r="Q189" s="6">
        <f t="shared" si="39"/>
        <v>696.15</v>
      </c>
      <c r="R189" s="4">
        <v>7404</v>
      </c>
      <c r="S189" s="6">
        <f t="shared" si="40"/>
        <v>3776.04</v>
      </c>
      <c r="T189" s="4">
        <v>2960</v>
      </c>
      <c r="U189" s="6">
        <f t="shared" si="41"/>
        <v>1733.6086594504573</v>
      </c>
      <c r="V189" s="4">
        <v>4572</v>
      </c>
      <c r="W189" s="6">
        <f t="shared" si="42"/>
        <v>1604.7719999999999</v>
      </c>
      <c r="X189" s="4">
        <v>3696</v>
      </c>
      <c r="Y189" s="6">
        <f t="shared" si="43"/>
        <v>2110.4159862464671</v>
      </c>
      <c r="Z189" s="4">
        <v>3700</v>
      </c>
      <c r="AA189" s="6">
        <f t="shared" si="44"/>
        <v>2763.9</v>
      </c>
      <c r="AB189" s="4">
        <v>3468</v>
      </c>
      <c r="AC189" s="6">
        <f t="shared" si="45"/>
        <v>2972.0759886333458</v>
      </c>
      <c r="AD189" s="4">
        <v>4512</v>
      </c>
      <c r="AE189" s="6">
        <f t="shared" si="46"/>
        <v>1633.3440063186904</v>
      </c>
      <c r="AF189" s="6">
        <f t="shared" si="47"/>
        <v>30313.301970891698</v>
      </c>
    </row>
    <row r="190" spans="1:32" x14ac:dyDescent="0.25">
      <c r="A190" s="1">
        <v>11353</v>
      </c>
      <c r="B190" s="1" t="s">
        <v>32</v>
      </c>
      <c r="C190" s="1" t="s">
        <v>801</v>
      </c>
      <c r="D190" s="4">
        <v>204</v>
      </c>
      <c r="E190" s="6">
        <f t="shared" si="49"/>
        <v>219.62664577336355</v>
      </c>
      <c r="F190" s="4">
        <v>200</v>
      </c>
      <c r="G190" s="12">
        <f t="shared" si="34"/>
        <v>156</v>
      </c>
      <c r="H190" s="4">
        <v>192</v>
      </c>
      <c r="I190" s="6">
        <f t="shared" si="35"/>
        <v>97.92</v>
      </c>
      <c r="J190" s="4">
        <v>204</v>
      </c>
      <c r="K190" s="6">
        <f t="shared" si="36"/>
        <v>126.0719973414983</v>
      </c>
      <c r="L190" s="4">
        <v>198</v>
      </c>
      <c r="M190" s="6">
        <f t="shared" si="37"/>
        <v>152.37555806663704</v>
      </c>
      <c r="N190" s="4">
        <v>200</v>
      </c>
      <c r="O190" s="6">
        <f t="shared" si="38"/>
        <v>93.583822804107001</v>
      </c>
      <c r="P190" s="4">
        <v>45</v>
      </c>
      <c r="Q190" s="6">
        <f t="shared" si="39"/>
        <v>53.55</v>
      </c>
      <c r="R190" s="4">
        <v>204</v>
      </c>
      <c r="S190" s="6">
        <f t="shared" si="40"/>
        <v>104.04</v>
      </c>
      <c r="T190" s="4">
        <v>200</v>
      </c>
      <c r="U190" s="6">
        <f t="shared" si="41"/>
        <v>117.13572023313901</v>
      </c>
      <c r="V190" s="4">
        <v>204</v>
      </c>
      <c r="W190" s="6">
        <f t="shared" si="42"/>
        <v>71.603999999999999</v>
      </c>
      <c r="X190" s="4">
        <v>204</v>
      </c>
      <c r="Y190" s="6">
        <f t="shared" si="43"/>
        <v>116.48399924087643</v>
      </c>
      <c r="Z190" s="4">
        <v>200</v>
      </c>
      <c r="AA190" s="6">
        <f t="shared" si="44"/>
        <v>149.4</v>
      </c>
      <c r="AB190" s="4">
        <v>204</v>
      </c>
      <c r="AC190" s="6">
        <f t="shared" si="45"/>
        <v>174.82799933137326</v>
      </c>
      <c r="AD190" s="4">
        <v>192</v>
      </c>
      <c r="AE190" s="6">
        <f t="shared" si="46"/>
        <v>69.504000268880446</v>
      </c>
      <c r="AF190" s="6">
        <f t="shared" si="47"/>
        <v>1632.6197427909947</v>
      </c>
    </row>
    <row r="191" spans="1:32" x14ac:dyDescent="0.25">
      <c r="A191" s="1">
        <v>11357</v>
      </c>
      <c r="B191" s="1" t="s">
        <v>33</v>
      </c>
      <c r="C191" s="1" t="s">
        <v>802</v>
      </c>
      <c r="D191" s="4">
        <v>5004</v>
      </c>
      <c r="E191" s="6">
        <f t="shared" si="49"/>
        <v>5387.3124286760358</v>
      </c>
      <c r="F191" s="4">
        <v>1000</v>
      </c>
      <c r="G191" s="12">
        <f t="shared" si="34"/>
        <v>780</v>
      </c>
      <c r="H191" s="4">
        <v>6000</v>
      </c>
      <c r="I191" s="6">
        <f t="shared" si="35"/>
        <v>3060</v>
      </c>
      <c r="J191" s="4">
        <v>2004</v>
      </c>
      <c r="K191" s="6">
        <f t="shared" si="36"/>
        <v>1238.4719738841304</v>
      </c>
      <c r="L191" s="4">
        <v>2412</v>
      </c>
      <c r="M191" s="6">
        <f t="shared" si="37"/>
        <v>1856.2113437208513</v>
      </c>
      <c r="N191" s="4">
        <v>0</v>
      </c>
      <c r="O191" s="6">
        <f t="shared" si="38"/>
        <v>0</v>
      </c>
      <c r="P191" s="4">
        <v>630</v>
      </c>
      <c r="Q191" s="6">
        <f t="shared" si="39"/>
        <v>749.69999999999993</v>
      </c>
      <c r="R191" s="4">
        <v>5004</v>
      </c>
      <c r="S191" s="6">
        <f t="shared" si="40"/>
        <v>2552.04</v>
      </c>
      <c r="T191" s="4">
        <v>4000</v>
      </c>
      <c r="U191" s="6">
        <f t="shared" si="41"/>
        <v>2342.71440466278</v>
      </c>
      <c r="V191" s="4">
        <v>0</v>
      </c>
      <c r="W191" s="6">
        <f t="shared" si="42"/>
        <v>0</v>
      </c>
      <c r="X191" s="4">
        <v>600</v>
      </c>
      <c r="Y191" s="6">
        <f t="shared" si="43"/>
        <v>342.59999776728364</v>
      </c>
      <c r="Z191" s="4">
        <v>2000</v>
      </c>
      <c r="AA191" s="6">
        <f t="shared" si="44"/>
        <v>1494</v>
      </c>
      <c r="AB191" s="4">
        <v>3732</v>
      </c>
      <c r="AC191" s="6">
        <f t="shared" si="45"/>
        <v>3198.3239877680639</v>
      </c>
      <c r="AD191" s="4">
        <v>4848</v>
      </c>
      <c r="AE191" s="6">
        <f t="shared" si="46"/>
        <v>1754.9760067892312</v>
      </c>
      <c r="AF191" s="6">
        <f t="shared" si="47"/>
        <v>23001.374136479146</v>
      </c>
    </row>
    <row r="192" spans="1:32" x14ac:dyDescent="0.25">
      <c r="A192" s="1">
        <v>11364</v>
      </c>
      <c r="B192" s="1" t="s">
        <v>34</v>
      </c>
      <c r="C192" s="1" t="s">
        <v>803</v>
      </c>
      <c r="D192" s="4">
        <v>2832</v>
      </c>
      <c r="E192" s="6">
        <f t="shared" si="49"/>
        <v>3048.9346119125767</v>
      </c>
      <c r="F192" s="4">
        <v>1000</v>
      </c>
      <c r="G192" s="12">
        <f t="shared" si="34"/>
        <v>780</v>
      </c>
      <c r="H192" s="4">
        <v>1296</v>
      </c>
      <c r="I192" s="6">
        <f t="shared" si="35"/>
        <v>660.96</v>
      </c>
      <c r="J192" s="4">
        <v>1296</v>
      </c>
      <c r="K192" s="6">
        <f t="shared" si="36"/>
        <v>800.9279831106951</v>
      </c>
      <c r="L192" s="4">
        <v>1254</v>
      </c>
      <c r="M192" s="6">
        <f t="shared" si="37"/>
        <v>965.04520108870133</v>
      </c>
      <c r="N192" s="4">
        <v>300</v>
      </c>
      <c r="O192" s="6">
        <f t="shared" si="38"/>
        <v>140.3757342061605</v>
      </c>
      <c r="P192" s="4">
        <v>450</v>
      </c>
      <c r="Q192" s="6">
        <f t="shared" si="39"/>
        <v>535.5</v>
      </c>
      <c r="R192" s="4">
        <v>9996</v>
      </c>
      <c r="S192" s="6">
        <f t="shared" si="40"/>
        <v>5097.96</v>
      </c>
      <c r="T192" s="4">
        <v>1500</v>
      </c>
      <c r="U192" s="6">
        <f t="shared" si="41"/>
        <v>878.5179017485425</v>
      </c>
      <c r="V192" s="4">
        <v>1296</v>
      </c>
      <c r="W192" s="6">
        <f t="shared" si="42"/>
        <v>454.89599999999996</v>
      </c>
      <c r="X192" s="4">
        <v>1296</v>
      </c>
      <c r="Y192" s="6">
        <f t="shared" si="43"/>
        <v>740.01599517733268</v>
      </c>
      <c r="Z192" s="4">
        <v>1300</v>
      </c>
      <c r="AA192" s="6">
        <f t="shared" si="44"/>
        <v>971.1</v>
      </c>
      <c r="AB192" s="4">
        <v>2544</v>
      </c>
      <c r="AC192" s="6">
        <f t="shared" si="45"/>
        <v>2180.2079916618313</v>
      </c>
      <c r="AD192" s="4">
        <v>1680</v>
      </c>
      <c r="AE192" s="6">
        <f t="shared" si="46"/>
        <v>608.16000235270394</v>
      </c>
      <c r="AF192" s="6">
        <f t="shared" si="47"/>
        <v>17254.441418905841</v>
      </c>
    </row>
    <row r="193" spans="1:32" x14ac:dyDescent="0.25">
      <c r="A193" s="1">
        <v>11464</v>
      </c>
      <c r="B193" s="1" t="s">
        <v>35</v>
      </c>
      <c r="C193" s="1" t="s">
        <v>804</v>
      </c>
      <c r="D193" s="4">
        <v>504</v>
      </c>
      <c r="E193" s="6">
        <f t="shared" si="49"/>
        <v>542.60700720478053</v>
      </c>
      <c r="F193" s="4">
        <v>450</v>
      </c>
      <c r="G193" s="12">
        <f t="shared" si="34"/>
        <v>351</v>
      </c>
      <c r="H193" s="4">
        <v>456</v>
      </c>
      <c r="I193" s="6">
        <f t="shared" si="35"/>
        <v>232.56</v>
      </c>
      <c r="J193" s="4">
        <v>444</v>
      </c>
      <c r="K193" s="6">
        <f t="shared" si="36"/>
        <v>274.39199421384927</v>
      </c>
      <c r="L193" s="4">
        <v>252</v>
      </c>
      <c r="M193" s="6">
        <f t="shared" si="37"/>
        <v>193.93252844844716</v>
      </c>
      <c r="N193" s="4">
        <v>350</v>
      </c>
      <c r="O193" s="6">
        <f t="shared" si="38"/>
        <v>163.77168990718724</v>
      </c>
      <c r="P193" s="4">
        <v>120</v>
      </c>
      <c r="Q193" s="6">
        <f t="shared" si="39"/>
        <v>142.79999999999998</v>
      </c>
      <c r="R193" s="4">
        <v>996</v>
      </c>
      <c r="S193" s="6">
        <f t="shared" si="40"/>
        <v>507.96000000000004</v>
      </c>
      <c r="T193" s="4">
        <v>500</v>
      </c>
      <c r="U193" s="6">
        <f t="shared" si="41"/>
        <v>292.8393005828475</v>
      </c>
      <c r="V193" s="4">
        <v>444</v>
      </c>
      <c r="W193" s="6">
        <f t="shared" si="42"/>
        <v>155.84399999999999</v>
      </c>
      <c r="X193" s="4">
        <v>204</v>
      </c>
      <c r="Y193" s="6">
        <f t="shared" si="43"/>
        <v>116.48399924087643</v>
      </c>
      <c r="Z193" s="4">
        <v>350</v>
      </c>
      <c r="AA193" s="6">
        <f t="shared" si="44"/>
        <v>261.45</v>
      </c>
      <c r="AB193" s="4">
        <v>444</v>
      </c>
      <c r="AC193" s="6">
        <f t="shared" si="45"/>
        <v>380.5079985447536</v>
      </c>
      <c r="AD193" s="4">
        <v>456</v>
      </c>
      <c r="AE193" s="6">
        <f t="shared" si="46"/>
        <v>165.07200063859105</v>
      </c>
      <c r="AF193" s="6">
        <f t="shared" si="47"/>
        <v>3616.148518142742</v>
      </c>
    </row>
    <row r="194" spans="1:32" x14ac:dyDescent="0.25">
      <c r="A194" s="1">
        <v>11749</v>
      </c>
      <c r="B194" s="1" t="s">
        <v>36</v>
      </c>
      <c r="C194" s="1" t="s">
        <v>805</v>
      </c>
      <c r="D194" s="4">
        <v>1500</v>
      </c>
      <c r="E194" s="6">
        <f t="shared" si="49"/>
        <v>1614.9018071570849</v>
      </c>
      <c r="F194" s="4">
        <v>1500</v>
      </c>
      <c r="G194" s="12">
        <f t="shared" si="34"/>
        <v>1170</v>
      </c>
      <c r="H194" s="4">
        <v>504</v>
      </c>
      <c r="I194" s="6">
        <f t="shared" si="35"/>
        <v>257.04000000000002</v>
      </c>
      <c r="J194" s="4">
        <v>504</v>
      </c>
      <c r="K194" s="6">
        <f t="shared" si="36"/>
        <v>311.47199343193699</v>
      </c>
      <c r="L194" s="4">
        <v>1002</v>
      </c>
      <c r="M194" s="6">
        <f t="shared" si="37"/>
        <v>771.11267264025412</v>
      </c>
      <c r="N194" s="4">
        <v>200</v>
      </c>
      <c r="O194" s="6">
        <f t="shared" si="38"/>
        <v>93.583822804107001</v>
      </c>
      <c r="P194" s="4">
        <v>480</v>
      </c>
      <c r="Q194" s="6">
        <f t="shared" si="39"/>
        <v>571.19999999999993</v>
      </c>
      <c r="R194" s="4">
        <v>6000</v>
      </c>
      <c r="S194" s="6">
        <f t="shared" si="40"/>
        <v>3060</v>
      </c>
      <c r="T194" s="4">
        <v>1000</v>
      </c>
      <c r="U194" s="6">
        <f t="shared" si="41"/>
        <v>585.678601165695</v>
      </c>
      <c r="V194" s="4">
        <v>504</v>
      </c>
      <c r="W194" s="6">
        <f t="shared" si="42"/>
        <v>176.904</v>
      </c>
      <c r="X194" s="4">
        <v>504</v>
      </c>
      <c r="Y194" s="6">
        <f t="shared" si="43"/>
        <v>287.78399812451823</v>
      </c>
      <c r="Z194" s="4">
        <v>0</v>
      </c>
      <c r="AA194" s="6">
        <f t="shared" si="44"/>
        <v>0</v>
      </c>
      <c r="AB194" s="4">
        <v>204</v>
      </c>
      <c r="AC194" s="6">
        <f t="shared" si="45"/>
        <v>174.82799933137326</v>
      </c>
      <c r="AD194" s="4">
        <v>504</v>
      </c>
      <c r="AE194" s="6">
        <f t="shared" si="46"/>
        <v>182.44800070581118</v>
      </c>
      <c r="AF194" s="6">
        <f t="shared" si="47"/>
        <v>9074.5048946549687</v>
      </c>
    </row>
    <row r="195" spans="1:32" x14ac:dyDescent="0.25">
      <c r="A195" s="1">
        <v>11824</v>
      </c>
      <c r="B195" s="1" t="s">
        <v>37</v>
      </c>
      <c r="C195" s="1" t="s">
        <v>806</v>
      </c>
      <c r="D195" s="4">
        <v>684</v>
      </c>
      <c r="E195" s="6">
        <f t="shared" si="49"/>
        <v>736.39522406363074</v>
      </c>
      <c r="F195" s="4">
        <v>510</v>
      </c>
      <c r="G195" s="12">
        <f t="shared" si="34"/>
        <v>397.8</v>
      </c>
      <c r="H195" s="4">
        <v>576</v>
      </c>
      <c r="I195" s="6">
        <f t="shared" si="35"/>
        <v>293.76</v>
      </c>
      <c r="J195" s="4">
        <v>660</v>
      </c>
      <c r="K195" s="6">
        <f t="shared" si="36"/>
        <v>407.8799913989651</v>
      </c>
      <c r="L195" s="4">
        <v>210</v>
      </c>
      <c r="M195" s="6">
        <f t="shared" si="37"/>
        <v>161.61044037370596</v>
      </c>
      <c r="N195" s="4">
        <v>400</v>
      </c>
      <c r="O195" s="6">
        <f t="shared" si="38"/>
        <v>187.167645608214</v>
      </c>
      <c r="P195" s="4">
        <v>60</v>
      </c>
      <c r="Q195" s="6">
        <f t="shared" si="39"/>
        <v>71.399999999999991</v>
      </c>
      <c r="R195" s="4">
        <v>2496</v>
      </c>
      <c r="S195" s="6">
        <f t="shared" si="40"/>
        <v>1272.96</v>
      </c>
      <c r="T195" s="4">
        <v>490</v>
      </c>
      <c r="U195" s="6">
        <f t="shared" si="41"/>
        <v>286.98251457119056</v>
      </c>
      <c r="V195" s="4">
        <v>432</v>
      </c>
      <c r="W195" s="6">
        <f t="shared" si="42"/>
        <v>151.63200000000001</v>
      </c>
      <c r="X195" s="4">
        <v>1152</v>
      </c>
      <c r="Y195" s="6">
        <f t="shared" si="43"/>
        <v>657.79199571318452</v>
      </c>
      <c r="Z195" s="4">
        <v>710</v>
      </c>
      <c r="AA195" s="6">
        <f t="shared" si="44"/>
        <v>530.37</v>
      </c>
      <c r="AB195" s="4">
        <v>324</v>
      </c>
      <c r="AC195" s="6">
        <f t="shared" si="45"/>
        <v>277.66799893806342</v>
      </c>
      <c r="AD195" s="4">
        <v>432</v>
      </c>
      <c r="AE195" s="6">
        <f t="shared" si="46"/>
        <v>156.384000604981</v>
      </c>
      <c r="AF195" s="6">
        <f t="shared" si="47"/>
        <v>5433.4178106669551</v>
      </c>
    </row>
    <row r="196" spans="1:32" x14ac:dyDescent="0.25">
      <c r="A196" s="1">
        <v>11828</v>
      </c>
      <c r="B196" s="1" t="s">
        <v>38</v>
      </c>
      <c r="C196" s="1" t="s">
        <v>1433</v>
      </c>
      <c r="D196" s="4">
        <v>3504</v>
      </c>
      <c r="E196" s="6">
        <f t="shared" si="49"/>
        <v>3772.4106215189504</v>
      </c>
      <c r="F196" s="4">
        <v>1500</v>
      </c>
      <c r="G196" s="12">
        <f t="shared" ref="G196:G259" si="50">F196*0.78</f>
        <v>1170</v>
      </c>
      <c r="H196" s="4">
        <v>1512</v>
      </c>
      <c r="I196" s="6">
        <f t="shared" ref="I196:I259" si="51">H196*0.51</f>
        <v>771.12</v>
      </c>
      <c r="J196" s="4">
        <v>2004</v>
      </c>
      <c r="K196" s="6">
        <f t="shared" ref="K196:K259" si="52">J196*0.617999986968129</f>
        <v>1238.4719738841304</v>
      </c>
      <c r="L196" s="4">
        <v>1500</v>
      </c>
      <c r="M196" s="6">
        <f t="shared" ref="M196:M259" si="53">L196*0.769573525589076</f>
        <v>1154.360288383614</v>
      </c>
      <c r="N196" s="4">
        <v>2000</v>
      </c>
      <c r="O196" s="6">
        <f t="shared" ref="O196:O259" si="54">N196*0.467919114020535</f>
        <v>935.83822804107001</v>
      </c>
      <c r="P196" s="4">
        <v>765</v>
      </c>
      <c r="Q196" s="6">
        <f t="shared" ref="Q196:Q259" si="55">P196*1.19</f>
        <v>910.34999999999991</v>
      </c>
      <c r="R196" s="4">
        <v>9996</v>
      </c>
      <c r="S196" s="6">
        <f t="shared" ref="S196:S259" si="56">R196*0.51</f>
        <v>5097.96</v>
      </c>
      <c r="T196" s="4">
        <v>1500</v>
      </c>
      <c r="U196" s="6">
        <f t="shared" ref="U196:U259" si="57">T196*0.585678601165695</f>
        <v>878.5179017485425</v>
      </c>
      <c r="V196" s="4">
        <v>2496</v>
      </c>
      <c r="W196" s="6">
        <f t="shared" ref="W196:W259" si="58">V196*0.351</f>
        <v>876.096</v>
      </c>
      <c r="X196" s="4">
        <v>0</v>
      </c>
      <c r="Y196" s="6">
        <f t="shared" ref="Y196:Y259" si="59">X196*0.570999996278806</f>
        <v>0</v>
      </c>
      <c r="Z196" s="4">
        <v>1500</v>
      </c>
      <c r="AA196" s="6">
        <f t="shared" ref="AA196:AA259" si="60">Z196*0.747</f>
        <v>1120.5</v>
      </c>
      <c r="AB196" s="4">
        <v>1500</v>
      </c>
      <c r="AC196" s="6">
        <f t="shared" ref="AC196:AC259" si="61">AB196*0.856999996722418</f>
        <v>1285.499995083627</v>
      </c>
      <c r="AD196" s="4">
        <v>1992</v>
      </c>
      <c r="AE196" s="6">
        <f t="shared" ref="AE196:AE259" si="62">AD196*0.362000001400419</f>
        <v>721.10400278963459</v>
      </c>
      <c r="AF196" s="6">
        <f t="shared" ref="AF196:AF259" si="63">SUM(E196+G196+I196+K196+M196+O196+Q196+S196+U196+W196+Y196+AA196+AC196)</f>
        <v>19211.125008659936</v>
      </c>
    </row>
    <row r="197" spans="1:32" x14ac:dyDescent="0.25">
      <c r="A197" s="1">
        <v>11829</v>
      </c>
      <c r="B197" s="1" t="s">
        <v>39</v>
      </c>
      <c r="C197" s="1" t="s">
        <v>807</v>
      </c>
      <c r="D197" s="4">
        <v>3168</v>
      </c>
      <c r="E197" s="6">
        <f t="shared" si="49"/>
        <v>3410.6726167157635</v>
      </c>
      <c r="F197" s="4">
        <v>5650</v>
      </c>
      <c r="G197" s="12">
        <f t="shared" si="50"/>
        <v>4407</v>
      </c>
      <c r="H197" s="4">
        <v>11448</v>
      </c>
      <c r="I197" s="6">
        <f t="shared" si="51"/>
        <v>5838.4800000000005</v>
      </c>
      <c r="J197" s="4">
        <v>9156</v>
      </c>
      <c r="K197" s="6">
        <f t="shared" si="52"/>
        <v>5658.407880680189</v>
      </c>
      <c r="L197" s="4">
        <v>4500</v>
      </c>
      <c r="M197" s="6">
        <f t="shared" si="53"/>
        <v>3463.0808651508419</v>
      </c>
      <c r="N197" s="4">
        <v>9900</v>
      </c>
      <c r="O197" s="6">
        <f t="shared" si="54"/>
        <v>4632.399228803296</v>
      </c>
      <c r="P197" s="4">
        <v>555</v>
      </c>
      <c r="Q197" s="6">
        <f t="shared" si="55"/>
        <v>660.44999999999993</v>
      </c>
      <c r="R197" s="4">
        <v>38148</v>
      </c>
      <c r="S197" s="6">
        <f t="shared" si="56"/>
        <v>19455.48</v>
      </c>
      <c r="T197" s="4">
        <v>8400</v>
      </c>
      <c r="U197" s="6">
        <f t="shared" si="57"/>
        <v>4919.7002497918384</v>
      </c>
      <c r="V197" s="4">
        <v>10812</v>
      </c>
      <c r="W197" s="6">
        <f t="shared" si="58"/>
        <v>3795.0119999999997</v>
      </c>
      <c r="X197" s="4">
        <v>1728</v>
      </c>
      <c r="Y197" s="6">
        <f t="shared" si="59"/>
        <v>986.68799356977684</v>
      </c>
      <c r="Z197" s="4">
        <v>1730</v>
      </c>
      <c r="AA197" s="6">
        <f t="shared" si="60"/>
        <v>1292.31</v>
      </c>
      <c r="AB197" s="4">
        <v>8556</v>
      </c>
      <c r="AC197" s="6">
        <f t="shared" si="61"/>
        <v>7332.491971957008</v>
      </c>
      <c r="AD197" s="4">
        <v>11328</v>
      </c>
      <c r="AE197" s="6">
        <f t="shared" si="62"/>
        <v>4100.7360158639467</v>
      </c>
      <c r="AF197" s="6">
        <f t="shared" si="63"/>
        <v>65852.172806668721</v>
      </c>
    </row>
    <row r="198" spans="1:32" x14ac:dyDescent="0.25">
      <c r="A198" s="1">
        <v>11835</v>
      </c>
      <c r="B198" s="1" t="s">
        <v>40</v>
      </c>
      <c r="C198" s="1" t="s">
        <v>808</v>
      </c>
      <c r="D198" s="4">
        <v>144</v>
      </c>
      <c r="E198" s="6">
        <f t="shared" si="49"/>
        <v>155.03057348708015</v>
      </c>
      <c r="F198" s="4">
        <v>140</v>
      </c>
      <c r="G198" s="12">
        <f t="shared" si="50"/>
        <v>109.2</v>
      </c>
      <c r="H198" s="4">
        <v>144</v>
      </c>
      <c r="I198" s="6">
        <f t="shared" si="51"/>
        <v>73.44</v>
      </c>
      <c r="J198" s="4">
        <v>144</v>
      </c>
      <c r="K198" s="6">
        <f t="shared" si="52"/>
        <v>88.991998123410568</v>
      </c>
      <c r="L198" s="4">
        <v>144</v>
      </c>
      <c r="M198" s="6">
        <f t="shared" si="53"/>
        <v>110.81858768482694</v>
      </c>
      <c r="N198" s="4">
        <v>150</v>
      </c>
      <c r="O198" s="6">
        <f t="shared" si="54"/>
        <v>70.187867103080251</v>
      </c>
      <c r="P198" s="4">
        <v>0</v>
      </c>
      <c r="Q198" s="6">
        <f t="shared" si="55"/>
        <v>0</v>
      </c>
      <c r="R198" s="4">
        <v>156</v>
      </c>
      <c r="S198" s="6">
        <f t="shared" si="56"/>
        <v>79.56</v>
      </c>
      <c r="T198" s="4">
        <v>140</v>
      </c>
      <c r="U198" s="6">
        <f t="shared" si="57"/>
        <v>81.995004163197308</v>
      </c>
      <c r="V198" s="4">
        <v>144</v>
      </c>
      <c r="W198" s="6">
        <f t="shared" si="58"/>
        <v>50.543999999999997</v>
      </c>
      <c r="X198" s="4">
        <v>144</v>
      </c>
      <c r="Y198" s="6">
        <f t="shared" si="59"/>
        <v>82.223999464148065</v>
      </c>
      <c r="Z198" s="4">
        <v>140</v>
      </c>
      <c r="AA198" s="6">
        <f t="shared" si="60"/>
        <v>104.58</v>
      </c>
      <c r="AB198" s="4">
        <v>144</v>
      </c>
      <c r="AC198" s="6">
        <f t="shared" si="61"/>
        <v>123.4079995280282</v>
      </c>
      <c r="AD198" s="4">
        <v>144</v>
      </c>
      <c r="AE198" s="6">
        <f t="shared" si="62"/>
        <v>52.128000201660335</v>
      </c>
      <c r="AF198" s="6">
        <f t="shared" si="63"/>
        <v>1129.9800295537716</v>
      </c>
    </row>
    <row r="199" spans="1:32" x14ac:dyDescent="0.25">
      <c r="A199" s="1">
        <v>11893</v>
      </c>
      <c r="B199" s="1" t="s">
        <v>1377</v>
      </c>
      <c r="C199" s="1" t="s">
        <v>1434</v>
      </c>
      <c r="D199" s="4">
        <v>36</v>
      </c>
      <c r="E199" s="6">
        <f t="shared" si="49"/>
        <v>38.757643371770037</v>
      </c>
      <c r="F199" s="4">
        <v>40</v>
      </c>
      <c r="G199" s="12">
        <f t="shared" si="50"/>
        <v>31.200000000000003</v>
      </c>
      <c r="H199" s="4">
        <v>48</v>
      </c>
      <c r="I199" s="6">
        <f t="shared" si="51"/>
        <v>24.48</v>
      </c>
      <c r="J199" s="4">
        <v>36</v>
      </c>
      <c r="K199" s="6">
        <f t="shared" si="52"/>
        <v>22.247999530852642</v>
      </c>
      <c r="L199" s="4">
        <v>30</v>
      </c>
      <c r="M199" s="6">
        <f t="shared" si="53"/>
        <v>23.08720576767228</v>
      </c>
      <c r="N199" s="4">
        <v>50</v>
      </c>
      <c r="O199" s="6">
        <f t="shared" si="54"/>
        <v>23.39595570102675</v>
      </c>
      <c r="P199" s="4">
        <v>30</v>
      </c>
      <c r="Q199" s="6">
        <f t="shared" si="55"/>
        <v>35.699999999999996</v>
      </c>
      <c r="R199" s="4">
        <v>84</v>
      </c>
      <c r="S199" s="6">
        <f t="shared" si="56"/>
        <v>42.84</v>
      </c>
      <c r="T199" s="4">
        <v>30</v>
      </c>
      <c r="U199" s="6">
        <f t="shared" si="57"/>
        <v>17.570358034970852</v>
      </c>
      <c r="V199" s="4">
        <v>36</v>
      </c>
      <c r="W199" s="6">
        <f t="shared" si="58"/>
        <v>12.635999999999999</v>
      </c>
      <c r="X199" s="4">
        <v>36</v>
      </c>
      <c r="Y199" s="6">
        <f t="shared" si="59"/>
        <v>20.555999866037016</v>
      </c>
      <c r="Z199" s="4">
        <v>30</v>
      </c>
      <c r="AA199" s="6">
        <f t="shared" si="60"/>
        <v>22.41</v>
      </c>
      <c r="AB199" s="4">
        <v>48</v>
      </c>
      <c r="AC199" s="6">
        <f t="shared" si="61"/>
        <v>41.135999842676064</v>
      </c>
      <c r="AD199" s="4">
        <v>24</v>
      </c>
      <c r="AE199" s="6">
        <f t="shared" si="62"/>
        <v>8.6880000336100558</v>
      </c>
      <c r="AF199" s="6">
        <f t="shared" si="63"/>
        <v>356.0171621150057</v>
      </c>
    </row>
    <row r="200" spans="1:32" x14ac:dyDescent="0.25">
      <c r="A200" s="1">
        <v>11898</v>
      </c>
      <c r="B200" s="1" t="s">
        <v>1378</v>
      </c>
      <c r="C200" s="1" t="s">
        <v>809</v>
      </c>
      <c r="D200" s="4">
        <v>36</v>
      </c>
      <c r="E200" s="6">
        <f t="shared" si="49"/>
        <v>38.757643371770037</v>
      </c>
      <c r="F200" s="4">
        <v>30</v>
      </c>
      <c r="G200" s="12">
        <f t="shared" si="50"/>
        <v>23.400000000000002</v>
      </c>
      <c r="H200" s="4">
        <v>120</v>
      </c>
      <c r="I200" s="6">
        <f t="shared" si="51"/>
        <v>61.2</v>
      </c>
      <c r="J200" s="4">
        <v>36</v>
      </c>
      <c r="K200" s="6">
        <f t="shared" si="52"/>
        <v>22.247999530852642</v>
      </c>
      <c r="L200" s="4">
        <v>36</v>
      </c>
      <c r="M200" s="6">
        <f t="shared" si="53"/>
        <v>27.704646921206734</v>
      </c>
      <c r="N200" s="4">
        <v>50</v>
      </c>
      <c r="O200" s="6">
        <f t="shared" si="54"/>
        <v>23.39595570102675</v>
      </c>
      <c r="P200" s="4">
        <v>0</v>
      </c>
      <c r="Q200" s="6">
        <f t="shared" si="55"/>
        <v>0</v>
      </c>
      <c r="R200" s="4">
        <v>252</v>
      </c>
      <c r="S200" s="6">
        <f t="shared" si="56"/>
        <v>128.52000000000001</v>
      </c>
      <c r="T200" s="4">
        <v>150</v>
      </c>
      <c r="U200" s="6">
        <f t="shared" si="57"/>
        <v>87.851790174854258</v>
      </c>
      <c r="V200" s="4">
        <v>120</v>
      </c>
      <c r="W200" s="6">
        <f t="shared" si="58"/>
        <v>42.12</v>
      </c>
      <c r="X200" s="4">
        <v>36</v>
      </c>
      <c r="Y200" s="6">
        <f t="shared" si="59"/>
        <v>20.555999866037016</v>
      </c>
      <c r="Z200" s="4">
        <v>40</v>
      </c>
      <c r="AA200" s="6">
        <f t="shared" si="60"/>
        <v>29.88</v>
      </c>
      <c r="AB200" s="4">
        <v>36</v>
      </c>
      <c r="AC200" s="6">
        <f t="shared" si="61"/>
        <v>30.85199988200705</v>
      </c>
      <c r="AD200" s="4">
        <v>72</v>
      </c>
      <c r="AE200" s="6">
        <f t="shared" si="62"/>
        <v>26.064000100830167</v>
      </c>
      <c r="AF200" s="6">
        <f t="shared" si="63"/>
        <v>536.48603544775449</v>
      </c>
    </row>
    <row r="201" spans="1:32" x14ac:dyDescent="0.25">
      <c r="A201" s="1">
        <v>11932</v>
      </c>
      <c r="B201" s="1" t="s">
        <v>41</v>
      </c>
      <c r="C201" s="1" t="s">
        <v>810</v>
      </c>
      <c r="D201" s="4">
        <v>36552</v>
      </c>
      <c r="E201" s="6">
        <f t="shared" si="49"/>
        <v>39351.927236803844</v>
      </c>
      <c r="F201" s="4">
        <v>13500</v>
      </c>
      <c r="G201" s="12">
        <f t="shared" si="50"/>
        <v>10530</v>
      </c>
      <c r="H201" s="4">
        <v>29736</v>
      </c>
      <c r="I201" s="6">
        <f t="shared" si="51"/>
        <v>15165.36</v>
      </c>
      <c r="J201" s="4">
        <v>37152</v>
      </c>
      <c r="K201" s="6">
        <f t="shared" si="52"/>
        <v>22959.935515839927</v>
      </c>
      <c r="L201" s="4">
        <v>8946</v>
      </c>
      <c r="M201" s="6">
        <f t="shared" si="53"/>
        <v>6884.6047599198737</v>
      </c>
      <c r="N201" s="4">
        <v>19400</v>
      </c>
      <c r="O201" s="6">
        <f t="shared" si="54"/>
        <v>9077.6308119983787</v>
      </c>
      <c r="P201" s="4">
        <v>1245</v>
      </c>
      <c r="Q201" s="6">
        <f t="shared" si="55"/>
        <v>1481.55</v>
      </c>
      <c r="R201" s="4">
        <v>99996</v>
      </c>
      <c r="S201" s="6">
        <f t="shared" si="56"/>
        <v>50997.96</v>
      </c>
      <c r="T201" s="4">
        <v>29230</v>
      </c>
      <c r="U201" s="6">
        <f t="shared" si="57"/>
        <v>17119.385512073266</v>
      </c>
      <c r="V201" s="4">
        <v>21204</v>
      </c>
      <c r="W201" s="6">
        <f t="shared" si="58"/>
        <v>7442.6039999999994</v>
      </c>
      <c r="X201" s="4">
        <v>15000</v>
      </c>
      <c r="Y201" s="6">
        <f t="shared" si="59"/>
        <v>8564.999944182091</v>
      </c>
      <c r="Z201" s="4">
        <v>36550</v>
      </c>
      <c r="AA201" s="6">
        <f t="shared" si="60"/>
        <v>27302.85</v>
      </c>
      <c r="AB201" s="4">
        <v>0</v>
      </c>
      <c r="AC201" s="6">
        <f t="shared" si="61"/>
        <v>0</v>
      </c>
      <c r="AD201" s="4">
        <v>0</v>
      </c>
      <c r="AE201" s="6">
        <f t="shared" si="62"/>
        <v>0</v>
      </c>
      <c r="AF201" s="6">
        <f t="shared" si="63"/>
        <v>216878.80778081738</v>
      </c>
    </row>
    <row r="202" spans="1:32" x14ac:dyDescent="0.25">
      <c r="A202" s="1">
        <v>11936</v>
      </c>
      <c r="B202" s="1" t="s">
        <v>42</v>
      </c>
      <c r="C202" s="1" t="s">
        <v>811</v>
      </c>
      <c r="D202" s="4">
        <v>5184</v>
      </c>
      <c r="E202" s="6">
        <f t="shared" si="49"/>
        <v>5581.1006455348861</v>
      </c>
      <c r="F202" s="4">
        <v>1200</v>
      </c>
      <c r="G202" s="12">
        <f t="shared" si="50"/>
        <v>936</v>
      </c>
      <c r="H202" s="4">
        <v>6480</v>
      </c>
      <c r="I202" s="6">
        <f t="shared" si="51"/>
        <v>3304.8</v>
      </c>
      <c r="J202" s="4">
        <v>5184</v>
      </c>
      <c r="K202" s="6">
        <f t="shared" si="52"/>
        <v>3203.7119324427804</v>
      </c>
      <c r="L202" s="4">
        <v>1944</v>
      </c>
      <c r="M202" s="6">
        <f t="shared" si="53"/>
        <v>1496.0509337451638</v>
      </c>
      <c r="N202" s="4">
        <v>1500</v>
      </c>
      <c r="O202" s="6">
        <f t="shared" si="54"/>
        <v>701.87867103080248</v>
      </c>
      <c r="P202" s="4">
        <v>2415</v>
      </c>
      <c r="Q202" s="6">
        <f t="shared" si="55"/>
        <v>2873.85</v>
      </c>
      <c r="R202" s="4">
        <v>15396</v>
      </c>
      <c r="S202" s="6">
        <f t="shared" si="56"/>
        <v>7851.96</v>
      </c>
      <c r="T202" s="4">
        <v>2590</v>
      </c>
      <c r="U202" s="6">
        <f t="shared" si="57"/>
        <v>1516.90757701915</v>
      </c>
      <c r="V202" s="4">
        <v>0</v>
      </c>
      <c r="W202" s="6">
        <f t="shared" si="58"/>
        <v>0</v>
      </c>
      <c r="X202" s="4">
        <v>804</v>
      </c>
      <c r="Y202" s="6">
        <f t="shared" si="59"/>
        <v>459.08399700816005</v>
      </c>
      <c r="Z202" s="4">
        <v>1600</v>
      </c>
      <c r="AA202" s="6">
        <f t="shared" si="60"/>
        <v>1195.2</v>
      </c>
      <c r="AB202" s="4">
        <v>5760</v>
      </c>
      <c r="AC202" s="6">
        <f t="shared" si="61"/>
        <v>4936.319981121128</v>
      </c>
      <c r="AD202" s="4">
        <v>5184</v>
      </c>
      <c r="AE202" s="6">
        <f t="shared" si="62"/>
        <v>1876.608007259772</v>
      </c>
      <c r="AF202" s="6">
        <f t="shared" si="63"/>
        <v>34056.863737902073</v>
      </c>
    </row>
    <row r="203" spans="1:32" x14ac:dyDescent="0.25">
      <c r="A203" s="1">
        <v>12098</v>
      </c>
      <c r="B203" s="1" t="s">
        <v>43</v>
      </c>
      <c r="C203" s="1" t="s">
        <v>812</v>
      </c>
      <c r="D203" s="4">
        <v>2004</v>
      </c>
      <c r="E203" s="6">
        <f t="shared" si="49"/>
        <v>2157.5088143618655</v>
      </c>
      <c r="F203" s="4">
        <v>2000</v>
      </c>
      <c r="G203" s="12">
        <f t="shared" si="50"/>
        <v>1560</v>
      </c>
      <c r="H203" s="4">
        <v>4992</v>
      </c>
      <c r="I203" s="6">
        <f t="shared" si="51"/>
        <v>2545.92</v>
      </c>
      <c r="J203" s="4">
        <v>3996</v>
      </c>
      <c r="K203" s="6">
        <f t="shared" si="52"/>
        <v>2469.5279479246433</v>
      </c>
      <c r="L203" s="4">
        <v>1998</v>
      </c>
      <c r="M203" s="6">
        <f t="shared" si="53"/>
        <v>1537.6079041269738</v>
      </c>
      <c r="N203" s="4">
        <v>4700</v>
      </c>
      <c r="O203" s="6">
        <f t="shared" si="54"/>
        <v>2199.2198358965143</v>
      </c>
      <c r="P203" s="4">
        <v>660</v>
      </c>
      <c r="Q203" s="6">
        <f t="shared" si="55"/>
        <v>785.4</v>
      </c>
      <c r="R203" s="4">
        <v>5004</v>
      </c>
      <c r="S203" s="6">
        <f t="shared" si="56"/>
        <v>2552.04</v>
      </c>
      <c r="T203" s="4">
        <v>4960</v>
      </c>
      <c r="U203" s="6">
        <f t="shared" si="57"/>
        <v>2904.9658617818473</v>
      </c>
      <c r="V203" s="4">
        <v>3000</v>
      </c>
      <c r="W203" s="6">
        <f t="shared" si="58"/>
        <v>1053</v>
      </c>
      <c r="X203" s="4">
        <v>3996</v>
      </c>
      <c r="Y203" s="6">
        <f t="shared" si="59"/>
        <v>2281.7159851301089</v>
      </c>
      <c r="Z203" s="4">
        <v>5000</v>
      </c>
      <c r="AA203" s="6">
        <f t="shared" si="60"/>
        <v>3735</v>
      </c>
      <c r="AB203" s="4">
        <v>3864</v>
      </c>
      <c r="AC203" s="6">
        <f t="shared" si="61"/>
        <v>3311.447987335423</v>
      </c>
      <c r="AD203" s="4">
        <v>5016</v>
      </c>
      <c r="AE203" s="6">
        <f t="shared" si="62"/>
        <v>1815.7920070245016</v>
      </c>
      <c r="AF203" s="6">
        <f t="shared" si="63"/>
        <v>29093.354336557371</v>
      </c>
    </row>
    <row r="204" spans="1:32" x14ac:dyDescent="0.25">
      <c r="A204" s="1">
        <v>12104</v>
      </c>
      <c r="B204" s="1" t="s">
        <v>44</v>
      </c>
      <c r="C204" s="1" t="s">
        <v>813</v>
      </c>
      <c r="D204" s="4">
        <v>156</v>
      </c>
      <c r="E204" s="6">
        <f t="shared" si="49"/>
        <v>167.94978794433683</v>
      </c>
      <c r="F204" s="4">
        <v>200</v>
      </c>
      <c r="G204" s="12">
        <f t="shared" si="50"/>
        <v>156</v>
      </c>
      <c r="H204" s="4">
        <v>96</v>
      </c>
      <c r="I204" s="6">
        <f t="shared" si="51"/>
        <v>48.96</v>
      </c>
      <c r="J204" s="4">
        <v>300</v>
      </c>
      <c r="K204" s="6">
        <f t="shared" si="52"/>
        <v>185.39999609043869</v>
      </c>
      <c r="L204" s="4">
        <v>360</v>
      </c>
      <c r="M204" s="6">
        <f t="shared" si="53"/>
        <v>277.04646921206734</v>
      </c>
      <c r="N204" s="4">
        <v>250</v>
      </c>
      <c r="O204" s="6">
        <f t="shared" si="54"/>
        <v>116.97977850513375</v>
      </c>
      <c r="P204" s="4">
        <v>105</v>
      </c>
      <c r="Q204" s="6">
        <f t="shared" si="55"/>
        <v>124.94999999999999</v>
      </c>
      <c r="R204" s="4">
        <v>3000</v>
      </c>
      <c r="S204" s="6">
        <f t="shared" si="56"/>
        <v>1530</v>
      </c>
      <c r="T204" s="4">
        <v>500</v>
      </c>
      <c r="U204" s="6">
        <f t="shared" si="57"/>
        <v>292.8393005828475</v>
      </c>
      <c r="V204" s="4">
        <v>504</v>
      </c>
      <c r="W204" s="6">
        <f t="shared" si="58"/>
        <v>176.904</v>
      </c>
      <c r="X204" s="4">
        <v>204</v>
      </c>
      <c r="Y204" s="6">
        <f t="shared" si="59"/>
        <v>116.48399924087643</v>
      </c>
      <c r="Z204" s="4">
        <v>300</v>
      </c>
      <c r="AA204" s="6">
        <f t="shared" si="60"/>
        <v>224.1</v>
      </c>
      <c r="AB204" s="4">
        <v>252</v>
      </c>
      <c r="AC204" s="6">
        <f t="shared" si="61"/>
        <v>215.96399917404935</v>
      </c>
      <c r="AD204" s="4">
        <v>288</v>
      </c>
      <c r="AE204" s="6">
        <f t="shared" si="62"/>
        <v>104.25600040332067</v>
      </c>
      <c r="AF204" s="6">
        <f t="shared" si="63"/>
        <v>3633.5773307497493</v>
      </c>
    </row>
    <row r="205" spans="1:32" x14ac:dyDescent="0.25">
      <c r="A205" s="1">
        <v>12109</v>
      </c>
      <c r="B205" s="1" t="s">
        <v>45</v>
      </c>
      <c r="C205" s="1" t="s">
        <v>814</v>
      </c>
      <c r="D205" s="4">
        <v>300</v>
      </c>
      <c r="E205" s="6">
        <f t="shared" si="49"/>
        <v>322.98036143141701</v>
      </c>
      <c r="F205" s="4">
        <v>180</v>
      </c>
      <c r="G205" s="12">
        <f t="shared" si="50"/>
        <v>140.4</v>
      </c>
      <c r="H205" s="4">
        <v>288</v>
      </c>
      <c r="I205" s="6">
        <f t="shared" si="51"/>
        <v>146.88</v>
      </c>
      <c r="J205" s="4">
        <v>288</v>
      </c>
      <c r="K205" s="6">
        <f t="shared" si="52"/>
        <v>177.98399624682114</v>
      </c>
      <c r="L205" s="4">
        <v>156</v>
      </c>
      <c r="M205" s="6">
        <f t="shared" si="53"/>
        <v>120.05346999189585</v>
      </c>
      <c r="N205" s="4">
        <v>300</v>
      </c>
      <c r="O205" s="6">
        <f t="shared" si="54"/>
        <v>140.3757342061605</v>
      </c>
      <c r="P205" s="4">
        <v>180</v>
      </c>
      <c r="Q205" s="6">
        <f t="shared" si="55"/>
        <v>214.2</v>
      </c>
      <c r="R205" s="4">
        <v>300</v>
      </c>
      <c r="S205" s="6">
        <f t="shared" si="56"/>
        <v>153</v>
      </c>
      <c r="T205" s="4">
        <v>300</v>
      </c>
      <c r="U205" s="6">
        <f t="shared" si="57"/>
        <v>175.70358034970852</v>
      </c>
      <c r="V205" s="4">
        <v>300</v>
      </c>
      <c r="W205" s="6">
        <f t="shared" si="58"/>
        <v>105.3</v>
      </c>
      <c r="X205" s="4">
        <v>180</v>
      </c>
      <c r="Y205" s="6">
        <f t="shared" si="59"/>
        <v>102.77999933018509</v>
      </c>
      <c r="Z205" s="4">
        <v>300</v>
      </c>
      <c r="AA205" s="6">
        <f t="shared" si="60"/>
        <v>224.1</v>
      </c>
      <c r="AB205" s="4">
        <v>288</v>
      </c>
      <c r="AC205" s="6">
        <f t="shared" si="61"/>
        <v>246.8159990560564</v>
      </c>
      <c r="AD205" s="4">
        <v>192</v>
      </c>
      <c r="AE205" s="6">
        <f t="shared" si="62"/>
        <v>69.504000268880446</v>
      </c>
      <c r="AF205" s="6">
        <f t="shared" si="63"/>
        <v>2270.5731406122445</v>
      </c>
    </row>
    <row r="206" spans="1:32" x14ac:dyDescent="0.25">
      <c r="A206" s="1">
        <v>12110</v>
      </c>
      <c r="B206" s="1" t="s">
        <v>46</v>
      </c>
      <c r="C206" s="1" t="s">
        <v>815</v>
      </c>
      <c r="D206" s="4">
        <v>120</v>
      </c>
      <c r="E206" s="6">
        <f t="shared" si="49"/>
        <v>129.1921445725668</v>
      </c>
      <c r="F206" s="4">
        <v>120</v>
      </c>
      <c r="G206" s="12">
        <f t="shared" si="50"/>
        <v>93.600000000000009</v>
      </c>
      <c r="H206" s="4">
        <v>120</v>
      </c>
      <c r="I206" s="6">
        <f t="shared" si="51"/>
        <v>61.2</v>
      </c>
      <c r="J206" s="4">
        <v>120</v>
      </c>
      <c r="K206" s="6">
        <f t="shared" si="52"/>
        <v>74.159998436175471</v>
      </c>
      <c r="L206" s="4">
        <v>120</v>
      </c>
      <c r="M206" s="6">
        <f t="shared" si="53"/>
        <v>92.348823070689122</v>
      </c>
      <c r="N206" s="4">
        <v>100</v>
      </c>
      <c r="O206" s="6">
        <f t="shared" si="54"/>
        <v>46.791911402053501</v>
      </c>
      <c r="P206" s="4">
        <v>60</v>
      </c>
      <c r="Q206" s="6">
        <f t="shared" si="55"/>
        <v>71.399999999999991</v>
      </c>
      <c r="R206" s="4">
        <v>348</v>
      </c>
      <c r="S206" s="6">
        <f t="shared" si="56"/>
        <v>177.48</v>
      </c>
      <c r="T206" s="4">
        <v>120</v>
      </c>
      <c r="U206" s="6">
        <f t="shared" si="57"/>
        <v>70.281432139883407</v>
      </c>
      <c r="V206" s="4">
        <v>120</v>
      </c>
      <c r="W206" s="6">
        <f t="shared" si="58"/>
        <v>42.12</v>
      </c>
      <c r="X206" s="4">
        <v>120</v>
      </c>
      <c r="Y206" s="6">
        <f t="shared" si="59"/>
        <v>68.519999553456728</v>
      </c>
      <c r="Z206" s="4">
        <v>120</v>
      </c>
      <c r="AA206" s="6">
        <f t="shared" si="60"/>
        <v>89.64</v>
      </c>
      <c r="AB206" s="4">
        <v>120</v>
      </c>
      <c r="AC206" s="6">
        <f t="shared" si="61"/>
        <v>102.83999960669016</v>
      </c>
      <c r="AD206" s="4">
        <v>120</v>
      </c>
      <c r="AE206" s="6">
        <f t="shared" si="62"/>
        <v>43.440000168050275</v>
      </c>
      <c r="AF206" s="6">
        <f t="shared" si="63"/>
        <v>1119.5743087815151</v>
      </c>
    </row>
    <row r="207" spans="1:32" x14ac:dyDescent="0.25">
      <c r="A207" s="1">
        <v>12111</v>
      </c>
      <c r="B207" s="1" t="s">
        <v>47</v>
      </c>
      <c r="C207" s="1" t="s">
        <v>816</v>
      </c>
      <c r="D207" s="4">
        <v>3996</v>
      </c>
      <c r="E207" s="6">
        <f t="shared" si="49"/>
        <v>4302.0984142664747</v>
      </c>
      <c r="F207" s="4">
        <v>3000</v>
      </c>
      <c r="G207" s="12">
        <f t="shared" si="50"/>
        <v>2340</v>
      </c>
      <c r="H207" s="4">
        <v>4008</v>
      </c>
      <c r="I207" s="6">
        <f t="shared" si="51"/>
        <v>2044.08</v>
      </c>
      <c r="J207" s="4">
        <v>3996</v>
      </c>
      <c r="K207" s="6">
        <f t="shared" si="52"/>
        <v>2469.5279479246433</v>
      </c>
      <c r="L207" s="4">
        <v>3000</v>
      </c>
      <c r="M207" s="6">
        <f t="shared" si="53"/>
        <v>2308.7205767672281</v>
      </c>
      <c r="N207" s="4">
        <v>4000</v>
      </c>
      <c r="O207" s="6">
        <f t="shared" si="54"/>
        <v>1871.67645608214</v>
      </c>
      <c r="P207" s="4">
        <v>1185</v>
      </c>
      <c r="Q207" s="6">
        <f t="shared" si="55"/>
        <v>1410.1499999999999</v>
      </c>
      <c r="R207" s="4">
        <v>20004</v>
      </c>
      <c r="S207" s="6">
        <f t="shared" si="56"/>
        <v>10202.040000000001</v>
      </c>
      <c r="T207" s="4">
        <v>4000</v>
      </c>
      <c r="U207" s="6">
        <f t="shared" si="57"/>
        <v>2342.71440466278</v>
      </c>
      <c r="V207" s="4">
        <v>3996</v>
      </c>
      <c r="W207" s="6">
        <f t="shared" si="58"/>
        <v>1402.596</v>
      </c>
      <c r="X207" s="4">
        <v>1500</v>
      </c>
      <c r="Y207" s="6">
        <f t="shared" si="59"/>
        <v>856.4999944182091</v>
      </c>
      <c r="Z207" s="4">
        <v>4000</v>
      </c>
      <c r="AA207" s="6">
        <f t="shared" si="60"/>
        <v>2988</v>
      </c>
      <c r="AB207" s="4">
        <v>3996</v>
      </c>
      <c r="AC207" s="6">
        <f t="shared" si="61"/>
        <v>3424.5719869027826</v>
      </c>
      <c r="AD207" s="4">
        <v>4008</v>
      </c>
      <c r="AE207" s="6">
        <f t="shared" si="62"/>
        <v>1450.8960056128792</v>
      </c>
      <c r="AF207" s="6">
        <f t="shared" si="63"/>
        <v>37962.675781024256</v>
      </c>
    </row>
    <row r="208" spans="1:32" x14ac:dyDescent="0.25">
      <c r="A208" s="1">
        <v>12148</v>
      </c>
      <c r="B208" s="1" t="s">
        <v>48</v>
      </c>
      <c r="C208" s="1" t="s">
        <v>817</v>
      </c>
      <c r="D208" s="4">
        <v>1572</v>
      </c>
      <c r="E208" s="6">
        <f t="shared" si="49"/>
        <v>1692.4170939006251</v>
      </c>
      <c r="F208" s="4">
        <v>0</v>
      </c>
      <c r="G208" s="12">
        <f t="shared" si="50"/>
        <v>0</v>
      </c>
      <c r="H208" s="4">
        <v>1560</v>
      </c>
      <c r="I208" s="6">
        <f t="shared" si="51"/>
        <v>795.6</v>
      </c>
      <c r="J208" s="4">
        <v>1560</v>
      </c>
      <c r="K208" s="6">
        <f t="shared" si="52"/>
        <v>964.0799796702812</v>
      </c>
      <c r="L208" s="4">
        <v>978</v>
      </c>
      <c r="M208" s="6">
        <f t="shared" si="53"/>
        <v>752.64290802611629</v>
      </c>
      <c r="N208" s="4">
        <v>1550</v>
      </c>
      <c r="O208" s="6">
        <f t="shared" si="54"/>
        <v>725.27462673182924</v>
      </c>
      <c r="P208" s="4">
        <v>180</v>
      </c>
      <c r="Q208" s="6">
        <f t="shared" si="55"/>
        <v>214.2</v>
      </c>
      <c r="R208" s="4">
        <v>7836</v>
      </c>
      <c r="S208" s="6">
        <f t="shared" si="56"/>
        <v>3996.36</v>
      </c>
      <c r="T208" s="4">
        <v>1310</v>
      </c>
      <c r="U208" s="6">
        <f t="shared" si="57"/>
        <v>767.23896752706048</v>
      </c>
      <c r="V208" s="4">
        <v>1572</v>
      </c>
      <c r="W208" s="6">
        <f t="shared" si="58"/>
        <v>551.77199999999993</v>
      </c>
      <c r="X208" s="4">
        <v>0</v>
      </c>
      <c r="Y208" s="6">
        <f t="shared" si="59"/>
        <v>0</v>
      </c>
      <c r="Z208" s="4">
        <v>0</v>
      </c>
      <c r="AA208" s="6">
        <f t="shared" si="60"/>
        <v>0</v>
      </c>
      <c r="AB208" s="4">
        <v>1572</v>
      </c>
      <c r="AC208" s="6">
        <f t="shared" si="61"/>
        <v>1347.2039948476411</v>
      </c>
      <c r="AD208" s="4">
        <v>2424</v>
      </c>
      <c r="AE208" s="6">
        <f t="shared" si="62"/>
        <v>877.48800339461559</v>
      </c>
      <c r="AF208" s="6">
        <f t="shared" si="63"/>
        <v>11806.789570703553</v>
      </c>
    </row>
    <row r="209" spans="1:32" x14ac:dyDescent="0.25">
      <c r="A209" s="1">
        <v>12154</v>
      </c>
      <c r="B209" s="1" t="s">
        <v>49</v>
      </c>
      <c r="C209" s="1" t="s">
        <v>818</v>
      </c>
      <c r="D209" s="4">
        <v>120</v>
      </c>
      <c r="E209" s="6">
        <f t="shared" si="49"/>
        <v>129.1921445725668</v>
      </c>
      <c r="F209" s="4">
        <v>60</v>
      </c>
      <c r="G209" s="12">
        <f t="shared" si="50"/>
        <v>46.800000000000004</v>
      </c>
      <c r="H209" s="4">
        <v>120</v>
      </c>
      <c r="I209" s="6">
        <f t="shared" si="51"/>
        <v>61.2</v>
      </c>
      <c r="J209" s="4">
        <v>120</v>
      </c>
      <c r="K209" s="6">
        <f t="shared" si="52"/>
        <v>74.159998436175471</v>
      </c>
      <c r="L209" s="4">
        <v>84</v>
      </c>
      <c r="M209" s="6">
        <f t="shared" si="53"/>
        <v>64.644176149482377</v>
      </c>
      <c r="N209" s="4">
        <v>100</v>
      </c>
      <c r="O209" s="6">
        <f t="shared" si="54"/>
        <v>46.791911402053501</v>
      </c>
      <c r="P209" s="4">
        <v>15</v>
      </c>
      <c r="Q209" s="6">
        <f t="shared" si="55"/>
        <v>17.849999999999998</v>
      </c>
      <c r="R209" s="4">
        <v>252</v>
      </c>
      <c r="S209" s="6">
        <f t="shared" si="56"/>
        <v>128.52000000000001</v>
      </c>
      <c r="T209" s="4">
        <v>60</v>
      </c>
      <c r="U209" s="6">
        <f t="shared" si="57"/>
        <v>35.140716069941703</v>
      </c>
      <c r="V209" s="4">
        <v>120</v>
      </c>
      <c r="W209" s="6">
        <f t="shared" si="58"/>
        <v>42.12</v>
      </c>
      <c r="X209" s="4">
        <v>60</v>
      </c>
      <c r="Y209" s="6">
        <f t="shared" si="59"/>
        <v>34.259999776728364</v>
      </c>
      <c r="Z209" s="4">
        <v>60</v>
      </c>
      <c r="AA209" s="6">
        <f t="shared" si="60"/>
        <v>44.82</v>
      </c>
      <c r="AB209" s="4">
        <v>120</v>
      </c>
      <c r="AC209" s="6">
        <f t="shared" si="61"/>
        <v>102.83999960669016</v>
      </c>
      <c r="AD209" s="4">
        <v>120</v>
      </c>
      <c r="AE209" s="6">
        <f t="shared" si="62"/>
        <v>43.440000168050275</v>
      </c>
      <c r="AF209" s="6">
        <f t="shared" si="63"/>
        <v>828.33894601363852</v>
      </c>
    </row>
    <row r="210" spans="1:32" x14ac:dyDescent="0.25">
      <c r="A210" s="1">
        <v>12170</v>
      </c>
      <c r="B210" s="1" t="s">
        <v>50</v>
      </c>
      <c r="C210" s="1" t="s">
        <v>819</v>
      </c>
      <c r="D210" s="4">
        <v>600</v>
      </c>
      <c r="E210" s="6">
        <f t="shared" si="49"/>
        <v>645.96072286283402</v>
      </c>
      <c r="F210" s="4">
        <v>500</v>
      </c>
      <c r="G210" s="12">
        <f t="shared" si="50"/>
        <v>390</v>
      </c>
      <c r="H210" s="4">
        <v>600</v>
      </c>
      <c r="I210" s="6">
        <f t="shared" si="51"/>
        <v>306</v>
      </c>
      <c r="J210" s="4">
        <v>960</v>
      </c>
      <c r="K210" s="6">
        <f t="shared" si="52"/>
        <v>593.27998748940377</v>
      </c>
      <c r="L210" s="4">
        <v>300</v>
      </c>
      <c r="M210" s="6">
        <f t="shared" si="53"/>
        <v>230.87205767672279</v>
      </c>
      <c r="N210" s="4">
        <v>800</v>
      </c>
      <c r="O210" s="6">
        <f t="shared" si="54"/>
        <v>374.335291216428</v>
      </c>
      <c r="P210" s="4">
        <v>60</v>
      </c>
      <c r="Q210" s="6">
        <f t="shared" si="55"/>
        <v>71.399999999999991</v>
      </c>
      <c r="R210" s="4">
        <v>1200</v>
      </c>
      <c r="S210" s="6">
        <f t="shared" si="56"/>
        <v>612</v>
      </c>
      <c r="T210" s="4">
        <v>600</v>
      </c>
      <c r="U210" s="6">
        <f t="shared" si="57"/>
        <v>351.40716069941703</v>
      </c>
      <c r="V210" s="4">
        <v>600</v>
      </c>
      <c r="W210" s="6">
        <f t="shared" si="58"/>
        <v>210.6</v>
      </c>
      <c r="X210" s="4">
        <v>240</v>
      </c>
      <c r="Y210" s="6">
        <f t="shared" si="59"/>
        <v>137.03999910691346</v>
      </c>
      <c r="Z210" s="4">
        <v>300</v>
      </c>
      <c r="AA210" s="6">
        <f t="shared" si="60"/>
        <v>224.1</v>
      </c>
      <c r="AB210" s="4">
        <v>804</v>
      </c>
      <c r="AC210" s="6">
        <f t="shared" si="61"/>
        <v>689.02799736482405</v>
      </c>
      <c r="AD210" s="4">
        <v>960</v>
      </c>
      <c r="AE210" s="6">
        <f t="shared" si="62"/>
        <v>347.5200013444022</v>
      </c>
      <c r="AF210" s="6">
        <f t="shared" si="63"/>
        <v>4836.0232164165427</v>
      </c>
    </row>
    <row r="211" spans="1:32" x14ac:dyDescent="0.25">
      <c r="A211" s="1">
        <v>12173</v>
      </c>
      <c r="B211" s="1" t="s">
        <v>51</v>
      </c>
      <c r="C211" s="1" t="s">
        <v>820</v>
      </c>
      <c r="D211" s="4">
        <v>300</v>
      </c>
      <c r="E211" s="6">
        <f t="shared" si="49"/>
        <v>322.98036143141701</v>
      </c>
      <c r="F211" s="4">
        <v>900</v>
      </c>
      <c r="G211" s="12">
        <f t="shared" si="50"/>
        <v>702</v>
      </c>
      <c r="H211" s="4">
        <v>696</v>
      </c>
      <c r="I211" s="6">
        <f t="shared" si="51"/>
        <v>354.96</v>
      </c>
      <c r="J211" s="4">
        <v>696</v>
      </c>
      <c r="K211" s="6">
        <f t="shared" si="52"/>
        <v>430.12799092981777</v>
      </c>
      <c r="L211" s="4">
        <v>600</v>
      </c>
      <c r="M211" s="6">
        <f t="shared" si="53"/>
        <v>461.74411535344558</v>
      </c>
      <c r="N211" s="4">
        <v>300</v>
      </c>
      <c r="O211" s="6">
        <f t="shared" si="54"/>
        <v>140.3757342061605</v>
      </c>
      <c r="P211" s="4">
        <v>120</v>
      </c>
      <c r="Q211" s="6">
        <f t="shared" si="55"/>
        <v>142.79999999999998</v>
      </c>
      <c r="R211" s="4">
        <v>3504</v>
      </c>
      <c r="S211" s="6">
        <f t="shared" si="56"/>
        <v>1787.04</v>
      </c>
      <c r="T211" s="4">
        <v>500</v>
      </c>
      <c r="U211" s="6">
        <f t="shared" si="57"/>
        <v>292.8393005828475</v>
      </c>
      <c r="V211" s="4">
        <v>504</v>
      </c>
      <c r="W211" s="6">
        <f t="shared" si="58"/>
        <v>176.904</v>
      </c>
      <c r="X211" s="4">
        <v>204</v>
      </c>
      <c r="Y211" s="6">
        <f t="shared" si="59"/>
        <v>116.48399924087643</v>
      </c>
      <c r="Z211" s="4">
        <v>400</v>
      </c>
      <c r="AA211" s="6">
        <f t="shared" si="60"/>
        <v>298.8</v>
      </c>
      <c r="AB211" s="4">
        <v>696</v>
      </c>
      <c r="AC211" s="6">
        <f t="shared" si="61"/>
        <v>596.47199771880298</v>
      </c>
      <c r="AD211" s="4">
        <v>1008</v>
      </c>
      <c r="AE211" s="6">
        <f t="shared" si="62"/>
        <v>364.89600141162236</v>
      </c>
      <c r="AF211" s="6">
        <f t="shared" si="63"/>
        <v>5823.5274994633683</v>
      </c>
    </row>
    <row r="212" spans="1:32" x14ac:dyDescent="0.25">
      <c r="A212" s="1">
        <v>12181</v>
      </c>
      <c r="B212" s="1" t="s">
        <v>52</v>
      </c>
      <c r="C212" s="1" t="s">
        <v>821</v>
      </c>
      <c r="D212" s="4">
        <v>396</v>
      </c>
      <c r="E212" s="6">
        <f t="shared" si="49"/>
        <v>426.33407708947044</v>
      </c>
      <c r="F212" s="4">
        <v>300</v>
      </c>
      <c r="G212" s="12">
        <f t="shared" si="50"/>
        <v>234</v>
      </c>
      <c r="H212" s="4">
        <v>312</v>
      </c>
      <c r="I212" s="6">
        <f t="shared" si="51"/>
        <v>159.12</v>
      </c>
      <c r="J212" s="4">
        <v>300</v>
      </c>
      <c r="K212" s="6">
        <f t="shared" si="52"/>
        <v>185.39999609043869</v>
      </c>
      <c r="L212" s="4">
        <v>198</v>
      </c>
      <c r="M212" s="6">
        <f t="shared" si="53"/>
        <v>152.37555806663704</v>
      </c>
      <c r="N212" s="4">
        <v>300</v>
      </c>
      <c r="O212" s="6">
        <f t="shared" si="54"/>
        <v>140.3757342061605</v>
      </c>
      <c r="P212" s="4">
        <v>75</v>
      </c>
      <c r="Q212" s="6">
        <f t="shared" si="55"/>
        <v>89.25</v>
      </c>
      <c r="R212" s="4">
        <v>540</v>
      </c>
      <c r="S212" s="6">
        <f t="shared" si="56"/>
        <v>275.39999999999998</v>
      </c>
      <c r="T212" s="4">
        <v>400</v>
      </c>
      <c r="U212" s="6">
        <f t="shared" si="57"/>
        <v>234.27144046627802</v>
      </c>
      <c r="V212" s="4">
        <v>396</v>
      </c>
      <c r="W212" s="6">
        <f t="shared" si="58"/>
        <v>138.99599999999998</v>
      </c>
      <c r="X212" s="4">
        <v>156</v>
      </c>
      <c r="Y212" s="6">
        <f t="shared" si="59"/>
        <v>89.075999419493741</v>
      </c>
      <c r="Z212" s="4">
        <v>200</v>
      </c>
      <c r="AA212" s="6">
        <f t="shared" si="60"/>
        <v>149.4</v>
      </c>
      <c r="AB212" s="4">
        <v>348</v>
      </c>
      <c r="AC212" s="6">
        <f t="shared" si="61"/>
        <v>298.23599885940149</v>
      </c>
      <c r="AD212" s="4">
        <v>408</v>
      </c>
      <c r="AE212" s="6">
        <f t="shared" si="62"/>
        <v>147.69600057137094</v>
      </c>
      <c r="AF212" s="6">
        <f t="shared" si="63"/>
        <v>2572.2348041978798</v>
      </c>
    </row>
    <row r="213" spans="1:32" x14ac:dyDescent="0.25">
      <c r="A213" s="1">
        <v>12191</v>
      </c>
      <c r="B213" s="1" t="s">
        <v>53</v>
      </c>
      <c r="C213" s="1" t="s">
        <v>1435</v>
      </c>
      <c r="D213" s="4">
        <v>1572</v>
      </c>
      <c r="E213" s="6">
        <f t="shared" si="49"/>
        <v>1692.4170939006251</v>
      </c>
      <c r="F213" s="4">
        <v>900</v>
      </c>
      <c r="G213" s="12">
        <f t="shared" si="50"/>
        <v>702</v>
      </c>
      <c r="H213" s="4">
        <v>2208</v>
      </c>
      <c r="I213" s="6">
        <f t="shared" si="51"/>
        <v>1126.08</v>
      </c>
      <c r="J213" s="4">
        <v>2208</v>
      </c>
      <c r="K213" s="6">
        <f t="shared" si="52"/>
        <v>1364.5439712256289</v>
      </c>
      <c r="L213" s="4">
        <v>630</v>
      </c>
      <c r="M213" s="6">
        <f t="shared" si="53"/>
        <v>484.83132112111787</v>
      </c>
      <c r="N213" s="4">
        <v>1250</v>
      </c>
      <c r="O213" s="6">
        <f t="shared" si="54"/>
        <v>584.89889252566877</v>
      </c>
      <c r="P213" s="4">
        <v>240</v>
      </c>
      <c r="Q213" s="6">
        <f t="shared" si="55"/>
        <v>285.59999999999997</v>
      </c>
      <c r="R213" s="4">
        <v>3600</v>
      </c>
      <c r="S213" s="6">
        <f t="shared" si="56"/>
        <v>1836</v>
      </c>
      <c r="T213" s="4">
        <v>1260</v>
      </c>
      <c r="U213" s="6">
        <f t="shared" si="57"/>
        <v>737.9550374687758</v>
      </c>
      <c r="V213" s="4">
        <v>1980</v>
      </c>
      <c r="W213" s="6">
        <f t="shared" si="58"/>
        <v>694.9799999999999</v>
      </c>
      <c r="X213" s="4">
        <v>1356</v>
      </c>
      <c r="Y213" s="6">
        <f t="shared" si="59"/>
        <v>774.27599495406105</v>
      </c>
      <c r="Z213" s="4">
        <v>1580</v>
      </c>
      <c r="AA213" s="6">
        <f t="shared" si="60"/>
        <v>1180.26</v>
      </c>
      <c r="AB213" s="4">
        <v>1488</v>
      </c>
      <c r="AC213" s="6">
        <f t="shared" si="61"/>
        <v>1275.215995122958</v>
      </c>
      <c r="AD213" s="4">
        <v>1920</v>
      </c>
      <c r="AE213" s="6">
        <f t="shared" si="62"/>
        <v>695.04000268880441</v>
      </c>
      <c r="AF213" s="6">
        <f t="shared" si="63"/>
        <v>12739.058306318837</v>
      </c>
    </row>
    <row r="214" spans="1:32" x14ac:dyDescent="0.25">
      <c r="A214" s="1">
        <v>12207</v>
      </c>
      <c r="B214" s="1" t="s">
        <v>54</v>
      </c>
      <c r="C214" s="1" t="s">
        <v>822</v>
      </c>
      <c r="D214" s="4">
        <v>5352</v>
      </c>
      <c r="E214" s="6">
        <f t="shared" si="49"/>
        <v>5761.9696479364793</v>
      </c>
      <c r="F214" s="4">
        <v>2790</v>
      </c>
      <c r="G214" s="12">
        <f t="shared" si="50"/>
        <v>2176.2000000000003</v>
      </c>
      <c r="H214" s="4">
        <v>3840</v>
      </c>
      <c r="I214" s="6">
        <f t="shared" si="51"/>
        <v>1958.4</v>
      </c>
      <c r="J214" s="4">
        <v>4680</v>
      </c>
      <c r="K214" s="6">
        <f t="shared" si="52"/>
        <v>2892.2399390108435</v>
      </c>
      <c r="L214" s="4">
        <v>912</v>
      </c>
      <c r="M214" s="6">
        <f t="shared" si="53"/>
        <v>701.85105533723731</v>
      </c>
      <c r="N214" s="4">
        <v>1650</v>
      </c>
      <c r="O214" s="6">
        <f t="shared" si="54"/>
        <v>772.06653813388277</v>
      </c>
      <c r="P214" s="4">
        <v>210</v>
      </c>
      <c r="Q214" s="6">
        <f t="shared" si="55"/>
        <v>249.89999999999998</v>
      </c>
      <c r="R214" s="4">
        <v>10704</v>
      </c>
      <c r="S214" s="6">
        <f t="shared" si="56"/>
        <v>5459.04</v>
      </c>
      <c r="T214" s="4">
        <v>3520</v>
      </c>
      <c r="U214" s="6">
        <f t="shared" si="57"/>
        <v>2061.5886761032466</v>
      </c>
      <c r="V214" s="4">
        <v>2568</v>
      </c>
      <c r="W214" s="6">
        <f t="shared" si="58"/>
        <v>901.36799999999994</v>
      </c>
      <c r="X214" s="4">
        <v>1500</v>
      </c>
      <c r="Y214" s="6">
        <f t="shared" si="59"/>
        <v>856.4999944182091</v>
      </c>
      <c r="Z214" s="4">
        <v>5350</v>
      </c>
      <c r="AA214" s="6">
        <f t="shared" si="60"/>
        <v>3996.45</v>
      </c>
      <c r="AB214" s="4">
        <v>1164</v>
      </c>
      <c r="AC214" s="6">
        <f t="shared" si="61"/>
        <v>997.5479961848946</v>
      </c>
      <c r="AD214" s="4">
        <v>2352</v>
      </c>
      <c r="AE214" s="6">
        <f t="shared" si="62"/>
        <v>851.42400329378552</v>
      </c>
      <c r="AF214" s="6">
        <f t="shared" si="63"/>
        <v>28785.121847124792</v>
      </c>
    </row>
    <row r="215" spans="1:32" x14ac:dyDescent="0.25">
      <c r="A215" s="1">
        <v>12214</v>
      </c>
      <c r="B215" s="1" t="s">
        <v>55</v>
      </c>
      <c r="C215" s="1" t="s">
        <v>1436</v>
      </c>
      <c r="D215" s="4">
        <v>0</v>
      </c>
      <c r="E215" s="6">
        <f t="shared" si="49"/>
        <v>0</v>
      </c>
      <c r="F215" s="4">
        <v>6300</v>
      </c>
      <c r="G215" s="12">
        <f t="shared" si="50"/>
        <v>4914</v>
      </c>
      <c r="H215" s="4">
        <v>11016</v>
      </c>
      <c r="I215" s="6">
        <f t="shared" si="51"/>
        <v>5618.16</v>
      </c>
      <c r="J215" s="4">
        <v>11028</v>
      </c>
      <c r="K215" s="6">
        <f t="shared" si="52"/>
        <v>6815.3038562845259</v>
      </c>
      <c r="L215" s="4">
        <v>3150</v>
      </c>
      <c r="M215" s="6">
        <f t="shared" si="53"/>
        <v>2424.1566056055894</v>
      </c>
      <c r="N215" s="4">
        <v>6300</v>
      </c>
      <c r="O215" s="6">
        <f t="shared" si="54"/>
        <v>2947.8904183293703</v>
      </c>
      <c r="P215" s="4">
        <v>1215</v>
      </c>
      <c r="Q215" s="6">
        <f t="shared" si="55"/>
        <v>1445.85</v>
      </c>
      <c r="R215" s="4">
        <v>15744</v>
      </c>
      <c r="S215" s="6">
        <f t="shared" si="56"/>
        <v>8029.4400000000005</v>
      </c>
      <c r="T215" s="4">
        <v>0</v>
      </c>
      <c r="U215" s="6">
        <f t="shared" si="57"/>
        <v>0</v>
      </c>
      <c r="V215" s="4">
        <v>11028</v>
      </c>
      <c r="W215" s="6">
        <f t="shared" si="58"/>
        <v>3870.828</v>
      </c>
      <c r="X215" s="4">
        <v>0</v>
      </c>
      <c r="Y215" s="6">
        <f t="shared" si="59"/>
        <v>0</v>
      </c>
      <c r="Z215" s="4">
        <v>3000</v>
      </c>
      <c r="AA215" s="6">
        <f t="shared" si="60"/>
        <v>2241</v>
      </c>
      <c r="AB215" s="4">
        <v>9444</v>
      </c>
      <c r="AC215" s="6">
        <f t="shared" si="61"/>
        <v>8093.5079690465154</v>
      </c>
      <c r="AD215" s="4">
        <v>11016</v>
      </c>
      <c r="AE215" s="6">
        <f t="shared" si="62"/>
        <v>3987.7920154270155</v>
      </c>
      <c r="AF215" s="6">
        <f t="shared" si="63"/>
        <v>46400.136849265997</v>
      </c>
    </row>
    <row r="216" spans="1:32" x14ac:dyDescent="0.25">
      <c r="A216" s="1">
        <v>12245</v>
      </c>
      <c r="B216" s="1" t="s">
        <v>56</v>
      </c>
      <c r="C216" s="1" t="s">
        <v>823</v>
      </c>
      <c r="D216" s="4">
        <v>3996</v>
      </c>
      <c r="E216" s="6">
        <f t="shared" si="49"/>
        <v>4302.0984142664747</v>
      </c>
      <c r="F216" s="4">
        <v>1500</v>
      </c>
      <c r="G216" s="12">
        <f t="shared" si="50"/>
        <v>1170</v>
      </c>
      <c r="H216" s="4">
        <v>3504</v>
      </c>
      <c r="I216" s="6">
        <f t="shared" si="51"/>
        <v>1787.04</v>
      </c>
      <c r="J216" s="4">
        <v>3504</v>
      </c>
      <c r="K216" s="6">
        <f t="shared" si="52"/>
        <v>2165.471954336324</v>
      </c>
      <c r="L216" s="4">
        <v>1500</v>
      </c>
      <c r="M216" s="6">
        <f t="shared" si="53"/>
        <v>1154.360288383614</v>
      </c>
      <c r="N216" s="4">
        <v>3600</v>
      </c>
      <c r="O216" s="6">
        <f t="shared" si="54"/>
        <v>1684.5088104739259</v>
      </c>
      <c r="P216" s="4">
        <v>495</v>
      </c>
      <c r="Q216" s="6">
        <f t="shared" si="55"/>
        <v>589.04999999999995</v>
      </c>
      <c r="R216" s="4">
        <v>9504</v>
      </c>
      <c r="S216" s="6">
        <f t="shared" si="56"/>
        <v>4847.04</v>
      </c>
      <c r="T216" s="4">
        <v>4500</v>
      </c>
      <c r="U216" s="6">
        <f t="shared" si="57"/>
        <v>2635.5537052456275</v>
      </c>
      <c r="V216" s="4">
        <v>4224</v>
      </c>
      <c r="W216" s="6">
        <f t="shared" si="58"/>
        <v>1482.6239999999998</v>
      </c>
      <c r="X216" s="4">
        <v>2196</v>
      </c>
      <c r="Y216" s="6">
        <f t="shared" si="59"/>
        <v>1253.915991828258</v>
      </c>
      <c r="Z216" s="4">
        <v>3000</v>
      </c>
      <c r="AA216" s="6">
        <f t="shared" si="60"/>
        <v>2241</v>
      </c>
      <c r="AB216" s="4">
        <v>2952</v>
      </c>
      <c r="AC216" s="6">
        <f t="shared" si="61"/>
        <v>2529.863990324578</v>
      </c>
      <c r="AD216" s="4">
        <v>3504</v>
      </c>
      <c r="AE216" s="6">
        <f t="shared" si="62"/>
        <v>1268.4480049070683</v>
      </c>
      <c r="AF216" s="6">
        <f t="shared" si="63"/>
        <v>27842.527154858799</v>
      </c>
    </row>
    <row r="217" spans="1:32" x14ac:dyDescent="0.25">
      <c r="A217" s="1">
        <v>12300</v>
      </c>
      <c r="B217" s="1" t="s">
        <v>57</v>
      </c>
      <c r="C217" s="1" t="s">
        <v>824</v>
      </c>
      <c r="D217" s="4">
        <v>408</v>
      </c>
      <c r="E217" s="6">
        <f t="shared" si="49"/>
        <v>439.2532915467271</v>
      </c>
      <c r="F217" s="4">
        <v>300</v>
      </c>
      <c r="G217" s="12">
        <f t="shared" si="50"/>
        <v>234</v>
      </c>
      <c r="H217" s="4">
        <v>336</v>
      </c>
      <c r="I217" s="6">
        <f t="shared" si="51"/>
        <v>171.36</v>
      </c>
      <c r="J217" s="4">
        <v>396</v>
      </c>
      <c r="K217" s="6">
        <f t="shared" si="52"/>
        <v>244.72799483937908</v>
      </c>
      <c r="L217" s="4">
        <v>126</v>
      </c>
      <c r="M217" s="6">
        <f t="shared" si="53"/>
        <v>96.966264224223579</v>
      </c>
      <c r="N217" s="4">
        <v>250</v>
      </c>
      <c r="O217" s="6">
        <f t="shared" si="54"/>
        <v>116.97977850513375</v>
      </c>
      <c r="P217" s="4">
        <v>30</v>
      </c>
      <c r="Q217" s="6">
        <f t="shared" si="55"/>
        <v>35.699999999999996</v>
      </c>
      <c r="R217" s="4">
        <v>1500</v>
      </c>
      <c r="S217" s="6">
        <f t="shared" si="56"/>
        <v>765</v>
      </c>
      <c r="T217" s="4">
        <v>300</v>
      </c>
      <c r="U217" s="6">
        <f t="shared" si="57"/>
        <v>175.70358034970852</v>
      </c>
      <c r="V217" s="4">
        <v>264</v>
      </c>
      <c r="W217" s="6">
        <f t="shared" si="58"/>
        <v>92.663999999999987</v>
      </c>
      <c r="X217" s="4">
        <v>696</v>
      </c>
      <c r="Y217" s="6">
        <f t="shared" si="59"/>
        <v>397.41599741004899</v>
      </c>
      <c r="Z217" s="4">
        <v>430</v>
      </c>
      <c r="AA217" s="6">
        <f t="shared" si="60"/>
        <v>321.20999999999998</v>
      </c>
      <c r="AB217" s="4">
        <v>192</v>
      </c>
      <c r="AC217" s="6">
        <f t="shared" si="61"/>
        <v>164.54399937070426</v>
      </c>
      <c r="AD217" s="4">
        <v>264</v>
      </c>
      <c r="AE217" s="6">
        <f t="shared" si="62"/>
        <v>95.568000369710617</v>
      </c>
      <c r="AF217" s="6">
        <f t="shared" si="63"/>
        <v>3255.5249062459247</v>
      </c>
    </row>
    <row r="218" spans="1:32" x14ac:dyDescent="0.25">
      <c r="A218" s="1">
        <v>12306</v>
      </c>
      <c r="B218" s="1" t="s">
        <v>58</v>
      </c>
      <c r="C218" s="1" t="s">
        <v>825</v>
      </c>
      <c r="D218" s="4">
        <v>1236</v>
      </c>
      <c r="E218" s="6">
        <f t="shared" si="49"/>
        <v>1330.679089097438</v>
      </c>
      <c r="F218" s="4">
        <v>900</v>
      </c>
      <c r="G218" s="12">
        <f t="shared" si="50"/>
        <v>702</v>
      </c>
      <c r="H218" s="4">
        <v>1032</v>
      </c>
      <c r="I218" s="6">
        <f t="shared" si="51"/>
        <v>526.32000000000005</v>
      </c>
      <c r="J218" s="4">
        <v>1176</v>
      </c>
      <c r="K218" s="6">
        <f t="shared" si="52"/>
        <v>726.76798467451965</v>
      </c>
      <c r="L218" s="4">
        <v>384</v>
      </c>
      <c r="M218" s="6">
        <f t="shared" si="53"/>
        <v>295.51623382620517</v>
      </c>
      <c r="N218" s="4">
        <v>700</v>
      </c>
      <c r="O218" s="6">
        <f t="shared" si="54"/>
        <v>327.54337981437448</v>
      </c>
      <c r="P218" s="4">
        <v>105</v>
      </c>
      <c r="Q218" s="6">
        <f t="shared" si="55"/>
        <v>124.94999999999999</v>
      </c>
      <c r="R218" s="4">
        <v>4500</v>
      </c>
      <c r="S218" s="6">
        <f t="shared" si="56"/>
        <v>2295</v>
      </c>
      <c r="T218" s="4">
        <v>890</v>
      </c>
      <c r="U218" s="6">
        <f t="shared" si="57"/>
        <v>521.25395503746859</v>
      </c>
      <c r="V218" s="4">
        <v>780</v>
      </c>
      <c r="W218" s="6">
        <f t="shared" si="58"/>
        <v>273.77999999999997</v>
      </c>
      <c r="X218" s="4">
        <v>2076</v>
      </c>
      <c r="Y218" s="6">
        <f t="shared" si="59"/>
        <v>1185.3959922748013</v>
      </c>
      <c r="Z218" s="4">
        <v>1280</v>
      </c>
      <c r="AA218" s="6">
        <f t="shared" si="60"/>
        <v>956.16</v>
      </c>
      <c r="AB218" s="4">
        <v>588</v>
      </c>
      <c r="AC218" s="6">
        <f t="shared" si="61"/>
        <v>503.9159980727818</v>
      </c>
      <c r="AD218" s="4">
        <v>768</v>
      </c>
      <c r="AE218" s="6">
        <f t="shared" si="62"/>
        <v>278.01600107552179</v>
      </c>
      <c r="AF218" s="6">
        <f t="shared" si="63"/>
        <v>9769.282632797589</v>
      </c>
    </row>
    <row r="219" spans="1:32" x14ac:dyDescent="0.25">
      <c r="A219" s="1">
        <v>12310</v>
      </c>
      <c r="B219" s="1" t="s">
        <v>59</v>
      </c>
      <c r="C219" s="1" t="s">
        <v>1437</v>
      </c>
      <c r="D219" s="4">
        <v>1476</v>
      </c>
      <c r="E219" s="6">
        <f t="shared" si="49"/>
        <v>1589.0633782425716</v>
      </c>
      <c r="F219" s="4">
        <v>800</v>
      </c>
      <c r="G219" s="12">
        <f t="shared" si="50"/>
        <v>624</v>
      </c>
      <c r="H219" s="4">
        <v>840</v>
      </c>
      <c r="I219" s="6">
        <f t="shared" si="51"/>
        <v>428.40000000000003</v>
      </c>
      <c r="J219" s="4">
        <v>1572</v>
      </c>
      <c r="K219" s="6">
        <f t="shared" si="52"/>
        <v>971.49597951389876</v>
      </c>
      <c r="L219" s="4">
        <v>510</v>
      </c>
      <c r="M219" s="6">
        <f t="shared" si="53"/>
        <v>392.48249805042877</v>
      </c>
      <c r="N219" s="4">
        <v>950</v>
      </c>
      <c r="O219" s="6">
        <f t="shared" si="54"/>
        <v>444.52315831950824</v>
      </c>
      <c r="P219" s="4">
        <v>135</v>
      </c>
      <c r="Q219" s="6">
        <f t="shared" si="55"/>
        <v>160.65</v>
      </c>
      <c r="R219" s="4">
        <v>4200</v>
      </c>
      <c r="S219" s="6">
        <f t="shared" si="56"/>
        <v>2142</v>
      </c>
      <c r="T219" s="4">
        <v>1180</v>
      </c>
      <c r="U219" s="6">
        <f t="shared" si="57"/>
        <v>691.10074937552019</v>
      </c>
      <c r="V219" s="4">
        <v>1032</v>
      </c>
      <c r="W219" s="6">
        <f t="shared" si="58"/>
        <v>362.23199999999997</v>
      </c>
      <c r="X219" s="4">
        <v>0</v>
      </c>
      <c r="Y219" s="6">
        <f t="shared" si="59"/>
        <v>0</v>
      </c>
      <c r="Z219" s="4">
        <v>900</v>
      </c>
      <c r="AA219" s="6">
        <f t="shared" si="60"/>
        <v>672.3</v>
      </c>
      <c r="AB219" s="4">
        <v>780</v>
      </c>
      <c r="AC219" s="6">
        <f t="shared" si="61"/>
        <v>668.45999744348603</v>
      </c>
      <c r="AD219" s="4">
        <v>1032</v>
      </c>
      <c r="AE219" s="6">
        <f t="shared" si="62"/>
        <v>373.58400144523239</v>
      </c>
      <c r="AF219" s="6">
        <f t="shared" si="63"/>
        <v>9146.7077609454136</v>
      </c>
    </row>
    <row r="220" spans="1:32" x14ac:dyDescent="0.25">
      <c r="A220" s="1">
        <v>12397</v>
      </c>
      <c r="B220" s="1" t="s">
        <v>60</v>
      </c>
      <c r="C220" s="1" t="s">
        <v>826</v>
      </c>
      <c r="D220" s="4">
        <v>180</v>
      </c>
      <c r="E220" s="6">
        <f t="shared" si="49"/>
        <v>193.78821685885021</v>
      </c>
      <c r="F220" s="4">
        <v>200</v>
      </c>
      <c r="G220" s="12">
        <f t="shared" si="50"/>
        <v>156</v>
      </c>
      <c r="H220" s="4">
        <v>144</v>
      </c>
      <c r="I220" s="6">
        <f t="shared" si="51"/>
        <v>73.44</v>
      </c>
      <c r="J220" s="4">
        <v>156</v>
      </c>
      <c r="K220" s="6">
        <f t="shared" si="52"/>
        <v>96.407997967028123</v>
      </c>
      <c r="L220" s="4">
        <v>162</v>
      </c>
      <c r="M220" s="6">
        <f t="shared" si="53"/>
        <v>124.67091114543031</v>
      </c>
      <c r="N220" s="4">
        <v>100</v>
      </c>
      <c r="O220" s="6">
        <f t="shared" si="54"/>
        <v>46.791911402053501</v>
      </c>
      <c r="P220" s="4">
        <v>60</v>
      </c>
      <c r="Q220" s="6">
        <f t="shared" si="55"/>
        <v>71.399999999999991</v>
      </c>
      <c r="R220" s="4">
        <v>300</v>
      </c>
      <c r="S220" s="6">
        <f t="shared" si="56"/>
        <v>153</v>
      </c>
      <c r="T220" s="4">
        <v>200</v>
      </c>
      <c r="U220" s="6">
        <f t="shared" si="57"/>
        <v>117.13572023313901</v>
      </c>
      <c r="V220" s="4">
        <v>156</v>
      </c>
      <c r="W220" s="6">
        <f t="shared" si="58"/>
        <v>54.756</v>
      </c>
      <c r="X220" s="4">
        <v>96</v>
      </c>
      <c r="Y220" s="6">
        <f t="shared" si="59"/>
        <v>54.815999642765377</v>
      </c>
      <c r="Z220" s="4">
        <v>150</v>
      </c>
      <c r="AA220" s="6">
        <f t="shared" si="60"/>
        <v>112.05</v>
      </c>
      <c r="AB220" s="4">
        <v>84</v>
      </c>
      <c r="AC220" s="6">
        <f t="shared" si="61"/>
        <v>71.987999724683107</v>
      </c>
      <c r="AD220" s="4">
        <v>144</v>
      </c>
      <c r="AE220" s="6">
        <f t="shared" si="62"/>
        <v>52.128000201660335</v>
      </c>
      <c r="AF220" s="6">
        <f t="shared" si="63"/>
        <v>1326.2447569739495</v>
      </c>
    </row>
    <row r="221" spans="1:32" x14ac:dyDescent="0.25">
      <c r="A221" s="1">
        <v>12399</v>
      </c>
      <c r="B221" s="1" t="s">
        <v>61</v>
      </c>
      <c r="C221" s="1" t="s">
        <v>827</v>
      </c>
      <c r="D221" s="4">
        <v>144</v>
      </c>
      <c r="E221" s="6">
        <f t="shared" si="49"/>
        <v>155.03057348708015</v>
      </c>
      <c r="F221" s="4">
        <v>100</v>
      </c>
      <c r="G221" s="12">
        <f t="shared" si="50"/>
        <v>78</v>
      </c>
      <c r="H221" s="4">
        <v>72</v>
      </c>
      <c r="I221" s="6">
        <f t="shared" si="51"/>
        <v>36.72</v>
      </c>
      <c r="J221" s="4">
        <v>120</v>
      </c>
      <c r="K221" s="6">
        <f t="shared" si="52"/>
        <v>74.159998436175471</v>
      </c>
      <c r="L221" s="4">
        <v>102</v>
      </c>
      <c r="M221" s="6">
        <f t="shared" si="53"/>
        <v>78.496499610085749</v>
      </c>
      <c r="N221" s="4">
        <v>50</v>
      </c>
      <c r="O221" s="6">
        <f t="shared" si="54"/>
        <v>23.39595570102675</v>
      </c>
      <c r="P221" s="4">
        <v>45</v>
      </c>
      <c r="Q221" s="6">
        <f t="shared" si="55"/>
        <v>53.55</v>
      </c>
      <c r="R221" s="4">
        <v>204</v>
      </c>
      <c r="S221" s="6">
        <f t="shared" si="56"/>
        <v>104.04</v>
      </c>
      <c r="T221" s="4">
        <v>80</v>
      </c>
      <c r="U221" s="6">
        <f t="shared" si="57"/>
        <v>46.854288093255605</v>
      </c>
      <c r="V221" s="4">
        <v>120</v>
      </c>
      <c r="W221" s="6">
        <f t="shared" si="58"/>
        <v>42.12</v>
      </c>
      <c r="X221" s="4">
        <v>48</v>
      </c>
      <c r="Y221" s="6">
        <f t="shared" si="59"/>
        <v>27.407999821382688</v>
      </c>
      <c r="Z221" s="4">
        <v>60</v>
      </c>
      <c r="AA221" s="6">
        <f t="shared" si="60"/>
        <v>44.82</v>
      </c>
      <c r="AB221" s="4">
        <v>72</v>
      </c>
      <c r="AC221" s="6">
        <f t="shared" si="61"/>
        <v>61.7039997640141</v>
      </c>
      <c r="AD221" s="4">
        <v>120</v>
      </c>
      <c r="AE221" s="6">
        <f t="shared" si="62"/>
        <v>43.440000168050275</v>
      </c>
      <c r="AF221" s="6">
        <f t="shared" si="63"/>
        <v>826.29931491302045</v>
      </c>
    </row>
    <row r="222" spans="1:32" x14ac:dyDescent="0.25">
      <c r="A222" s="1">
        <v>12402</v>
      </c>
      <c r="B222" s="1" t="s">
        <v>62</v>
      </c>
      <c r="C222" s="1" t="s">
        <v>828</v>
      </c>
      <c r="D222" s="4">
        <v>348</v>
      </c>
      <c r="E222" s="6">
        <f t="shared" si="49"/>
        <v>374.6572192604437</v>
      </c>
      <c r="F222" s="4">
        <v>250</v>
      </c>
      <c r="G222" s="12">
        <f t="shared" si="50"/>
        <v>195</v>
      </c>
      <c r="H222" s="4">
        <v>360</v>
      </c>
      <c r="I222" s="6">
        <f t="shared" si="51"/>
        <v>183.6</v>
      </c>
      <c r="J222" s="4">
        <v>348</v>
      </c>
      <c r="K222" s="6">
        <f t="shared" si="52"/>
        <v>215.06399546490888</v>
      </c>
      <c r="L222" s="4">
        <v>120</v>
      </c>
      <c r="M222" s="6">
        <f t="shared" si="53"/>
        <v>92.348823070689122</v>
      </c>
      <c r="N222" s="4">
        <v>200</v>
      </c>
      <c r="O222" s="6">
        <f t="shared" si="54"/>
        <v>93.583822804107001</v>
      </c>
      <c r="P222" s="4">
        <v>45</v>
      </c>
      <c r="Q222" s="6">
        <f t="shared" si="55"/>
        <v>53.55</v>
      </c>
      <c r="R222" s="4">
        <v>312</v>
      </c>
      <c r="S222" s="6">
        <f t="shared" si="56"/>
        <v>159.12</v>
      </c>
      <c r="T222" s="4">
        <v>300</v>
      </c>
      <c r="U222" s="6">
        <f t="shared" si="57"/>
        <v>175.70358034970852</v>
      </c>
      <c r="V222" s="4">
        <v>348</v>
      </c>
      <c r="W222" s="6">
        <f t="shared" si="58"/>
        <v>122.148</v>
      </c>
      <c r="X222" s="4">
        <v>252</v>
      </c>
      <c r="Y222" s="6">
        <f t="shared" si="59"/>
        <v>143.89199906225912</v>
      </c>
      <c r="Z222" s="4">
        <v>120</v>
      </c>
      <c r="AA222" s="6">
        <f t="shared" si="60"/>
        <v>89.64</v>
      </c>
      <c r="AB222" s="4">
        <v>264</v>
      </c>
      <c r="AC222" s="6">
        <f t="shared" si="61"/>
        <v>226.24799913471836</v>
      </c>
      <c r="AD222" s="4">
        <v>336</v>
      </c>
      <c r="AE222" s="6">
        <f t="shared" si="62"/>
        <v>121.63200047054079</v>
      </c>
      <c r="AF222" s="6">
        <f t="shared" si="63"/>
        <v>2124.5554391468345</v>
      </c>
    </row>
    <row r="223" spans="1:32" x14ac:dyDescent="0.25">
      <c r="A223" s="1">
        <v>12403</v>
      </c>
      <c r="B223" s="1" t="s">
        <v>63</v>
      </c>
      <c r="C223" s="1" t="s">
        <v>829</v>
      </c>
      <c r="D223" s="4">
        <v>168</v>
      </c>
      <c r="E223" s="6">
        <f t="shared" si="49"/>
        <v>180.86900240159352</v>
      </c>
      <c r="F223" s="4">
        <v>170</v>
      </c>
      <c r="G223" s="12">
        <f t="shared" si="50"/>
        <v>132.6</v>
      </c>
      <c r="H223" s="4">
        <v>168</v>
      </c>
      <c r="I223" s="6">
        <f t="shared" si="51"/>
        <v>85.68</v>
      </c>
      <c r="J223" s="4">
        <v>168</v>
      </c>
      <c r="K223" s="6">
        <f t="shared" si="52"/>
        <v>103.82399781064566</v>
      </c>
      <c r="L223" s="4">
        <v>84</v>
      </c>
      <c r="M223" s="6">
        <f t="shared" si="53"/>
        <v>64.644176149482377</v>
      </c>
      <c r="N223" s="4">
        <v>150</v>
      </c>
      <c r="O223" s="6">
        <f t="shared" si="54"/>
        <v>70.187867103080251</v>
      </c>
      <c r="P223" s="4">
        <v>15</v>
      </c>
      <c r="Q223" s="6">
        <f t="shared" si="55"/>
        <v>17.849999999999998</v>
      </c>
      <c r="R223" s="4">
        <v>168</v>
      </c>
      <c r="S223" s="6">
        <f t="shared" si="56"/>
        <v>85.68</v>
      </c>
      <c r="T223" s="4">
        <v>170</v>
      </c>
      <c r="U223" s="6">
        <f t="shared" si="57"/>
        <v>99.56536219816816</v>
      </c>
      <c r="V223" s="4">
        <v>168</v>
      </c>
      <c r="W223" s="6">
        <f t="shared" si="58"/>
        <v>58.967999999999996</v>
      </c>
      <c r="X223" s="4">
        <v>168</v>
      </c>
      <c r="Y223" s="6">
        <f t="shared" si="59"/>
        <v>95.927999374839416</v>
      </c>
      <c r="Z223" s="4">
        <v>170</v>
      </c>
      <c r="AA223" s="6">
        <f t="shared" si="60"/>
        <v>126.99</v>
      </c>
      <c r="AB223" s="4">
        <v>132</v>
      </c>
      <c r="AC223" s="6">
        <f t="shared" si="61"/>
        <v>113.12399956735918</v>
      </c>
      <c r="AD223" s="4">
        <v>168</v>
      </c>
      <c r="AE223" s="6">
        <f t="shared" si="62"/>
        <v>60.816000235270394</v>
      </c>
      <c r="AF223" s="6">
        <f t="shared" si="63"/>
        <v>1235.9104046051684</v>
      </c>
    </row>
    <row r="224" spans="1:32" x14ac:dyDescent="0.25">
      <c r="A224" s="1">
        <v>12404</v>
      </c>
      <c r="B224" s="1" t="s">
        <v>64</v>
      </c>
      <c r="C224" s="1" t="s">
        <v>830</v>
      </c>
      <c r="D224" s="4">
        <v>96</v>
      </c>
      <c r="E224" s="6">
        <f t="shared" si="49"/>
        <v>103.35371565805343</v>
      </c>
      <c r="F224" s="4">
        <v>50</v>
      </c>
      <c r="G224" s="12">
        <f t="shared" si="50"/>
        <v>39</v>
      </c>
      <c r="H224" s="4">
        <v>48</v>
      </c>
      <c r="I224" s="6">
        <f t="shared" si="51"/>
        <v>24.48</v>
      </c>
      <c r="J224" s="4">
        <v>72</v>
      </c>
      <c r="K224" s="6">
        <f t="shared" si="52"/>
        <v>44.495999061705284</v>
      </c>
      <c r="L224" s="4">
        <v>180</v>
      </c>
      <c r="M224" s="6">
        <f t="shared" si="53"/>
        <v>138.52323460603367</v>
      </c>
      <c r="N224" s="4">
        <v>200</v>
      </c>
      <c r="O224" s="6">
        <f t="shared" si="54"/>
        <v>93.583822804107001</v>
      </c>
      <c r="P224" s="4">
        <v>60</v>
      </c>
      <c r="Q224" s="6">
        <f t="shared" si="55"/>
        <v>71.399999999999991</v>
      </c>
      <c r="R224" s="4">
        <v>600</v>
      </c>
      <c r="S224" s="6">
        <f t="shared" si="56"/>
        <v>306</v>
      </c>
      <c r="T224" s="4">
        <v>60</v>
      </c>
      <c r="U224" s="6">
        <f t="shared" si="57"/>
        <v>35.140716069941703</v>
      </c>
      <c r="V224" s="4">
        <v>60</v>
      </c>
      <c r="W224" s="6">
        <f t="shared" si="58"/>
        <v>21.06</v>
      </c>
      <c r="X224" s="4">
        <v>60</v>
      </c>
      <c r="Y224" s="6">
        <f t="shared" si="59"/>
        <v>34.259999776728364</v>
      </c>
      <c r="Z224" s="4">
        <v>50</v>
      </c>
      <c r="AA224" s="6">
        <f t="shared" si="60"/>
        <v>37.35</v>
      </c>
      <c r="AB224" s="4">
        <v>96</v>
      </c>
      <c r="AC224" s="6">
        <f t="shared" si="61"/>
        <v>82.271999685352128</v>
      </c>
      <c r="AD224" s="4">
        <v>216</v>
      </c>
      <c r="AE224" s="6">
        <f t="shared" si="62"/>
        <v>78.192000302490499</v>
      </c>
      <c r="AF224" s="6">
        <f t="shared" si="63"/>
        <v>1030.9194876619215</v>
      </c>
    </row>
    <row r="225" spans="1:32" x14ac:dyDescent="0.25">
      <c r="A225" s="1">
        <v>12406</v>
      </c>
      <c r="B225" s="1" t="s">
        <v>65</v>
      </c>
      <c r="C225" s="1" t="s">
        <v>831</v>
      </c>
      <c r="D225" s="4">
        <v>504</v>
      </c>
      <c r="E225" s="6">
        <f t="shared" si="49"/>
        <v>542.60700720478053</v>
      </c>
      <c r="F225" s="4">
        <v>150</v>
      </c>
      <c r="G225" s="12">
        <f t="shared" si="50"/>
        <v>117</v>
      </c>
      <c r="H225" s="4">
        <v>696</v>
      </c>
      <c r="I225" s="6">
        <f t="shared" si="51"/>
        <v>354.96</v>
      </c>
      <c r="J225" s="4">
        <v>648</v>
      </c>
      <c r="K225" s="6">
        <f t="shared" si="52"/>
        <v>400.46399155534755</v>
      </c>
      <c r="L225" s="4">
        <v>252</v>
      </c>
      <c r="M225" s="6">
        <f t="shared" si="53"/>
        <v>193.93252844844716</v>
      </c>
      <c r="N225" s="4">
        <v>550</v>
      </c>
      <c r="O225" s="6">
        <f t="shared" si="54"/>
        <v>257.35551271129424</v>
      </c>
      <c r="P225" s="4">
        <v>75</v>
      </c>
      <c r="Q225" s="6">
        <f t="shared" si="55"/>
        <v>89.25</v>
      </c>
      <c r="R225" s="4">
        <v>648</v>
      </c>
      <c r="S225" s="6">
        <f t="shared" si="56"/>
        <v>330.48</v>
      </c>
      <c r="T225" s="4">
        <v>400</v>
      </c>
      <c r="U225" s="6">
        <f t="shared" si="57"/>
        <v>234.27144046627802</v>
      </c>
      <c r="V225" s="4">
        <v>600</v>
      </c>
      <c r="W225" s="6">
        <f t="shared" si="58"/>
        <v>210.6</v>
      </c>
      <c r="X225" s="4">
        <v>204</v>
      </c>
      <c r="Y225" s="6">
        <f t="shared" si="59"/>
        <v>116.48399924087643</v>
      </c>
      <c r="Z225" s="4">
        <v>400</v>
      </c>
      <c r="AA225" s="6">
        <f t="shared" si="60"/>
        <v>298.8</v>
      </c>
      <c r="AB225" s="4">
        <v>456</v>
      </c>
      <c r="AC225" s="6">
        <f t="shared" si="61"/>
        <v>390.79199850542261</v>
      </c>
      <c r="AD225" s="4">
        <v>600</v>
      </c>
      <c r="AE225" s="6">
        <f t="shared" si="62"/>
        <v>217.20000084025139</v>
      </c>
      <c r="AF225" s="6">
        <f t="shared" si="63"/>
        <v>3536.996478132447</v>
      </c>
    </row>
    <row r="226" spans="1:32" x14ac:dyDescent="0.25">
      <c r="A226" s="1">
        <v>12407</v>
      </c>
      <c r="B226" s="1" t="s">
        <v>66</v>
      </c>
      <c r="C226" s="1" t="s">
        <v>832</v>
      </c>
      <c r="D226" s="4">
        <v>552</v>
      </c>
      <c r="E226" s="6">
        <f t="shared" si="49"/>
        <v>594.28386503380727</v>
      </c>
      <c r="F226" s="4">
        <v>400</v>
      </c>
      <c r="G226" s="12">
        <f t="shared" si="50"/>
        <v>312</v>
      </c>
      <c r="H226" s="4">
        <v>456</v>
      </c>
      <c r="I226" s="6">
        <f t="shared" si="51"/>
        <v>232.56</v>
      </c>
      <c r="J226" s="4">
        <v>528</v>
      </c>
      <c r="K226" s="6">
        <f t="shared" si="52"/>
        <v>326.30399311917211</v>
      </c>
      <c r="L226" s="4">
        <v>168</v>
      </c>
      <c r="M226" s="6">
        <f t="shared" si="53"/>
        <v>129.28835229896475</v>
      </c>
      <c r="N226" s="4">
        <v>300</v>
      </c>
      <c r="O226" s="6">
        <f t="shared" si="54"/>
        <v>140.3757342061605</v>
      </c>
      <c r="P226" s="4">
        <v>45</v>
      </c>
      <c r="Q226" s="6">
        <f t="shared" si="55"/>
        <v>53.55</v>
      </c>
      <c r="R226" s="4">
        <v>2004</v>
      </c>
      <c r="S226" s="6">
        <f t="shared" si="56"/>
        <v>1022.04</v>
      </c>
      <c r="T226" s="4">
        <v>390</v>
      </c>
      <c r="U226" s="6">
        <f t="shared" si="57"/>
        <v>228.41465445462106</v>
      </c>
      <c r="V226" s="4">
        <v>348</v>
      </c>
      <c r="W226" s="6">
        <f t="shared" si="58"/>
        <v>122.148</v>
      </c>
      <c r="X226" s="4">
        <v>924</v>
      </c>
      <c r="Y226" s="6">
        <f t="shared" si="59"/>
        <v>527.60399656161678</v>
      </c>
      <c r="Z226" s="4">
        <v>570</v>
      </c>
      <c r="AA226" s="6">
        <f t="shared" si="60"/>
        <v>425.79</v>
      </c>
      <c r="AB226" s="4">
        <v>264</v>
      </c>
      <c r="AC226" s="6">
        <f t="shared" si="61"/>
        <v>226.24799913471836</v>
      </c>
      <c r="AD226" s="4">
        <v>336</v>
      </c>
      <c r="AE226" s="6">
        <f t="shared" si="62"/>
        <v>121.63200047054079</v>
      </c>
      <c r="AF226" s="6">
        <f t="shared" si="63"/>
        <v>4340.6065948090618</v>
      </c>
    </row>
    <row r="227" spans="1:32" x14ac:dyDescent="0.25">
      <c r="A227" s="1">
        <v>12409</v>
      </c>
      <c r="B227" s="1" t="s">
        <v>67</v>
      </c>
      <c r="C227" s="1" t="s">
        <v>833</v>
      </c>
      <c r="D227" s="4">
        <v>276</v>
      </c>
      <c r="E227" s="6">
        <f t="shared" si="49"/>
        <v>297.14193251690364</v>
      </c>
      <c r="F227" s="4">
        <v>200</v>
      </c>
      <c r="G227" s="12">
        <f t="shared" si="50"/>
        <v>156</v>
      </c>
      <c r="H227" s="4">
        <v>240</v>
      </c>
      <c r="I227" s="6">
        <f t="shared" si="51"/>
        <v>122.4</v>
      </c>
      <c r="J227" s="4">
        <v>264</v>
      </c>
      <c r="K227" s="6">
        <f t="shared" si="52"/>
        <v>163.15199655958605</v>
      </c>
      <c r="L227" s="4">
        <v>84</v>
      </c>
      <c r="M227" s="6">
        <f t="shared" si="53"/>
        <v>64.644176149482377</v>
      </c>
      <c r="N227" s="4">
        <v>150</v>
      </c>
      <c r="O227" s="6">
        <f t="shared" si="54"/>
        <v>70.187867103080251</v>
      </c>
      <c r="P227" s="4">
        <v>15</v>
      </c>
      <c r="Q227" s="6">
        <f t="shared" si="55"/>
        <v>17.849999999999998</v>
      </c>
      <c r="R227" s="4">
        <v>276</v>
      </c>
      <c r="S227" s="6">
        <f t="shared" si="56"/>
        <v>140.76</v>
      </c>
      <c r="T227" s="4">
        <v>200</v>
      </c>
      <c r="U227" s="6">
        <f t="shared" si="57"/>
        <v>117.13572023313901</v>
      </c>
      <c r="V227" s="4">
        <v>168</v>
      </c>
      <c r="W227" s="6">
        <f t="shared" si="58"/>
        <v>58.967999999999996</v>
      </c>
      <c r="X227" s="4">
        <v>276</v>
      </c>
      <c r="Y227" s="6">
        <f t="shared" si="59"/>
        <v>157.59599897295047</v>
      </c>
      <c r="Z227" s="4">
        <v>280</v>
      </c>
      <c r="AA227" s="6">
        <f t="shared" si="60"/>
        <v>209.16</v>
      </c>
      <c r="AB227" s="4">
        <v>132</v>
      </c>
      <c r="AC227" s="6">
        <f t="shared" si="61"/>
        <v>113.12399956735918</v>
      </c>
      <c r="AD227" s="4">
        <v>168</v>
      </c>
      <c r="AE227" s="6">
        <f t="shared" si="62"/>
        <v>60.816000235270394</v>
      </c>
      <c r="AF227" s="6">
        <f t="shared" si="63"/>
        <v>1688.1196911025011</v>
      </c>
    </row>
    <row r="228" spans="1:32" x14ac:dyDescent="0.25">
      <c r="A228" s="1">
        <v>12410</v>
      </c>
      <c r="B228" s="1" t="s">
        <v>68</v>
      </c>
      <c r="C228" s="1" t="s">
        <v>834</v>
      </c>
      <c r="D228" s="4">
        <v>96</v>
      </c>
      <c r="E228" s="6">
        <f t="shared" si="49"/>
        <v>103.35371565805343</v>
      </c>
      <c r="F228" s="4">
        <v>100</v>
      </c>
      <c r="G228" s="12">
        <f t="shared" si="50"/>
        <v>78</v>
      </c>
      <c r="H228" s="4">
        <v>96</v>
      </c>
      <c r="I228" s="6">
        <f t="shared" si="51"/>
        <v>48.96</v>
      </c>
      <c r="J228" s="4">
        <v>96</v>
      </c>
      <c r="K228" s="6">
        <f t="shared" si="52"/>
        <v>59.327998748940381</v>
      </c>
      <c r="L228" s="4">
        <v>102</v>
      </c>
      <c r="M228" s="6">
        <f t="shared" si="53"/>
        <v>78.496499610085749</v>
      </c>
      <c r="N228" s="4">
        <v>100</v>
      </c>
      <c r="O228" s="6">
        <f t="shared" si="54"/>
        <v>46.791911402053501</v>
      </c>
      <c r="P228" s="4">
        <v>45</v>
      </c>
      <c r="Q228" s="6">
        <f t="shared" si="55"/>
        <v>53.55</v>
      </c>
      <c r="R228" s="4">
        <v>156</v>
      </c>
      <c r="S228" s="6">
        <f t="shared" si="56"/>
        <v>79.56</v>
      </c>
      <c r="T228" s="4">
        <v>100</v>
      </c>
      <c r="U228" s="6">
        <f t="shared" si="57"/>
        <v>58.567860116569506</v>
      </c>
      <c r="V228" s="4">
        <v>96</v>
      </c>
      <c r="W228" s="6">
        <f t="shared" si="58"/>
        <v>33.695999999999998</v>
      </c>
      <c r="X228" s="4">
        <v>96</v>
      </c>
      <c r="Y228" s="6">
        <f t="shared" si="59"/>
        <v>54.815999642765377</v>
      </c>
      <c r="Z228" s="4">
        <v>100</v>
      </c>
      <c r="AA228" s="6">
        <f t="shared" si="60"/>
        <v>74.7</v>
      </c>
      <c r="AB228" s="4">
        <v>96</v>
      </c>
      <c r="AC228" s="6">
        <f t="shared" si="61"/>
        <v>82.271999685352128</v>
      </c>
      <c r="AD228" s="4">
        <v>96</v>
      </c>
      <c r="AE228" s="6">
        <f t="shared" si="62"/>
        <v>34.752000134440223</v>
      </c>
      <c r="AF228" s="6">
        <f t="shared" si="63"/>
        <v>852.09198486382024</v>
      </c>
    </row>
    <row r="229" spans="1:32" x14ac:dyDescent="0.25">
      <c r="A229" s="1">
        <v>12411</v>
      </c>
      <c r="B229" s="1" t="s">
        <v>69</v>
      </c>
      <c r="C229" s="1" t="s">
        <v>835</v>
      </c>
      <c r="D229" s="4">
        <v>468</v>
      </c>
      <c r="E229" s="6">
        <f t="shared" si="49"/>
        <v>503.8493638330105</v>
      </c>
      <c r="F229" s="4">
        <v>470</v>
      </c>
      <c r="G229" s="12">
        <f t="shared" si="50"/>
        <v>366.6</v>
      </c>
      <c r="H229" s="4">
        <v>480</v>
      </c>
      <c r="I229" s="6">
        <f t="shared" si="51"/>
        <v>244.8</v>
      </c>
      <c r="J229" s="4">
        <v>468</v>
      </c>
      <c r="K229" s="6">
        <f t="shared" si="52"/>
        <v>289.22399390108438</v>
      </c>
      <c r="L229" s="4">
        <v>468</v>
      </c>
      <c r="M229" s="6">
        <f t="shared" si="53"/>
        <v>360.16040997568757</v>
      </c>
      <c r="N229" s="4">
        <v>450</v>
      </c>
      <c r="O229" s="6">
        <f t="shared" si="54"/>
        <v>210.56360130924074</v>
      </c>
      <c r="P229" s="4">
        <v>375</v>
      </c>
      <c r="Q229" s="6">
        <f t="shared" si="55"/>
        <v>446.25</v>
      </c>
      <c r="R229" s="4">
        <v>468</v>
      </c>
      <c r="S229" s="6">
        <f t="shared" si="56"/>
        <v>238.68</v>
      </c>
      <c r="T229" s="4">
        <v>470</v>
      </c>
      <c r="U229" s="6">
        <f t="shared" si="57"/>
        <v>275.26894254787669</v>
      </c>
      <c r="V229" s="4">
        <v>468</v>
      </c>
      <c r="W229" s="6">
        <f t="shared" si="58"/>
        <v>164.268</v>
      </c>
      <c r="X229" s="4">
        <v>468</v>
      </c>
      <c r="Y229" s="6">
        <f t="shared" si="59"/>
        <v>267.22799825848125</v>
      </c>
      <c r="Z229" s="4">
        <v>470</v>
      </c>
      <c r="AA229" s="6">
        <f t="shared" si="60"/>
        <v>351.09</v>
      </c>
      <c r="AB229" s="4">
        <v>468</v>
      </c>
      <c r="AC229" s="6">
        <f t="shared" si="61"/>
        <v>401.07599846609162</v>
      </c>
      <c r="AD229" s="4">
        <v>480</v>
      </c>
      <c r="AE229" s="6">
        <f t="shared" si="62"/>
        <v>173.7600006722011</v>
      </c>
      <c r="AF229" s="6">
        <f t="shared" si="63"/>
        <v>4119.0583082914727</v>
      </c>
    </row>
    <row r="230" spans="1:32" x14ac:dyDescent="0.25">
      <c r="A230" s="1">
        <v>12412</v>
      </c>
      <c r="B230" s="1" t="s">
        <v>70</v>
      </c>
      <c r="C230" s="1" t="s">
        <v>836</v>
      </c>
      <c r="D230" s="4">
        <v>444</v>
      </c>
      <c r="E230" s="6">
        <f t="shared" si="49"/>
        <v>478.01093491849713</v>
      </c>
      <c r="F230" s="4">
        <v>200</v>
      </c>
      <c r="G230" s="12">
        <f t="shared" si="50"/>
        <v>156</v>
      </c>
      <c r="H230" s="4">
        <v>240</v>
      </c>
      <c r="I230" s="6">
        <f t="shared" si="51"/>
        <v>122.4</v>
      </c>
      <c r="J230" s="4">
        <v>456</v>
      </c>
      <c r="K230" s="6">
        <f t="shared" si="52"/>
        <v>281.80799405746683</v>
      </c>
      <c r="L230" s="4">
        <v>252</v>
      </c>
      <c r="M230" s="6">
        <f t="shared" si="53"/>
        <v>193.93252844844716</v>
      </c>
      <c r="N230" s="4">
        <v>450</v>
      </c>
      <c r="O230" s="6">
        <f t="shared" si="54"/>
        <v>210.56360130924074</v>
      </c>
      <c r="P230" s="4">
        <v>75</v>
      </c>
      <c r="Q230" s="6">
        <f t="shared" si="55"/>
        <v>89.25</v>
      </c>
      <c r="R230" s="4">
        <v>552</v>
      </c>
      <c r="S230" s="6">
        <f t="shared" si="56"/>
        <v>281.52</v>
      </c>
      <c r="T230" s="4">
        <v>450</v>
      </c>
      <c r="U230" s="6">
        <f t="shared" si="57"/>
        <v>263.55537052456276</v>
      </c>
      <c r="V230" s="4">
        <v>504</v>
      </c>
      <c r="W230" s="6">
        <f t="shared" si="58"/>
        <v>176.904</v>
      </c>
      <c r="X230" s="4">
        <v>300</v>
      </c>
      <c r="Y230" s="6">
        <f t="shared" si="59"/>
        <v>171.29999888364182</v>
      </c>
      <c r="Z230" s="4">
        <v>200</v>
      </c>
      <c r="AA230" s="6">
        <f t="shared" si="60"/>
        <v>149.4</v>
      </c>
      <c r="AB230" s="4">
        <v>456</v>
      </c>
      <c r="AC230" s="6">
        <f t="shared" si="61"/>
        <v>390.79199850542261</v>
      </c>
      <c r="AD230" s="4">
        <v>600</v>
      </c>
      <c r="AE230" s="6">
        <f t="shared" si="62"/>
        <v>217.20000084025139</v>
      </c>
      <c r="AF230" s="6">
        <f t="shared" si="63"/>
        <v>2965.4364266472794</v>
      </c>
    </row>
    <row r="231" spans="1:32" x14ac:dyDescent="0.25">
      <c r="A231" s="1">
        <v>12415</v>
      </c>
      <c r="B231" s="1" t="s">
        <v>71</v>
      </c>
      <c r="C231" s="1" t="s">
        <v>837</v>
      </c>
      <c r="D231" s="4">
        <v>684</v>
      </c>
      <c r="E231" s="6">
        <f t="shared" si="49"/>
        <v>736.39522406363074</v>
      </c>
      <c r="F231" s="4">
        <v>510</v>
      </c>
      <c r="G231" s="12">
        <f t="shared" si="50"/>
        <v>397.8</v>
      </c>
      <c r="H231" s="4">
        <v>576</v>
      </c>
      <c r="I231" s="6">
        <f t="shared" si="51"/>
        <v>293.76</v>
      </c>
      <c r="J231" s="4">
        <v>660</v>
      </c>
      <c r="K231" s="6">
        <f t="shared" si="52"/>
        <v>407.8799913989651</v>
      </c>
      <c r="L231" s="4">
        <v>210</v>
      </c>
      <c r="M231" s="6">
        <f t="shared" si="53"/>
        <v>161.61044037370596</v>
      </c>
      <c r="N231" s="4">
        <v>400</v>
      </c>
      <c r="O231" s="6">
        <f t="shared" si="54"/>
        <v>187.167645608214</v>
      </c>
      <c r="P231" s="4">
        <v>60</v>
      </c>
      <c r="Q231" s="6">
        <f t="shared" si="55"/>
        <v>71.399999999999991</v>
      </c>
      <c r="R231" s="4">
        <v>3852</v>
      </c>
      <c r="S231" s="6">
        <f t="shared" si="56"/>
        <v>1964.52</v>
      </c>
      <c r="T231" s="4">
        <v>490</v>
      </c>
      <c r="U231" s="6">
        <f t="shared" si="57"/>
        <v>286.98251457119056</v>
      </c>
      <c r="V231" s="4">
        <v>96</v>
      </c>
      <c r="W231" s="6">
        <f t="shared" si="58"/>
        <v>33.695999999999998</v>
      </c>
      <c r="X231" s="4">
        <v>96</v>
      </c>
      <c r="Y231" s="6">
        <f t="shared" si="59"/>
        <v>54.815999642765377</v>
      </c>
      <c r="Z231" s="4">
        <v>710</v>
      </c>
      <c r="AA231" s="6">
        <f t="shared" si="60"/>
        <v>530.37</v>
      </c>
      <c r="AB231" s="4">
        <v>324</v>
      </c>
      <c r="AC231" s="6">
        <f t="shared" si="61"/>
        <v>277.66799893806342</v>
      </c>
      <c r="AD231" s="4">
        <v>432</v>
      </c>
      <c r="AE231" s="6">
        <f t="shared" si="62"/>
        <v>156.384000604981</v>
      </c>
      <c r="AF231" s="6">
        <f t="shared" si="63"/>
        <v>5404.0658145965353</v>
      </c>
    </row>
    <row r="232" spans="1:32" x14ac:dyDescent="0.25">
      <c r="A232" s="1">
        <v>12416</v>
      </c>
      <c r="B232" s="1" t="s">
        <v>72</v>
      </c>
      <c r="C232" s="1" t="s">
        <v>838</v>
      </c>
      <c r="D232" s="4">
        <v>96</v>
      </c>
      <c r="E232" s="6">
        <f t="shared" si="49"/>
        <v>103.35371565805343</v>
      </c>
      <c r="F232" s="4">
        <v>40</v>
      </c>
      <c r="G232" s="12">
        <f t="shared" si="50"/>
        <v>31.200000000000003</v>
      </c>
      <c r="H232" s="4">
        <v>96</v>
      </c>
      <c r="I232" s="6">
        <f t="shared" si="51"/>
        <v>48.96</v>
      </c>
      <c r="J232" s="4">
        <v>84</v>
      </c>
      <c r="K232" s="6">
        <f t="shared" si="52"/>
        <v>51.911998905322832</v>
      </c>
      <c r="L232" s="4">
        <v>60</v>
      </c>
      <c r="M232" s="6">
        <f t="shared" si="53"/>
        <v>46.174411535344561</v>
      </c>
      <c r="N232" s="4">
        <v>100</v>
      </c>
      <c r="O232" s="6">
        <f t="shared" si="54"/>
        <v>46.791911402053501</v>
      </c>
      <c r="P232" s="4">
        <v>15</v>
      </c>
      <c r="Q232" s="6">
        <f t="shared" si="55"/>
        <v>17.849999999999998</v>
      </c>
      <c r="R232" s="4">
        <v>156</v>
      </c>
      <c r="S232" s="6">
        <f t="shared" si="56"/>
        <v>79.56</v>
      </c>
      <c r="T232" s="4">
        <v>60</v>
      </c>
      <c r="U232" s="6">
        <f t="shared" si="57"/>
        <v>35.140716069941703</v>
      </c>
      <c r="V232" s="4">
        <v>96</v>
      </c>
      <c r="W232" s="6">
        <f t="shared" si="58"/>
        <v>33.695999999999998</v>
      </c>
      <c r="X232" s="4">
        <v>24</v>
      </c>
      <c r="Y232" s="6">
        <f t="shared" si="59"/>
        <v>13.703999910691344</v>
      </c>
      <c r="Z232" s="4">
        <v>20</v>
      </c>
      <c r="AA232" s="6">
        <f t="shared" si="60"/>
        <v>14.94</v>
      </c>
      <c r="AB232" s="4">
        <v>96</v>
      </c>
      <c r="AC232" s="6">
        <f t="shared" si="61"/>
        <v>82.271999685352128</v>
      </c>
      <c r="AD232" s="4">
        <v>96</v>
      </c>
      <c r="AE232" s="6">
        <f t="shared" si="62"/>
        <v>34.752000134440223</v>
      </c>
      <c r="AF232" s="6">
        <f t="shared" si="63"/>
        <v>605.55475316675961</v>
      </c>
    </row>
    <row r="233" spans="1:32" x14ac:dyDescent="0.25">
      <c r="A233" s="1">
        <v>12417</v>
      </c>
      <c r="B233" s="1" t="s">
        <v>73</v>
      </c>
      <c r="C233" s="1" t="s">
        <v>839</v>
      </c>
      <c r="D233" s="4">
        <v>156</v>
      </c>
      <c r="E233" s="6">
        <f t="shared" si="49"/>
        <v>167.94978794433683</v>
      </c>
      <c r="F233" s="4">
        <v>150</v>
      </c>
      <c r="G233" s="12">
        <f t="shared" si="50"/>
        <v>117</v>
      </c>
      <c r="H233" s="4">
        <v>144</v>
      </c>
      <c r="I233" s="6">
        <f t="shared" si="51"/>
        <v>73.44</v>
      </c>
      <c r="J233" s="4">
        <v>144</v>
      </c>
      <c r="K233" s="6">
        <f t="shared" si="52"/>
        <v>88.991998123410568</v>
      </c>
      <c r="L233" s="4">
        <v>84</v>
      </c>
      <c r="M233" s="6">
        <f t="shared" si="53"/>
        <v>64.644176149482377</v>
      </c>
      <c r="N233" s="4">
        <v>150</v>
      </c>
      <c r="O233" s="6">
        <f t="shared" si="54"/>
        <v>70.187867103080251</v>
      </c>
      <c r="P233" s="4">
        <v>15</v>
      </c>
      <c r="Q233" s="6">
        <f t="shared" si="55"/>
        <v>17.849999999999998</v>
      </c>
      <c r="R233" s="4">
        <v>156</v>
      </c>
      <c r="S233" s="6">
        <f t="shared" si="56"/>
        <v>79.56</v>
      </c>
      <c r="T233" s="4">
        <v>150</v>
      </c>
      <c r="U233" s="6">
        <f t="shared" si="57"/>
        <v>87.851790174854258</v>
      </c>
      <c r="V233" s="4">
        <v>156</v>
      </c>
      <c r="W233" s="6">
        <f t="shared" si="58"/>
        <v>54.756</v>
      </c>
      <c r="X233" s="4">
        <v>156</v>
      </c>
      <c r="Y233" s="6">
        <f t="shared" si="59"/>
        <v>89.075999419493741</v>
      </c>
      <c r="Z233" s="4">
        <v>150</v>
      </c>
      <c r="AA233" s="6">
        <f t="shared" si="60"/>
        <v>112.05</v>
      </c>
      <c r="AB233" s="4">
        <v>132</v>
      </c>
      <c r="AC233" s="6">
        <f t="shared" si="61"/>
        <v>113.12399956735918</v>
      </c>
      <c r="AD233" s="4">
        <v>144</v>
      </c>
      <c r="AE233" s="6">
        <f t="shared" si="62"/>
        <v>52.128000201660335</v>
      </c>
      <c r="AF233" s="6">
        <f t="shared" si="63"/>
        <v>1136.4816184820172</v>
      </c>
    </row>
    <row r="234" spans="1:32" x14ac:dyDescent="0.25">
      <c r="A234" s="1">
        <v>12418</v>
      </c>
      <c r="B234" s="1" t="s">
        <v>74</v>
      </c>
      <c r="C234" s="1" t="s">
        <v>840</v>
      </c>
      <c r="D234" s="4">
        <v>156</v>
      </c>
      <c r="E234" s="6">
        <f t="shared" si="49"/>
        <v>167.94978794433683</v>
      </c>
      <c r="F234" s="4">
        <v>200</v>
      </c>
      <c r="G234" s="12">
        <f t="shared" si="50"/>
        <v>156</v>
      </c>
      <c r="H234" s="4">
        <v>144</v>
      </c>
      <c r="I234" s="6">
        <f t="shared" si="51"/>
        <v>73.44</v>
      </c>
      <c r="J234" s="4">
        <v>144</v>
      </c>
      <c r="K234" s="6">
        <f t="shared" si="52"/>
        <v>88.991998123410568</v>
      </c>
      <c r="L234" s="4">
        <v>102</v>
      </c>
      <c r="M234" s="6">
        <f t="shared" si="53"/>
        <v>78.496499610085749</v>
      </c>
      <c r="N234" s="4">
        <v>100</v>
      </c>
      <c r="O234" s="6">
        <f t="shared" si="54"/>
        <v>46.791911402053501</v>
      </c>
      <c r="P234" s="4">
        <v>60</v>
      </c>
      <c r="Q234" s="6">
        <f t="shared" si="55"/>
        <v>71.399999999999991</v>
      </c>
      <c r="R234" s="4">
        <v>252</v>
      </c>
      <c r="S234" s="6">
        <f t="shared" si="56"/>
        <v>128.52000000000001</v>
      </c>
      <c r="T234" s="4">
        <v>150</v>
      </c>
      <c r="U234" s="6">
        <f t="shared" si="57"/>
        <v>87.851790174854258</v>
      </c>
      <c r="V234" s="4">
        <v>204</v>
      </c>
      <c r="W234" s="6">
        <f t="shared" si="58"/>
        <v>71.603999999999999</v>
      </c>
      <c r="X234" s="4">
        <v>96</v>
      </c>
      <c r="Y234" s="6">
        <f t="shared" si="59"/>
        <v>54.815999642765377</v>
      </c>
      <c r="Z234" s="4">
        <v>200</v>
      </c>
      <c r="AA234" s="6">
        <f t="shared" si="60"/>
        <v>149.4</v>
      </c>
      <c r="AB234" s="4">
        <v>96</v>
      </c>
      <c r="AC234" s="6">
        <f t="shared" si="61"/>
        <v>82.271999685352128</v>
      </c>
      <c r="AD234" s="4">
        <v>192</v>
      </c>
      <c r="AE234" s="6">
        <f t="shared" si="62"/>
        <v>69.504000268880446</v>
      </c>
      <c r="AF234" s="6">
        <f t="shared" si="63"/>
        <v>1257.5339865828585</v>
      </c>
    </row>
    <row r="235" spans="1:32" x14ac:dyDescent="0.25">
      <c r="A235" s="1">
        <v>12419</v>
      </c>
      <c r="B235" s="1" t="s">
        <v>75</v>
      </c>
      <c r="C235" s="1" t="s">
        <v>841</v>
      </c>
      <c r="D235" s="4">
        <v>828</v>
      </c>
      <c r="E235" s="6">
        <f t="shared" si="49"/>
        <v>891.42579755071085</v>
      </c>
      <c r="F235" s="4">
        <v>380</v>
      </c>
      <c r="G235" s="12">
        <f t="shared" si="50"/>
        <v>296.40000000000003</v>
      </c>
      <c r="H235" s="4">
        <v>696</v>
      </c>
      <c r="I235" s="6">
        <f t="shared" si="51"/>
        <v>354.96</v>
      </c>
      <c r="J235" s="4">
        <v>780</v>
      </c>
      <c r="K235" s="6">
        <f t="shared" si="52"/>
        <v>482.0399898351406</v>
      </c>
      <c r="L235" s="4">
        <v>252</v>
      </c>
      <c r="M235" s="6">
        <f t="shared" si="53"/>
        <v>193.93252844844716</v>
      </c>
      <c r="N235" s="4">
        <v>450</v>
      </c>
      <c r="O235" s="6">
        <f t="shared" si="54"/>
        <v>210.56360130924074</v>
      </c>
      <c r="P235" s="4">
        <v>60</v>
      </c>
      <c r="Q235" s="6">
        <f t="shared" si="55"/>
        <v>71.399999999999991</v>
      </c>
      <c r="R235" s="4">
        <v>948</v>
      </c>
      <c r="S235" s="6">
        <f t="shared" si="56"/>
        <v>483.48</v>
      </c>
      <c r="T235" s="4">
        <v>380</v>
      </c>
      <c r="U235" s="6">
        <f t="shared" si="57"/>
        <v>222.55786844296412</v>
      </c>
      <c r="V235" s="4">
        <v>516</v>
      </c>
      <c r="W235" s="6">
        <f t="shared" si="58"/>
        <v>181.11599999999999</v>
      </c>
      <c r="X235" s="4">
        <v>576</v>
      </c>
      <c r="Y235" s="6">
        <f t="shared" si="59"/>
        <v>328.89599785659226</v>
      </c>
      <c r="Z235" s="4">
        <v>570</v>
      </c>
      <c r="AA235" s="6">
        <f t="shared" si="60"/>
        <v>425.79</v>
      </c>
      <c r="AB235" s="4">
        <v>396</v>
      </c>
      <c r="AC235" s="6">
        <f t="shared" si="61"/>
        <v>339.37199870207752</v>
      </c>
      <c r="AD235" s="4">
        <v>504</v>
      </c>
      <c r="AE235" s="6">
        <f t="shared" si="62"/>
        <v>182.44800070581118</v>
      </c>
      <c r="AF235" s="6">
        <f t="shared" si="63"/>
        <v>4481.9337821451736</v>
      </c>
    </row>
    <row r="236" spans="1:32" x14ac:dyDescent="0.25">
      <c r="A236" s="1">
        <v>12421</v>
      </c>
      <c r="B236" s="1" t="s">
        <v>76</v>
      </c>
      <c r="C236" s="1" t="s">
        <v>842</v>
      </c>
      <c r="D236" s="4">
        <v>204</v>
      </c>
      <c r="E236" s="6">
        <f t="shared" si="49"/>
        <v>219.62664577336355</v>
      </c>
      <c r="F236" s="4">
        <v>250</v>
      </c>
      <c r="G236" s="12">
        <f t="shared" si="50"/>
        <v>195</v>
      </c>
      <c r="H236" s="4">
        <v>240</v>
      </c>
      <c r="I236" s="6">
        <f t="shared" si="51"/>
        <v>122.4</v>
      </c>
      <c r="J236" s="4">
        <v>204</v>
      </c>
      <c r="K236" s="6">
        <f t="shared" si="52"/>
        <v>126.0719973414983</v>
      </c>
      <c r="L236" s="4">
        <v>198</v>
      </c>
      <c r="M236" s="6">
        <f t="shared" si="53"/>
        <v>152.37555806663704</v>
      </c>
      <c r="N236" s="4">
        <v>200</v>
      </c>
      <c r="O236" s="6">
        <f t="shared" si="54"/>
        <v>93.583822804107001</v>
      </c>
      <c r="P236" s="4">
        <v>105</v>
      </c>
      <c r="Q236" s="6">
        <f t="shared" si="55"/>
        <v>124.94999999999999</v>
      </c>
      <c r="R236" s="4">
        <v>240</v>
      </c>
      <c r="S236" s="6">
        <f t="shared" si="56"/>
        <v>122.4</v>
      </c>
      <c r="T236" s="4">
        <v>250</v>
      </c>
      <c r="U236" s="6">
        <f t="shared" si="57"/>
        <v>146.41965029142375</v>
      </c>
      <c r="V236" s="4">
        <v>252</v>
      </c>
      <c r="W236" s="6">
        <f t="shared" si="58"/>
        <v>88.451999999999998</v>
      </c>
      <c r="X236" s="4">
        <v>204</v>
      </c>
      <c r="Y236" s="6">
        <f t="shared" si="59"/>
        <v>116.48399924087643</v>
      </c>
      <c r="Z236" s="4">
        <v>250</v>
      </c>
      <c r="AA236" s="6">
        <f t="shared" si="60"/>
        <v>186.75</v>
      </c>
      <c r="AB236" s="4">
        <v>204</v>
      </c>
      <c r="AC236" s="6">
        <f t="shared" si="61"/>
        <v>174.82799933137326</v>
      </c>
      <c r="AD236" s="4">
        <v>240</v>
      </c>
      <c r="AE236" s="6">
        <f t="shared" si="62"/>
        <v>86.880000336100551</v>
      </c>
      <c r="AF236" s="6">
        <f t="shared" si="63"/>
        <v>1869.3416728492796</v>
      </c>
    </row>
    <row r="237" spans="1:32" x14ac:dyDescent="0.25">
      <c r="A237" s="1">
        <v>12423</v>
      </c>
      <c r="B237" s="1" t="s">
        <v>77</v>
      </c>
      <c r="C237" s="1" t="s">
        <v>843</v>
      </c>
      <c r="D237" s="4">
        <v>1956</v>
      </c>
      <c r="E237" s="6">
        <f t="shared" si="49"/>
        <v>2105.8319565328388</v>
      </c>
      <c r="F237" s="4">
        <v>1620</v>
      </c>
      <c r="G237" s="12">
        <f t="shared" si="50"/>
        <v>1263.6000000000001</v>
      </c>
      <c r="H237" s="4">
        <v>1824</v>
      </c>
      <c r="I237" s="6">
        <f t="shared" si="51"/>
        <v>930.24</v>
      </c>
      <c r="J237" s="4">
        <v>1956</v>
      </c>
      <c r="K237" s="6">
        <f t="shared" si="52"/>
        <v>1208.8079745096602</v>
      </c>
      <c r="L237" s="4">
        <v>678</v>
      </c>
      <c r="M237" s="6">
        <f t="shared" si="53"/>
        <v>521.77085034939353</v>
      </c>
      <c r="N237" s="4">
        <v>1250</v>
      </c>
      <c r="O237" s="6">
        <f t="shared" si="54"/>
        <v>584.89889252566877</v>
      </c>
      <c r="P237" s="4">
        <v>180</v>
      </c>
      <c r="Q237" s="6">
        <f t="shared" si="55"/>
        <v>214.2</v>
      </c>
      <c r="R237" s="4">
        <v>1956</v>
      </c>
      <c r="S237" s="6">
        <f t="shared" si="56"/>
        <v>997.56000000000006</v>
      </c>
      <c r="T237" s="4">
        <v>1580</v>
      </c>
      <c r="U237" s="6">
        <f t="shared" si="57"/>
        <v>925.3721898417981</v>
      </c>
      <c r="V237" s="4">
        <v>1380</v>
      </c>
      <c r="W237" s="6">
        <f t="shared" si="58"/>
        <v>484.38</v>
      </c>
      <c r="X237" s="4">
        <v>1956</v>
      </c>
      <c r="Y237" s="6">
        <f t="shared" si="59"/>
        <v>1116.8759927213446</v>
      </c>
      <c r="Z237" s="4">
        <v>1960</v>
      </c>
      <c r="AA237" s="6">
        <f t="shared" si="60"/>
        <v>1464.12</v>
      </c>
      <c r="AB237" s="4">
        <v>1044</v>
      </c>
      <c r="AC237" s="6">
        <f t="shared" si="61"/>
        <v>894.70799657820442</v>
      </c>
      <c r="AD237" s="4">
        <v>1368</v>
      </c>
      <c r="AE237" s="6">
        <f t="shared" si="62"/>
        <v>495.21600191577318</v>
      </c>
      <c r="AF237" s="6">
        <f t="shared" si="63"/>
        <v>12712.365853058907</v>
      </c>
    </row>
    <row r="238" spans="1:32" x14ac:dyDescent="0.25">
      <c r="A238" s="1">
        <v>12426</v>
      </c>
      <c r="B238" s="1" t="s">
        <v>78</v>
      </c>
      <c r="C238" s="1" t="s">
        <v>844</v>
      </c>
      <c r="D238" s="4">
        <v>1500</v>
      </c>
      <c r="E238" s="6">
        <f t="shared" si="49"/>
        <v>1614.9018071570849</v>
      </c>
      <c r="F238" s="4">
        <v>1200</v>
      </c>
      <c r="G238" s="12">
        <f t="shared" si="50"/>
        <v>936</v>
      </c>
      <c r="H238" s="4">
        <v>1992</v>
      </c>
      <c r="I238" s="6">
        <f t="shared" si="51"/>
        <v>1015.9200000000001</v>
      </c>
      <c r="J238" s="4">
        <v>2784</v>
      </c>
      <c r="K238" s="6">
        <f t="shared" si="52"/>
        <v>1720.5119637192711</v>
      </c>
      <c r="L238" s="4">
        <v>972</v>
      </c>
      <c r="M238" s="6">
        <f t="shared" si="53"/>
        <v>748.02546687258189</v>
      </c>
      <c r="N238" s="4">
        <v>1800</v>
      </c>
      <c r="O238" s="6">
        <f t="shared" si="54"/>
        <v>842.25440523696295</v>
      </c>
      <c r="P238" s="4">
        <v>255</v>
      </c>
      <c r="Q238" s="6">
        <f t="shared" si="55"/>
        <v>303.45</v>
      </c>
      <c r="R238" s="4">
        <v>5352</v>
      </c>
      <c r="S238" s="6">
        <f t="shared" si="56"/>
        <v>2729.52</v>
      </c>
      <c r="T238" s="4">
        <v>1400</v>
      </c>
      <c r="U238" s="6">
        <f t="shared" si="57"/>
        <v>819.95004163197302</v>
      </c>
      <c r="V238" s="4">
        <v>1980</v>
      </c>
      <c r="W238" s="6">
        <f t="shared" si="58"/>
        <v>694.9799999999999</v>
      </c>
      <c r="X238" s="4">
        <v>0</v>
      </c>
      <c r="Y238" s="6">
        <f t="shared" si="59"/>
        <v>0</v>
      </c>
      <c r="Z238" s="4">
        <v>670</v>
      </c>
      <c r="AA238" s="6">
        <f t="shared" si="60"/>
        <v>500.49</v>
      </c>
      <c r="AB238" s="4">
        <v>1500</v>
      </c>
      <c r="AC238" s="6">
        <f t="shared" si="61"/>
        <v>1285.499995083627</v>
      </c>
      <c r="AD238" s="4">
        <v>1944</v>
      </c>
      <c r="AE238" s="6">
        <f t="shared" si="62"/>
        <v>703.72800272241454</v>
      </c>
      <c r="AF238" s="6">
        <f t="shared" si="63"/>
        <v>13211.5036797015</v>
      </c>
    </row>
    <row r="239" spans="1:32" x14ac:dyDescent="0.25">
      <c r="A239" s="1">
        <v>12428</v>
      </c>
      <c r="B239" s="1" t="s">
        <v>79</v>
      </c>
      <c r="C239" s="1" t="s">
        <v>845</v>
      </c>
      <c r="D239" s="4">
        <v>1200</v>
      </c>
      <c r="E239" s="6">
        <f t="shared" si="49"/>
        <v>1291.921445725668</v>
      </c>
      <c r="F239" s="4">
        <v>750</v>
      </c>
      <c r="G239" s="12">
        <f t="shared" si="50"/>
        <v>585</v>
      </c>
      <c r="H239" s="4">
        <v>1512</v>
      </c>
      <c r="I239" s="6">
        <f t="shared" si="51"/>
        <v>771.12</v>
      </c>
      <c r="J239" s="4">
        <v>1200</v>
      </c>
      <c r="K239" s="6">
        <f t="shared" si="52"/>
        <v>741.59998436175476</v>
      </c>
      <c r="L239" s="4">
        <v>678</v>
      </c>
      <c r="M239" s="6">
        <f t="shared" si="53"/>
        <v>521.77085034939353</v>
      </c>
      <c r="N239" s="4">
        <v>1250</v>
      </c>
      <c r="O239" s="6">
        <f t="shared" si="54"/>
        <v>584.89889252566877</v>
      </c>
      <c r="P239" s="4">
        <v>180</v>
      </c>
      <c r="Q239" s="6">
        <f t="shared" si="55"/>
        <v>214.2</v>
      </c>
      <c r="R239" s="4">
        <v>1500</v>
      </c>
      <c r="S239" s="6">
        <f t="shared" si="56"/>
        <v>765</v>
      </c>
      <c r="T239" s="4">
        <v>1000</v>
      </c>
      <c r="U239" s="6">
        <f t="shared" si="57"/>
        <v>585.678601165695</v>
      </c>
      <c r="V239" s="4">
        <v>1380</v>
      </c>
      <c r="W239" s="6">
        <f t="shared" si="58"/>
        <v>484.38</v>
      </c>
      <c r="X239" s="4">
        <v>804</v>
      </c>
      <c r="Y239" s="6">
        <f t="shared" si="59"/>
        <v>459.08399700816005</v>
      </c>
      <c r="Z239" s="4">
        <v>1000</v>
      </c>
      <c r="AA239" s="6">
        <f t="shared" si="60"/>
        <v>747</v>
      </c>
      <c r="AB239" s="4">
        <v>1044</v>
      </c>
      <c r="AC239" s="6">
        <f t="shared" si="61"/>
        <v>894.70799657820442</v>
      </c>
      <c r="AD239" s="4">
        <v>1368</v>
      </c>
      <c r="AE239" s="6">
        <f t="shared" si="62"/>
        <v>495.21600191577318</v>
      </c>
      <c r="AF239" s="6">
        <f t="shared" si="63"/>
        <v>8646.3617677145448</v>
      </c>
    </row>
    <row r="240" spans="1:32" x14ac:dyDescent="0.25">
      <c r="A240" s="1">
        <v>12430</v>
      </c>
      <c r="B240" s="1" t="s">
        <v>80</v>
      </c>
      <c r="C240" s="1" t="s">
        <v>846</v>
      </c>
      <c r="D240" s="4">
        <v>96</v>
      </c>
      <c r="E240" s="6">
        <f t="shared" ref="E240:E303" si="64">D240*1.07660120477139</f>
        <v>103.35371565805343</v>
      </c>
      <c r="F240" s="4">
        <v>70</v>
      </c>
      <c r="G240" s="12">
        <f t="shared" si="50"/>
        <v>54.6</v>
      </c>
      <c r="H240" s="4">
        <v>72</v>
      </c>
      <c r="I240" s="6">
        <f t="shared" si="51"/>
        <v>36.72</v>
      </c>
      <c r="J240" s="4">
        <v>96</v>
      </c>
      <c r="K240" s="6">
        <f t="shared" si="52"/>
        <v>59.327998748940381</v>
      </c>
      <c r="L240" s="4">
        <v>30</v>
      </c>
      <c r="M240" s="6">
        <f t="shared" si="53"/>
        <v>23.08720576767228</v>
      </c>
      <c r="N240" s="4">
        <v>50</v>
      </c>
      <c r="O240" s="6">
        <f t="shared" si="54"/>
        <v>23.39595570102675</v>
      </c>
      <c r="P240" s="4">
        <v>15</v>
      </c>
      <c r="Q240" s="6">
        <f t="shared" si="55"/>
        <v>17.849999999999998</v>
      </c>
      <c r="R240" s="4">
        <v>240</v>
      </c>
      <c r="S240" s="6">
        <f t="shared" si="56"/>
        <v>122.4</v>
      </c>
      <c r="T240" s="4">
        <v>70</v>
      </c>
      <c r="U240" s="6">
        <f t="shared" si="57"/>
        <v>40.997502081598654</v>
      </c>
      <c r="V240" s="4">
        <v>60</v>
      </c>
      <c r="W240" s="6">
        <f t="shared" si="58"/>
        <v>21.06</v>
      </c>
      <c r="X240" s="4">
        <v>168</v>
      </c>
      <c r="Y240" s="6">
        <f t="shared" si="59"/>
        <v>95.927999374839416</v>
      </c>
      <c r="Z240" s="4">
        <v>100</v>
      </c>
      <c r="AA240" s="6">
        <f t="shared" si="60"/>
        <v>74.7</v>
      </c>
      <c r="AB240" s="4">
        <v>48</v>
      </c>
      <c r="AC240" s="6">
        <f t="shared" si="61"/>
        <v>41.135999842676064</v>
      </c>
      <c r="AD240" s="4">
        <v>72</v>
      </c>
      <c r="AE240" s="6">
        <f t="shared" si="62"/>
        <v>26.064000100830167</v>
      </c>
      <c r="AF240" s="6">
        <f t="shared" si="63"/>
        <v>714.55637717480704</v>
      </c>
    </row>
    <row r="241" spans="1:32" x14ac:dyDescent="0.25">
      <c r="A241" s="1">
        <v>12431</v>
      </c>
      <c r="B241" s="1" t="s">
        <v>81</v>
      </c>
      <c r="C241" s="1" t="s">
        <v>847</v>
      </c>
      <c r="D241" s="4">
        <v>456</v>
      </c>
      <c r="E241" s="6">
        <f t="shared" si="64"/>
        <v>490.93014937575384</v>
      </c>
      <c r="F241" s="4">
        <v>450</v>
      </c>
      <c r="G241" s="12">
        <f t="shared" si="50"/>
        <v>351</v>
      </c>
      <c r="H241" s="4">
        <v>456</v>
      </c>
      <c r="I241" s="6">
        <f t="shared" si="51"/>
        <v>232.56</v>
      </c>
      <c r="J241" s="4">
        <v>444</v>
      </c>
      <c r="K241" s="6">
        <f t="shared" si="52"/>
        <v>274.39199421384927</v>
      </c>
      <c r="L241" s="4">
        <v>210</v>
      </c>
      <c r="M241" s="6">
        <f t="shared" si="53"/>
        <v>161.61044037370596</v>
      </c>
      <c r="N241" s="4">
        <v>400</v>
      </c>
      <c r="O241" s="6">
        <f t="shared" si="54"/>
        <v>187.167645608214</v>
      </c>
      <c r="P241" s="4">
        <v>60</v>
      </c>
      <c r="Q241" s="6">
        <f t="shared" si="55"/>
        <v>71.399999999999991</v>
      </c>
      <c r="R241" s="4">
        <v>696</v>
      </c>
      <c r="S241" s="6">
        <f t="shared" si="56"/>
        <v>354.96</v>
      </c>
      <c r="T241" s="4">
        <v>450</v>
      </c>
      <c r="U241" s="6">
        <f t="shared" si="57"/>
        <v>263.55537052456276</v>
      </c>
      <c r="V241" s="4">
        <v>432</v>
      </c>
      <c r="W241" s="6">
        <f t="shared" si="58"/>
        <v>151.63200000000001</v>
      </c>
      <c r="X241" s="4">
        <v>456</v>
      </c>
      <c r="Y241" s="6">
        <f t="shared" si="59"/>
        <v>260.37599830313553</v>
      </c>
      <c r="Z241" s="4">
        <v>450</v>
      </c>
      <c r="AA241" s="6">
        <f t="shared" si="60"/>
        <v>336.15</v>
      </c>
      <c r="AB241" s="4">
        <v>324</v>
      </c>
      <c r="AC241" s="6">
        <f t="shared" si="61"/>
        <v>277.66799893806342</v>
      </c>
      <c r="AD241" s="4">
        <v>432</v>
      </c>
      <c r="AE241" s="6">
        <f t="shared" si="62"/>
        <v>156.384000604981</v>
      </c>
      <c r="AF241" s="6">
        <f t="shared" si="63"/>
        <v>3413.4015973372852</v>
      </c>
    </row>
    <row r="242" spans="1:32" x14ac:dyDescent="0.25">
      <c r="A242" s="1">
        <v>12435</v>
      </c>
      <c r="B242" s="1" t="s">
        <v>82</v>
      </c>
      <c r="C242" s="1" t="s">
        <v>1438</v>
      </c>
      <c r="D242" s="4">
        <v>396</v>
      </c>
      <c r="E242" s="6">
        <f t="shared" si="64"/>
        <v>426.33407708947044</v>
      </c>
      <c r="F242" s="4">
        <v>400</v>
      </c>
      <c r="G242" s="12">
        <f t="shared" si="50"/>
        <v>312</v>
      </c>
      <c r="H242" s="4">
        <v>408</v>
      </c>
      <c r="I242" s="6">
        <f t="shared" si="51"/>
        <v>208.08</v>
      </c>
      <c r="J242" s="4">
        <v>396</v>
      </c>
      <c r="K242" s="6">
        <f t="shared" si="52"/>
        <v>244.72799483937908</v>
      </c>
      <c r="L242" s="4">
        <v>402</v>
      </c>
      <c r="M242" s="6">
        <f t="shared" si="53"/>
        <v>309.36855728680854</v>
      </c>
      <c r="N242" s="4">
        <v>800</v>
      </c>
      <c r="O242" s="6">
        <f t="shared" si="54"/>
        <v>374.335291216428</v>
      </c>
      <c r="P242" s="4">
        <v>285</v>
      </c>
      <c r="Q242" s="6">
        <f t="shared" si="55"/>
        <v>339.15</v>
      </c>
      <c r="R242" s="4">
        <v>996</v>
      </c>
      <c r="S242" s="6">
        <f t="shared" si="56"/>
        <v>507.96000000000004</v>
      </c>
      <c r="T242" s="4">
        <v>400</v>
      </c>
      <c r="U242" s="6">
        <f t="shared" si="57"/>
        <v>234.27144046627802</v>
      </c>
      <c r="V242" s="4">
        <v>396</v>
      </c>
      <c r="W242" s="6">
        <f t="shared" si="58"/>
        <v>138.99599999999998</v>
      </c>
      <c r="X242" s="4">
        <v>396</v>
      </c>
      <c r="Y242" s="6">
        <f t="shared" si="59"/>
        <v>226.1159985264072</v>
      </c>
      <c r="Z242" s="4">
        <v>400</v>
      </c>
      <c r="AA242" s="6">
        <f t="shared" si="60"/>
        <v>298.8</v>
      </c>
      <c r="AB242" s="4">
        <v>804</v>
      </c>
      <c r="AC242" s="6">
        <f t="shared" si="61"/>
        <v>689.02799736482405</v>
      </c>
      <c r="AD242" s="4">
        <v>408</v>
      </c>
      <c r="AE242" s="6">
        <f t="shared" si="62"/>
        <v>147.69600057137094</v>
      </c>
      <c r="AF242" s="6">
        <f t="shared" si="63"/>
        <v>4309.167356789595</v>
      </c>
    </row>
    <row r="243" spans="1:32" x14ac:dyDescent="0.25">
      <c r="A243" s="1">
        <v>12436</v>
      </c>
      <c r="B243" s="1" t="s">
        <v>83</v>
      </c>
      <c r="C243" s="1" t="s">
        <v>848</v>
      </c>
      <c r="D243" s="4">
        <v>96</v>
      </c>
      <c r="E243" s="6">
        <f t="shared" si="64"/>
        <v>103.35371565805343</v>
      </c>
      <c r="F243" s="4">
        <v>50</v>
      </c>
      <c r="G243" s="12">
        <f t="shared" si="50"/>
        <v>39</v>
      </c>
      <c r="H243" s="4">
        <v>48</v>
      </c>
      <c r="I243" s="6">
        <f t="shared" si="51"/>
        <v>24.48</v>
      </c>
      <c r="J243" s="4">
        <v>72</v>
      </c>
      <c r="K243" s="6">
        <f t="shared" si="52"/>
        <v>44.495999061705284</v>
      </c>
      <c r="L243" s="4">
        <v>54</v>
      </c>
      <c r="M243" s="6">
        <f t="shared" si="53"/>
        <v>41.556970381810103</v>
      </c>
      <c r="N243" s="4">
        <v>50</v>
      </c>
      <c r="O243" s="6">
        <f t="shared" si="54"/>
        <v>23.39595570102675</v>
      </c>
      <c r="P243" s="4">
        <v>45</v>
      </c>
      <c r="Q243" s="6">
        <f t="shared" si="55"/>
        <v>53.55</v>
      </c>
      <c r="R243" s="4">
        <v>120</v>
      </c>
      <c r="S243" s="6">
        <f t="shared" si="56"/>
        <v>61.2</v>
      </c>
      <c r="T243" s="4">
        <v>100</v>
      </c>
      <c r="U243" s="6">
        <f t="shared" si="57"/>
        <v>58.567860116569506</v>
      </c>
      <c r="V243" s="4">
        <v>96</v>
      </c>
      <c r="W243" s="6">
        <f t="shared" si="58"/>
        <v>33.695999999999998</v>
      </c>
      <c r="X243" s="4">
        <v>48</v>
      </c>
      <c r="Y243" s="6">
        <f t="shared" si="59"/>
        <v>27.407999821382688</v>
      </c>
      <c r="Z243" s="4">
        <v>100</v>
      </c>
      <c r="AA243" s="6">
        <f t="shared" si="60"/>
        <v>74.7</v>
      </c>
      <c r="AB243" s="4">
        <v>60</v>
      </c>
      <c r="AC243" s="6">
        <f t="shared" si="61"/>
        <v>51.419999803345078</v>
      </c>
      <c r="AD243" s="4">
        <v>96</v>
      </c>
      <c r="AE243" s="6">
        <f t="shared" si="62"/>
        <v>34.752000134440223</v>
      </c>
      <c r="AF243" s="6">
        <f t="shared" si="63"/>
        <v>636.82450054389278</v>
      </c>
    </row>
    <row r="244" spans="1:32" x14ac:dyDescent="0.25">
      <c r="A244" s="1">
        <v>12437</v>
      </c>
      <c r="B244" s="1" t="s">
        <v>84</v>
      </c>
      <c r="C244" s="1" t="s">
        <v>849</v>
      </c>
      <c r="D244" s="4">
        <v>384</v>
      </c>
      <c r="E244" s="6">
        <f t="shared" si="64"/>
        <v>413.41486263221373</v>
      </c>
      <c r="F244" s="4">
        <v>380</v>
      </c>
      <c r="G244" s="12">
        <f t="shared" si="50"/>
        <v>296.40000000000003</v>
      </c>
      <c r="H244" s="4">
        <v>384</v>
      </c>
      <c r="I244" s="6">
        <f t="shared" si="51"/>
        <v>195.84</v>
      </c>
      <c r="J244" s="4">
        <v>384</v>
      </c>
      <c r="K244" s="6">
        <f t="shared" si="52"/>
        <v>237.31199499576152</v>
      </c>
      <c r="L244" s="4">
        <v>378</v>
      </c>
      <c r="M244" s="6">
        <f t="shared" si="53"/>
        <v>290.89879267267071</v>
      </c>
      <c r="N244" s="4">
        <v>400</v>
      </c>
      <c r="O244" s="6">
        <f t="shared" si="54"/>
        <v>187.167645608214</v>
      </c>
      <c r="P244" s="4">
        <v>0</v>
      </c>
      <c r="Q244" s="6">
        <f t="shared" si="55"/>
        <v>0</v>
      </c>
      <c r="R244" s="4">
        <v>384</v>
      </c>
      <c r="S244" s="6">
        <f t="shared" si="56"/>
        <v>195.84</v>
      </c>
      <c r="T244" s="4">
        <v>380</v>
      </c>
      <c r="U244" s="6">
        <f t="shared" si="57"/>
        <v>222.55786844296412</v>
      </c>
      <c r="V244" s="4">
        <v>384</v>
      </c>
      <c r="W244" s="6">
        <f t="shared" si="58"/>
        <v>134.78399999999999</v>
      </c>
      <c r="X244" s="4">
        <v>192</v>
      </c>
      <c r="Y244" s="6">
        <f t="shared" si="59"/>
        <v>109.63199928553075</v>
      </c>
      <c r="Z244" s="4">
        <v>0</v>
      </c>
      <c r="AA244" s="6">
        <f t="shared" si="60"/>
        <v>0</v>
      </c>
      <c r="AB244" s="4">
        <v>384</v>
      </c>
      <c r="AC244" s="6">
        <f t="shared" si="61"/>
        <v>329.08799874140851</v>
      </c>
      <c r="AD244" s="4">
        <v>576</v>
      </c>
      <c r="AE244" s="6">
        <f t="shared" si="62"/>
        <v>208.51200080664134</v>
      </c>
      <c r="AF244" s="6">
        <f t="shared" si="63"/>
        <v>2612.9351623787634</v>
      </c>
    </row>
    <row r="245" spans="1:32" x14ac:dyDescent="0.25">
      <c r="A245" s="1">
        <v>12438</v>
      </c>
      <c r="B245" s="1" t="s">
        <v>85</v>
      </c>
      <c r="C245" s="1" t="s">
        <v>1439</v>
      </c>
      <c r="D245" s="4">
        <v>36</v>
      </c>
      <c r="E245" s="6">
        <f t="shared" si="64"/>
        <v>38.757643371770037</v>
      </c>
      <c r="F245" s="4">
        <v>0</v>
      </c>
      <c r="G245" s="12">
        <f t="shared" si="50"/>
        <v>0</v>
      </c>
      <c r="H245" s="4">
        <v>0</v>
      </c>
      <c r="I245" s="6">
        <f t="shared" si="51"/>
        <v>0</v>
      </c>
      <c r="J245" s="4">
        <v>0</v>
      </c>
      <c r="K245" s="6">
        <f t="shared" si="52"/>
        <v>0</v>
      </c>
      <c r="L245" s="4">
        <v>0</v>
      </c>
      <c r="M245" s="6">
        <f t="shared" si="53"/>
        <v>0</v>
      </c>
      <c r="N245" s="4">
        <v>0</v>
      </c>
      <c r="O245" s="6">
        <f t="shared" si="54"/>
        <v>0</v>
      </c>
      <c r="P245" s="4">
        <v>0</v>
      </c>
      <c r="Q245" s="6">
        <f t="shared" si="55"/>
        <v>0</v>
      </c>
      <c r="R245" s="4">
        <v>48</v>
      </c>
      <c r="S245" s="6">
        <f t="shared" si="56"/>
        <v>24.48</v>
      </c>
      <c r="T245" s="4">
        <v>0</v>
      </c>
      <c r="U245" s="6">
        <f t="shared" si="57"/>
        <v>0</v>
      </c>
      <c r="V245" s="4">
        <v>0</v>
      </c>
      <c r="W245" s="6">
        <f t="shared" si="58"/>
        <v>0</v>
      </c>
      <c r="X245" s="4">
        <v>0</v>
      </c>
      <c r="Y245" s="6">
        <f t="shared" si="59"/>
        <v>0</v>
      </c>
      <c r="Z245" s="4">
        <v>0</v>
      </c>
      <c r="AA245" s="6">
        <f t="shared" si="60"/>
        <v>0</v>
      </c>
      <c r="AB245" s="4">
        <v>12</v>
      </c>
      <c r="AC245" s="6">
        <f t="shared" si="61"/>
        <v>10.283999960669016</v>
      </c>
      <c r="AD245" s="4">
        <v>0</v>
      </c>
      <c r="AE245" s="6">
        <f t="shared" si="62"/>
        <v>0</v>
      </c>
      <c r="AF245" s="6">
        <f t="shared" si="63"/>
        <v>73.521643332439055</v>
      </c>
    </row>
    <row r="246" spans="1:32" x14ac:dyDescent="0.25">
      <c r="A246" s="1">
        <v>12439</v>
      </c>
      <c r="B246" s="1" t="s">
        <v>86</v>
      </c>
      <c r="C246" s="1" t="s">
        <v>850</v>
      </c>
      <c r="D246" s="4">
        <v>684</v>
      </c>
      <c r="E246" s="6">
        <f t="shared" si="64"/>
        <v>736.39522406363074</v>
      </c>
      <c r="F246" s="4">
        <v>510</v>
      </c>
      <c r="G246" s="12">
        <f t="shared" si="50"/>
        <v>397.8</v>
      </c>
      <c r="H246" s="4">
        <v>576</v>
      </c>
      <c r="I246" s="6">
        <f t="shared" si="51"/>
        <v>293.76</v>
      </c>
      <c r="J246" s="4">
        <v>660</v>
      </c>
      <c r="K246" s="6">
        <f t="shared" si="52"/>
        <v>407.8799913989651</v>
      </c>
      <c r="L246" s="4">
        <v>210</v>
      </c>
      <c r="M246" s="6">
        <f t="shared" si="53"/>
        <v>161.61044037370596</v>
      </c>
      <c r="N246" s="4">
        <v>400</v>
      </c>
      <c r="O246" s="6">
        <f t="shared" si="54"/>
        <v>187.167645608214</v>
      </c>
      <c r="P246" s="4">
        <v>60</v>
      </c>
      <c r="Q246" s="6">
        <f t="shared" si="55"/>
        <v>71.399999999999991</v>
      </c>
      <c r="R246" s="4">
        <v>2004</v>
      </c>
      <c r="S246" s="6">
        <f t="shared" si="56"/>
        <v>1022.04</v>
      </c>
      <c r="T246" s="4">
        <v>490</v>
      </c>
      <c r="U246" s="6">
        <f t="shared" si="57"/>
        <v>286.98251457119056</v>
      </c>
      <c r="V246" s="4">
        <v>432</v>
      </c>
      <c r="W246" s="6">
        <f t="shared" si="58"/>
        <v>151.63200000000001</v>
      </c>
      <c r="X246" s="4">
        <v>600</v>
      </c>
      <c r="Y246" s="6">
        <f t="shared" si="59"/>
        <v>342.59999776728364</v>
      </c>
      <c r="Z246" s="4">
        <v>600</v>
      </c>
      <c r="AA246" s="6">
        <f t="shared" si="60"/>
        <v>448.2</v>
      </c>
      <c r="AB246" s="4">
        <v>324</v>
      </c>
      <c r="AC246" s="6">
        <f t="shared" si="61"/>
        <v>277.66799893806342</v>
      </c>
      <c r="AD246" s="4">
        <v>432</v>
      </c>
      <c r="AE246" s="6">
        <f t="shared" si="62"/>
        <v>156.384000604981</v>
      </c>
      <c r="AF246" s="6">
        <f t="shared" si="63"/>
        <v>4785.1358127210542</v>
      </c>
    </row>
    <row r="247" spans="1:32" x14ac:dyDescent="0.25">
      <c r="A247" s="1">
        <v>12440</v>
      </c>
      <c r="B247" s="1" t="s">
        <v>87</v>
      </c>
      <c r="C247" s="1" t="s">
        <v>851</v>
      </c>
      <c r="D247" s="4">
        <v>456</v>
      </c>
      <c r="E247" s="6">
        <f t="shared" si="64"/>
        <v>490.93014937575384</v>
      </c>
      <c r="F247" s="4">
        <v>220</v>
      </c>
      <c r="G247" s="12">
        <f t="shared" si="50"/>
        <v>171.6</v>
      </c>
      <c r="H247" s="4">
        <v>312</v>
      </c>
      <c r="I247" s="6">
        <f t="shared" si="51"/>
        <v>159.12</v>
      </c>
      <c r="J247" s="4">
        <v>312</v>
      </c>
      <c r="K247" s="6">
        <f t="shared" si="52"/>
        <v>192.81599593405625</v>
      </c>
      <c r="L247" s="4">
        <v>240</v>
      </c>
      <c r="M247" s="6">
        <f t="shared" si="53"/>
        <v>184.69764614137824</v>
      </c>
      <c r="N247" s="4">
        <v>450</v>
      </c>
      <c r="O247" s="6">
        <f t="shared" si="54"/>
        <v>210.56360130924074</v>
      </c>
      <c r="P247" s="4">
        <v>90</v>
      </c>
      <c r="Q247" s="6">
        <f t="shared" si="55"/>
        <v>107.1</v>
      </c>
      <c r="R247" s="4">
        <v>636</v>
      </c>
      <c r="S247" s="6">
        <f t="shared" si="56"/>
        <v>324.36</v>
      </c>
      <c r="T247" s="4">
        <v>430</v>
      </c>
      <c r="U247" s="6">
        <f t="shared" si="57"/>
        <v>251.84179850124886</v>
      </c>
      <c r="V247" s="4">
        <v>696</v>
      </c>
      <c r="W247" s="6">
        <f t="shared" si="58"/>
        <v>244.29599999999999</v>
      </c>
      <c r="X247" s="4">
        <v>300</v>
      </c>
      <c r="Y247" s="6">
        <f t="shared" si="59"/>
        <v>171.29999888364182</v>
      </c>
      <c r="Z247" s="4">
        <v>310</v>
      </c>
      <c r="AA247" s="6">
        <f t="shared" si="60"/>
        <v>231.57</v>
      </c>
      <c r="AB247" s="4">
        <v>384</v>
      </c>
      <c r="AC247" s="6">
        <f t="shared" si="61"/>
        <v>329.08799874140851</v>
      </c>
      <c r="AD247" s="4">
        <v>672</v>
      </c>
      <c r="AE247" s="6">
        <f t="shared" si="62"/>
        <v>243.26400094108158</v>
      </c>
      <c r="AF247" s="6">
        <f t="shared" si="63"/>
        <v>3069.2831888867281</v>
      </c>
    </row>
    <row r="248" spans="1:32" x14ac:dyDescent="0.25">
      <c r="A248" s="1">
        <v>12441</v>
      </c>
      <c r="B248" s="1" t="s">
        <v>88</v>
      </c>
      <c r="C248" s="1" t="s">
        <v>852</v>
      </c>
      <c r="D248" s="4">
        <v>60</v>
      </c>
      <c r="E248" s="6">
        <f t="shared" si="64"/>
        <v>64.596072286283402</v>
      </c>
      <c r="F248" s="4">
        <v>180</v>
      </c>
      <c r="G248" s="12">
        <f t="shared" si="50"/>
        <v>140.4</v>
      </c>
      <c r="H248" s="4">
        <v>192</v>
      </c>
      <c r="I248" s="6">
        <f t="shared" si="51"/>
        <v>97.92</v>
      </c>
      <c r="J248" s="4">
        <v>180</v>
      </c>
      <c r="K248" s="6">
        <f t="shared" si="52"/>
        <v>111.23999765426322</v>
      </c>
      <c r="L248" s="4">
        <v>180</v>
      </c>
      <c r="M248" s="6">
        <f t="shared" si="53"/>
        <v>138.52323460603367</v>
      </c>
      <c r="N248" s="4">
        <v>200</v>
      </c>
      <c r="O248" s="6">
        <f t="shared" si="54"/>
        <v>93.583822804107001</v>
      </c>
      <c r="P248" s="4">
        <v>150</v>
      </c>
      <c r="Q248" s="6">
        <f t="shared" si="55"/>
        <v>178.5</v>
      </c>
      <c r="R248" s="4">
        <v>180</v>
      </c>
      <c r="S248" s="6">
        <f t="shared" si="56"/>
        <v>91.8</v>
      </c>
      <c r="T248" s="4">
        <v>180</v>
      </c>
      <c r="U248" s="6">
        <f t="shared" si="57"/>
        <v>105.42214820982511</v>
      </c>
      <c r="V248" s="4">
        <v>180</v>
      </c>
      <c r="W248" s="6">
        <f t="shared" si="58"/>
        <v>63.179999999999993</v>
      </c>
      <c r="X248" s="4">
        <v>60</v>
      </c>
      <c r="Y248" s="6">
        <f t="shared" si="59"/>
        <v>34.259999776728364</v>
      </c>
      <c r="Z248" s="4">
        <v>180</v>
      </c>
      <c r="AA248" s="6">
        <f t="shared" si="60"/>
        <v>134.46</v>
      </c>
      <c r="AB248" s="4">
        <v>180</v>
      </c>
      <c r="AC248" s="6">
        <f t="shared" si="61"/>
        <v>154.25999941003525</v>
      </c>
      <c r="AD248" s="4">
        <v>192</v>
      </c>
      <c r="AE248" s="6">
        <f t="shared" si="62"/>
        <v>69.504000268880446</v>
      </c>
      <c r="AF248" s="6">
        <f t="shared" si="63"/>
        <v>1408.1452747472761</v>
      </c>
    </row>
    <row r="249" spans="1:32" x14ac:dyDescent="0.25">
      <c r="A249" s="1">
        <v>12442</v>
      </c>
      <c r="B249" s="1" t="s">
        <v>89</v>
      </c>
      <c r="C249" s="1" t="s">
        <v>853</v>
      </c>
      <c r="D249" s="4">
        <v>996</v>
      </c>
      <c r="E249" s="6">
        <f t="shared" si="64"/>
        <v>1072.2947999523044</v>
      </c>
      <c r="F249" s="4">
        <v>500</v>
      </c>
      <c r="G249" s="12">
        <f t="shared" si="50"/>
        <v>390</v>
      </c>
      <c r="H249" s="4">
        <v>504</v>
      </c>
      <c r="I249" s="6">
        <f t="shared" si="51"/>
        <v>257.04000000000002</v>
      </c>
      <c r="J249" s="4">
        <v>504</v>
      </c>
      <c r="K249" s="6">
        <f t="shared" si="52"/>
        <v>311.47199343193699</v>
      </c>
      <c r="L249" s="4">
        <v>498</v>
      </c>
      <c r="M249" s="6">
        <f t="shared" si="53"/>
        <v>383.24761574335986</v>
      </c>
      <c r="N249" s="4">
        <v>500</v>
      </c>
      <c r="O249" s="6">
        <f t="shared" si="54"/>
        <v>233.9595570102675</v>
      </c>
      <c r="P249" s="4">
        <v>180</v>
      </c>
      <c r="Q249" s="6">
        <f t="shared" si="55"/>
        <v>214.2</v>
      </c>
      <c r="R249" s="4">
        <v>1500</v>
      </c>
      <c r="S249" s="6">
        <f t="shared" si="56"/>
        <v>765</v>
      </c>
      <c r="T249" s="4">
        <v>500</v>
      </c>
      <c r="U249" s="6">
        <f t="shared" si="57"/>
        <v>292.8393005828475</v>
      </c>
      <c r="V249" s="4">
        <v>204</v>
      </c>
      <c r="W249" s="6">
        <f t="shared" si="58"/>
        <v>71.603999999999999</v>
      </c>
      <c r="X249" s="4">
        <v>0</v>
      </c>
      <c r="Y249" s="6">
        <f t="shared" si="59"/>
        <v>0</v>
      </c>
      <c r="Z249" s="4">
        <v>500</v>
      </c>
      <c r="AA249" s="6">
        <f t="shared" si="60"/>
        <v>373.5</v>
      </c>
      <c r="AB249" s="4">
        <v>504</v>
      </c>
      <c r="AC249" s="6">
        <f t="shared" si="61"/>
        <v>431.9279983480987</v>
      </c>
      <c r="AD249" s="4">
        <v>1008</v>
      </c>
      <c r="AE249" s="6">
        <f t="shared" si="62"/>
        <v>364.89600141162236</v>
      </c>
      <c r="AF249" s="6">
        <f t="shared" si="63"/>
        <v>4797.0852650688139</v>
      </c>
    </row>
    <row r="250" spans="1:32" x14ac:dyDescent="0.25">
      <c r="A250" s="1">
        <v>12447</v>
      </c>
      <c r="B250" s="1" t="s">
        <v>1379</v>
      </c>
      <c r="C250" s="1" t="s">
        <v>1440</v>
      </c>
      <c r="D250" s="4">
        <v>1560</v>
      </c>
      <c r="E250" s="6">
        <f t="shared" si="64"/>
        <v>1679.4978794433684</v>
      </c>
      <c r="F250" s="4">
        <v>1420</v>
      </c>
      <c r="G250" s="12">
        <f t="shared" si="50"/>
        <v>1107.6000000000001</v>
      </c>
      <c r="H250" s="4">
        <v>1560</v>
      </c>
      <c r="I250" s="6">
        <f t="shared" si="51"/>
        <v>795.6</v>
      </c>
      <c r="J250" s="4">
        <v>1560</v>
      </c>
      <c r="K250" s="6">
        <f t="shared" si="52"/>
        <v>964.0799796702812</v>
      </c>
      <c r="L250" s="4">
        <v>594</v>
      </c>
      <c r="M250" s="6">
        <f t="shared" si="53"/>
        <v>457.12667419991112</v>
      </c>
      <c r="N250" s="4">
        <v>800</v>
      </c>
      <c r="O250" s="6">
        <f t="shared" si="54"/>
        <v>374.335291216428</v>
      </c>
      <c r="P250" s="4">
        <v>150</v>
      </c>
      <c r="Q250" s="6">
        <f t="shared" si="55"/>
        <v>178.5</v>
      </c>
      <c r="R250" s="4">
        <v>3000</v>
      </c>
      <c r="S250" s="6">
        <f t="shared" si="56"/>
        <v>1530</v>
      </c>
      <c r="T250" s="4">
        <v>1000</v>
      </c>
      <c r="U250" s="6">
        <f t="shared" si="57"/>
        <v>585.678601165695</v>
      </c>
      <c r="V250" s="4">
        <v>1212</v>
      </c>
      <c r="W250" s="6">
        <f t="shared" si="58"/>
        <v>425.41199999999998</v>
      </c>
      <c r="X250" s="4">
        <v>804</v>
      </c>
      <c r="Y250" s="6">
        <f t="shared" si="59"/>
        <v>459.08399700816005</v>
      </c>
      <c r="Z250" s="4">
        <v>1000</v>
      </c>
      <c r="AA250" s="6">
        <f t="shared" si="60"/>
        <v>747</v>
      </c>
      <c r="AB250" s="4">
        <v>912</v>
      </c>
      <c r="AC250" s="6">
        <f t="shared" si="61"/>
        <v>781.58399701084522</v>
      </c>
      <c r="AD250" s="4">
        <v>1200</v>
      </c>
      <c r="AE250" s="6">
        <f t="shared" si="62"/>
        <v>434.40000168050278</v>
      </c>
      <c r="AF250" s="6">
        <f t="shared" si="63"/>
        <v>10085.498419714688</v>
      </c>
    </row>
    <row r="251" spans="1:32" x14ac:dyDescent="0.25">
      <c r="A251" s="1">
        <v>12450</v>
      </c>
      <c r="B251" s="1" t="s">
        <v>90</v>
      </c>
      <c r="C251" s="1" t="s">
        <v>854</v>
      </c>
      <c r="D251" s="4">
        <v>84</v>
      </c>
      <c r="E251" s="6">
        <f t="shared" si="64"/>
        <v>90.43450120079676</v>
      </c>
      <c r="F251" s="4">
        <v>50</v>
      </c>
      <c r="G251" s="12">
        <f t="shared" si="50"/>
        <v>39</v>
      </c>
      <c r="H251" s="4">
        <v>48</v>
      </c>
      <c r="I251" s="6">
        <f t="shared" si="51"/>
        <v>24.48</v>
      </c>
      <c r="J251" s="4">
        <v>48</v>
      </c>
      <c r="K251" s="6">
        <f t="shared" si="52"/>
        <v>29.66399937447019</v>
      </c>
      <c r="L251" s="4">
        <v>54</v>
      </c>
      <c r="M251" s="6">
        <f t="shared" si="53"/>
        <v>41.556970381810103</v>
      </c>
      <c r="N251" s="4">
        <v>50</v>
      </c>
      <c r="O251" s="6">
        <f t="shared" si="54"/>
        <v>23.39595570102675</v>
      </c>
      <c r="P251" s="4">
        <v>15</v>
      </c>
      <c r="Q251" s="6">
        <f t="shared" si="55"/>
        <v>17.849999999999998</v>
      </c>
      <c r="R251" s="4">
        <v>168</v>
      </c>
      <c r="S251" s="6">
        <f t="shared" si="56"/>
        <v>85.68</v>
      </c>
      <c r="T251" s="4">
        <v>80</v>
      </c>
      <c r="U251" s="6">
        <f t="shared" si="57"/>
        <v>46.854288093255605</v>
      </c>
      <c r="V251" s="4">
        <v>48</v>
      </c>
      <c r="W251" s="6">
        <f t="shared" si="58"/>
        <v>16.847999999999999</v>
      </c>
      <c r="X251" s="4">
        <v>48</v>
      </c>
      <c r="Y251" s="6">
        <f t="shared" si="59"/>
        <v>27.407999821382688</v>
      </c>
      <c r="Z251" s="4">
        <v>50</v>
      </c>
      <c r="AA251" s="6">
        <f t="shared" si="60"/>
        <v>37.35</v>
      </c>
      <c r="AB251" s="4">
        <v>48</v>
      </c>
      <c r="AC251" s="6">
        <f t="shared" si="61"/>
        <v>41.135999842676064</v>
      </c>
      <c r="AD251" s="4">
        <v>48</v>
      </c>
      <c r="AE251" s="6">
        <f t="shared" si="62"/>
        <v>17.376000067220112</v>
      </c>
      <c r="AF251" s="6">
        <f t="shared" si="63"/>
        <v>521.65771441541824</v>
      </c>
    </row>
    <row r="252" spans="1:32" x14ac:dyDescent="0.25">
      <c r="A252" s="1">
        <v>12452</v>
      </c>
      <c r="B252" s="1" t="s">
        <v>91</v>
      </c>
      <c r="C252" s="1" t="s">
        <v>1441</v>
      </c>
      <c r="D252" s="4">
        <v>300</v>
      </c>
      <c r="E252" s="6">
        <f t="shared" si="64"/>
        <v>322.98036143141701</v>
      </c>
      <c r="F252" s="4">
        <v>100</v>
      </c>
      <c r="G252" s="12">
        <f t="shared" si="50"/>
        <v>78</v>
      </c>
      <c r="H252" s="4">
        <v>240</v>
      </c>
      <c r="I252" s="6">
        <f t="shared" si="51"/>
        <v>122.4</v>
      </c>
      <c r="J252" s="4">
        <v>252</v>
      </c>
      <c r="K252" s="6">
        <f t="shared" si="52"/>
        <v>155.7359967159685</v>
      </c>
      <c r="L252" s="4">
        <v>168</v>
      </c>
      <c r="M252" s="6">
        <f t="shared" si="53"/>
        <v>129.28835229896475</v>
      </c>
      <c r="N252" s="4">
        <v>250</v>
      </c>
      <c r="O252" s="6">
        <f t="shared" si="54"/>
        <v>116.97977850513375</v>
      </c>
      <c r="P252" s="4">
        <v>45</v>
      </c>
      <c r="Q252" s="6">
        <f t="shared" si="55"/>
        <v>53.55</v>
      </c>
      <c r="R252" s="4">
        <v>0</v>
      </c>
      <c r="S252" s="6">
        <f t="shared" si="56"/>
        <v>0</v>
      </c>
      <c r="T252" s="4">
        <v>150</v>
      </c>
      <c r="U252" s="6">
        <f t="shared" si="57"/>
        <v>87.851790174854258</v>
      </c>
      <c r="V252" s="4">
        <v>252</v>
      </c>
      <c r="W252" s="6">
        <f t="shared" si="58"/>
        <v>88.451999999999998</v>
      </c>
      <c r="X252" s="4">
        <v>96</v>
      </c>
      <c r="Y252" s="6">
        <f t="shared" si="59"/>
        <v>54.815999642765377</v>
      </c>
      <c r="Z252" s="4">
        <v>250</v>
      </c>
      <c r="AA252" s="6">
        <f t="shared" si="60"/>
        <v>186.75</v>
      </c>
      <c r="AB252" s="4">
        <v>252</v>
      </c>
      <c r="AC252" s="6">
        <f t="shared" si="61"/>
        <v>215.96399917404935</v>
      </c>
      <c r="AD252" s="4">
        <v>240</v>
      </c>
      <c r="AE252" s="6">
        <f t="shared" si="62"/>
        <v>86.880000336100551</v>
      </c>
      <c r="AF252" s="6">
        <f t="shared" si="63"/>
        <v>1612.7682779431527</v>
      </c>
    </row>
    <row r="253" spans="1:32" x14ac:dyDescent="0.25">
      <c r="A253" s="1">
        <v>12453</v>
      </c>
      <c r="B253" s="1" t="s">
        <v>92</v>
      </c>
      <c r="C253" s="1" t="s">
        <v>1442</v>
      </c>
      <c r="D253" s="4">
        <v>288</v>
      </c>
      <c r="E253" s="6">
        <f t="shared" si="64"/>
        <v>310.06114697416029</v>
      </c>
      <c r="F253" s="4">
        <v>250</v>
      </c>
      <c r="G253" s="12">
        <f t="shared" si="50"/>
        <v>195</v>
      </c>
      <c r="H253" s="4">
        <v>336</v>
      </c>
      <c r="I253" s="6">
        <f t="shared" si="51"/>
        <v>171.36</v>
      </c>
      <c r="J253" s="4">
        <v>396</v>
      </c>
      <c r="K253" s="6">
        <f t="shared" si="52"/>
        <v>244.72799483937908</v>
      </c>
      <c r="L253" s="4">
        <v>126</v>
      </c>
      <c r="M253" s="6">
        <f t="shared" si="53"/>
        <v>96.966264224223579</v>
      </c>
      <c r="N253" s="4">
        <v>250</v>
      </c>
      <c r="O253" s="6">
        <f t="shared" si="54"/>
        <v>116.97977850513375</v>
      </c>
      <c r="P253" s="4">
        <v>30</v>
      </c>
      <c r="Q253" s="6">
        <f t="shared" si="55"/>
        <v>35.699999999999996</v>
      </c>
      <c r="R253" s="4">
        <v>348</v>
      </c>
      <c r="S253" s="6">
        <f t="shared" si="56"/>
        <v>177.48</v>
      </c>
      <c r="T253" s="4">
        <v>240</v>
      </c>
      <c r="U253" s="6">
        <f t="shared" si="57"/>
        <v>140.56286427976681</v>
      </c>
      <c r="V253" s="4">
        <v>264</v>
      </c>
      <c r="W253" s="6">
        <f t="shared" si="58"/>
        <v>92.663999999999987</v>
      </c>
      <c r="X253" s="4">
        <v>444</v>
      </c>
      <c r="Y253" s="6">
        <f t="shared" si="59"/>
        <v>253.52399834778987</v>
      </c>
      <c r="Z253" s="4">
        <v>120</v>
      </c>
      <c r="AA253" s="6">
        <f t="shared" si="60"/>
        <v>89.64</v>
      </c>
      <c r="AB253" s="4">
        <v>192</v>
      </c>
      <c r="AC253" s="6">
        <f t="shared" si="61"/>
        <v>164.54399937070426</v>
      </c>
      <c r="AD253" s="4">
        <v>264</v>
      </c>
      <c r="AE253" s="6">
        <f t="shared" si="62"/>
        <v>95.568000369710617</v>
      </c>
      <c r="AF253" s="6">
        <f t="shared" si="63"/>
        <v>2089.2100465411577</v>
      </c>
    </row>
    <row r="254" spans="1:32" x14ac:dyDescent="0.25">
      <c r="A254" s="1">
        <v>12454</v>
      </c>
      <c r="B254" s="1" t="s">
        <v>93</v>
      </c>
      <c r="C254" s="1" t="s">
        <v>855</v>
      </c>
      <c r="D254" s="4">
        <v>24</v>
      </c>
      <c r="E254" s="6">
        <f t="shared" si="64"/>
        <v>25.838428914513358</v>
      </c>
      <c r="F254" s="4">
        <v>20</v>
      </c>
      <c r="G254" s="12">
        <f t="shared" si="50"/>
        <v>15.600000000000001</v>
      </c>
      <c r="H254" s="4">
        <v>48</v>
      </c>
      <c r="I254" s="6">
        <f t="shared" si="51"/>
        <v>24.48</v>
      </c>
      <c r="J254" s="4">
        <v>48</v>
      </c>
      <c r="K254" s="6">
        <f t="shared" si="52"/>
        <v>29.66399937447019</v>
      </c>
      <c r="L254" s="4">
        <v>36</v>
      </c>
      <c r="M254" s="6">
        <f t="shared" si="53"/>
        <v>27.704646921206734</v>
      </c>
      <c r="N254" s="4">
        <v>50</v>
      </c>
      <c r="O254" s="6">
        <f t="shared" si="54"/>
        <v>23.39595570102675</v>
      </c>
      <c r="P254" s="4">
        <v>15</v>
      </c>
      <c r="Q254" s="6">
        <f t="shared" si="55"/>
        <v>17.849999999999998</v>
      </c>
      <c r="R254" s="4">
        <v>372</v>
      </c>
      <c r="S254" s="6">
        <f t="shared" si="56"/>
        <v>189.72</v>
      </c>
      <c r="T254" s="4">
        <v>40</v>
      </c>
      <c r="U254" s="6">
        <f t="shared" si="57"/>
        <v>23.427144046627802</v>
      </c>
      <c r="V254" s="4">
        <v>48</v>
      </c>
      <c r="W254" s="6">
        <f t="shared" si="58"/>
        <v>16.847999999999999</v>
      </c>
      <c r="X254" s="4">
        <v>24</v>
      </c>
      <c r="Y254" s="6">
        <f t="shared" si="59"/>
        <v>13.703999910691344</v>
      </c>
      <c r="Z254" s="4">
        <v>20</v>
      </c>
      <c r="AA254" s="6">
        <f t="shared" si="60"/>
        <v>14.94</v>
      </c>
      <c r="AB254" s="4">
        <v>48</v>
      </c>
      <c r="AC254" s="6">
        <f t="shared" si="61"/>
        <v>41.135999842676064</v>
      </c>
      <c r="AD254" s="4">
        <v>48</v>
      </c>
      <c r="AE254" s="6">
        <f t="shared" si="62"/>
        <v>17.376000067220112</v>
      </c>
      <c r="AF254" s="6">
        <f t="shared" si="63"/>
        <v>464.30817471121225</v>
      </c>
    </row>
    <row r="255" spans="1:32" x14ac:dyDescent="0.25">
      <c r="A255" s="1">
        <v>12458</v>
      </c>
      <c r="B255" s="1" t="s">
        <v>94</v>
      </c>
      <c r="C255" s="1" t="s">
        <v>1443</v>
      </c>
      <c r="D255" s="4">
        <v>72</v>
      </c>
      <c r="E255" s="6">
        <f t="shared" si="64"/>
        <v>77.515286743540074</v>
      </c>
      <c r="F255" s="4">
        <v>80</v>
      </c>
      <c r="G255" s="12">
        <f t="shared" si="50"/>
        <v>62.400000000000006</v>
      </c>
      <c r="H255" s="4">
        <v>192</v>
      </c>
      <c r="I255" s="6">
        <f t="shared" si="51"/>
        <v>97.92</v>
      </c>
      <c r="J255" s="4">
        <v>144</v>
      </c>
      <c r="K255" s="6">
        <f t="shared" si="52"/>
        <v>88.991998123410568</v>
      </c>
      <c r="L255" s="4">
        <v>18</v>
      </c>
      <c r="M255" s="6">
        <f t="shared" si="53"/>
        <v>13.852323460603367</v>
      </c>
      <c r="N255" s="4">
        <v>200</v>
      </c>
      <c r="O255" s="6">
        <f t="shared" si="54"/>
        <v>93.583822804107001</v>
      </c>
      <c r="P255" s="4">
        <v>30</v>
      </c>
      <c r="Q255" s="6">
        <f t="shared" si="55"/>
        <v>35.699999999999996</v>
      </c>
      <c r="R255" s="4">
        <v>396</v>
      </c>
      <c r="S255" s="6">
        <f t="shared" si="56"/>
        <v>201.96</v>
      </c>
      <c r="T255" s="4">
        <v>100</v>
      </c>
      <c r="U255" s="6">
        <f t="shared" si="57"/>
        <v>58.567860116569506</v>
      </c>
      <c r="V255" s="4">
        <v>204</v>
      </c>
      <c r="W255" s="6">
        <f t="shared" si="58"/>
        <v>71.603999999999999</v>
      </c>
      <c r="X255" s="4">
        <v>84</v>
      </c>
      <c r="Y255" s="6">
        <f t="shared" si="59"/>
        <v>47.963999687419708</v>
      </c>
      <c r="Z255" s="4">
        <v>80</v>
      </c>
      <c r="AA255" s="6">
        <f t="shared" si="60"/>
        <v>59.76</v>
      </c>
      <c r="AB255" s="4">
        <v>252</v>
      </c>
      <c r="AC255" s="6">
        <f t="shared" si="61"/>
        <v>215.96399917404935</v>
      </c>
      <c r="AD255" s="4">
        <v>192</v>
      </c>
      <c r="AE255" s="6">
        <f t="shared" si="62"/>
        <v>69.504000268880446</v>
      </c>
      <c r="AF255" s="6">
        <f t="shared" si="63"/>
        <v>1125.7832901096995</v>
      </c>
    </row>
    <row r="256" spans="1:32" x14ac:dyDescent="0.25">
      <c r="A256" s="1">
        <v>12460</v>
      </c>
      <c r="B256" s="1" t="s">
        <v>95</v>
      </c>
      <c r="C256" s="1" t="s">
        <v>1444</v>
      </c>
      <c r="D256" s="4">
        <v>1932</v>
      </c>
      <c r="E256" s="6">
        <f t="shared" si="64"/>
        <v>2079.9935276183255</v>
      </c>
      <c r="F256" s="4">
        <v>1420</v>
      </c>
      <c r="G256" s="12">
        <f t="shared" si="50"/>
        <v>1107.6000000000001</v>
      </c>
      <c r="H256" s="4">
        <v>1608</v>
      </c>
      <c r="I256" s="6">
        <f t="shared" si="51"/>
        <v>820.08</v>
      </c>
      <c r="J256" s="4">
        <v>1836</v>
      </c>
      <c r="K256" s="6">
        <f t="shared" si="52"/>
        <v>1134.6479760734849</v>
      </c>
      <c r="L256" s="4">
        <v>594</v>
      </c>
      <c r="M256" s="6">
        <f t="shared" si="53"/>
        <v>457.12667419991112</v>
      </c>
      <c r="N256" s="4">
        <v>1000</v>
      </c>
      <c r="O256" s="6">
        <f t="shared" si="54"/>
        <v>467.91911402053501</v>
      </c>
      <c r="P256" s="4">
        <v>150</v>
      </c>
      <c r="Q256" s="6">
        <f t="shared" si="55"/>
        <v>178.5</v>
      </c>
      <c r="R256" s="4">
        <v>720</v>
      </c>
      <c r="S256" s="6">
        <f t="shared" si="56"/>
        <v>367.2</v>
      </c>
      <c r="T256" s="4">
        <v>1380</v>
      </c>
      <c r="U256" s="6">
        <f t="shared" si="57"/>
        <v>808.23646960865915</v>
      </c>
      <c r="V256" s="4">
        <v>1212</v>
      </c>
      <c r="W256" s="6">
        <f t="shared" si="58"/>
        <v>425.41199999999998</v>
      </c>
      <c r="X256" s="4">
        <v>720</v>
      </c>
      <c r="Y256" s="6">
        <f t="shared" si="59"/>
        <v>411.11999732074037</v>
      </c>
      <c r="Z256" s="4">
        <v>1990</v>
      </c>
      <c r="AA256" s="6">
        <f t="shared" si="60"/>
        <v>1486.53</v>
      </c>
      <c r="AB256" s="4">
        <v>912</v>
      </c>
      <c r="AC256" s="6">
        <f t="shared" si="61"/>
        <v>781.58399701084522</v>
      </c>
      <c r="AD256" s="4">
        <v>1200</v>
      </c>
      <c r="AE256" s="6">
        <f t="shared" si="62"/>
        <v>434.40000168050278</v>
      </c>
      <c r="AF256" s="6">
        <f t="shared" si="63"/>
        <v>10525.9497558525</v>
      </c>
    </row>
    <row r="257" spans="1:32" x14ac:dyDescent="0.25">
      <c r="A257" s="1">
        <v>12462</v>
      </c>
      <c r="B257" s="1" t="s">
        <v>96</v>
      </c>
      <c r="C257" s="1" t="s">
        <v>856</v>
      </c>
      <c r="D257" s="4">
        <v>96</v>
      </c>
      <c r="E257" s="6">
        <f t="shared" si="64"/>
        <v>103.35371565805343</v>
      </c>
      <c r="F257" s="4">
        <v>100</v>
      </c>
      <c r="G257" s="12">
        <f t="shared" si="50"/>
        <v>78</v>
      </c>
      <c r="H257" s="4">
        <v>96</v>
      </c>
      <c r="I257" s="6">
        <f t="shared" si="51"/>
        <v>48.96</v>
      </c>
      <c r="J257" s="4">
        <v>156</v>
      </c>
      <c r="K257" s="6">
        <f t="shared" si="52"/>
        <v>96.407997967028123</v>
      </c>
      <c r="L257" s="4">
        <v>102</v>
      </c>
      <c r="M257" s="6">
        <f t="shared" si="53"/>
        <v>78.496499610085749</v>
      </c>
      <c r="N257" s="4">
        <v>100</v>
      </c>
      <c r="O257" s="6">
        <f t="shared" si="54"/>
        <v>46.791911402053501</v>
      </c>
      <c r="P257" s="4">
        <v>105</v>
      </c>
      <c r="Q257" s="6">
        <f t="shared" si="55"/>
        <v>124.94999999999999</v>
      </c>
      <c r="R257" s="4">
        <v>96</v>
      </c>
      <c r="S257" s="6">
        <f t="shared" si="56"/>
        <v>48.96</v>
      </c>
      <c r="T257" s="4">
        <v>100</v>
      </c>
      <c r="U257" s="6">
        <f t="shared" si="57"/>
        <v>58.567860116569506</v>
      </c>
      <c r="V257" s="4">
        <v>156</v>
      </c>
      <c r="W257" s="6">
        <f t="shared" si="58"/>
        <v>54.756</v>
      </c>
      <c r="X257" s="4">
        <v>60</v>
      </c>
      <c r="Y257" s="6">
        <f t="shared" si="59"/>
        <v>34.259999776728364</v>
      </c>
      <c r="Z257" s="4">
        <v>100</v>
      </c>
      <c r="AA257" s="6">
        <f t="shared" si="60"/>
        <v>74.7</v>
      </c>
      <c r="AB257" s="4">
        <v>96</v>
      </c>
      <c r="AC257" s="6">
        <f t="shared" si="61"/>
        <v>82.271999685352128</v>
      </c>
      <c r="AD257" s="4">
        <v>96</v>
      </c>
      <c r="AE257" s="6">
        <f t="shared" si="62"/>
        <v>34.752000134440223</v>
      </c>
      <c r="AF257" s="6">
        <f t="shared" si="63"/>
        <v>930.47598421587088</v>
      </c>
    </row>
    <row r="258" spans="1:32" x14ac:dyDescent="0.25">
      <c r="A258" s="1">
        <v>12467</v>
      </c>
      <c r="B258" s="1" t="s">
        <v>97</v>
      </c>
      <c r="C258" s="1" t="s">
        <v>857</v>
      </c>
      <c r="D258" s="4">
        <v>156</v>
      </c>
      <c r="E258" s="6">
        <f t="shared" si="64"/>
        <v>167.94978794433683</v>
      </c>
      <c r="F258" s="4">
        <v>150</v>
      </c>
      <c r="G258" s="12">
        <f t="shared" si="50"/>
        <v>117</v>
      </c>
      <c r="H258" s="4">
        <v>144</v>
      </c>
      <c r="I258" s="6">
        <f t="shared" si="51"/>
        <v>73.44</v>
      </c>
      <c r="J258" s="4">
        <v>144</v>
      </c>
      <c r="K258" s="6">
        <f t="shared" si="52"/>
        <v>88.991998123410568</v>
      </c>
      <c r="L258" s="4">
        <v>150</v>
      </c>
      <c r="M258" s="6">
        <f t="shared" si="53"/>
        <v>115.43602883836139</v>
      </c>
      <c r="N258" s="4">
        <v>150</v>
      </c>
      <c r="O258" s="6">
        <f t="shared" si="54"/>
        <v>70.187867103080251</v>
      </c>
      <c r="P258" s="4">
        <v>90</v>
      </c>
      <c r="Q258" s="6">
        <f t="shared" si="55"/>
        <v>107.1</v>
      </c>
      <c r="R258" s="4">
        <v>696</v>
      </c>
      <c r="S258" s="6">
        <f t="shared" si="56"/>
        <v>354.96</v>
      </c>
      <c r="T258" s="4">
        <v>150</v>
      </c>
      <c r="U258" s="6">
        <f t="shared" si="57"/>
        <v>87.851790174854258</v>
      </c>
      <c r="V258" s="4">
        <v>156</v>
      </c>
      <c r="W258" s="6">
        <f t="shared" si="58"/>
        <v>54.756</v>
      </c>
      <c r="X258" s="4">
        <v>156</v>
      </c>
      <c r="Y258" s="6">
        <f t="shared" si="59"/>
        <v>89.075999419493741</v>
      </c>
      <c r="Z258" s="4">
        <v>100</v>
      </c>
      <c r="AA258" s="6">
        <f t="shared" si="60"/>
        <v>74.7</v>
      </c>
      <c r="AB258" s="4">
        <v>156</v>
      </c>
      <c r="AC258" s="6">
        <f t="shared" si="61"/>
        <v>133.69199948869721</v>
      </c>
      <c r="AD258" s="4">
        <v>240</v>
      </c>
      <c r="AE258" s="6">
        <f t="shared" si="62"/>
        <v>86.880000336100551</v>
      </c>
      <c r="AF258" s="6">
        <f t="shared" si="63"/>
        <v>1535.141471092234</v>
      </c>
    </row>
    <row r="259" spans="1:32" x14ac:dyDescent="0.25">
      <c r="A259" s="1">
        <v>12468</v>
      </c>
      <c r="B259" s="1" t="s">
        <v>98</v>
      </c>
      <c r="C259" s="1" t="s">
        <v>858</v>
      </c>
      <c r="D259" s="4">
        <v>0</v>
      </c>
      <c r="E259" s="6">
        <f t="shared" si="64"/>
        <v>0</v>
      </c>
      <c r="F259" s="4">
        <v>10</v>
      </c>
      <c r="G259" s="12">
        <f t="shared" si="50"/>
        <v>7.8000000000000007</v>
      </c>
      <c r="H259" s="4">
        <v>24</v>
      </c>
      <c r="I259" s="6">
        <f t="shared" si="51"/>
        <v>12.24</v>
      </c>
      <c r="J259" s="4">
        <v>12</v>
      </c>
      <c r="K259" s="6">
        <f t="shared" si="52"/>
        <v>7.4159998436175476</v>
      </c>
      <c r="L259" s="4">
        <v>12</v>
      </c>
      <c r="M259" s="6">
        <f t="shared" si="53"/>
        <v>9.2348823070689114</v>
      </c>
      <c r="N259" s="4">
        <v>0</v>
      </c>
      <c r="O259" s="6">
        <f t="shared" si="54"/>
        <v>0</v>
      </c>
      <c r="P259" s="4">
        <v>15</v>
      </c>
      <c r="Q259" s="6">
        <f t="shared" si="55"/>
        <v>17.849999999999998</v>
      </c>
      <c r="R259" s="4">
        <v>48</v>
      </c>
      <c r="S259" s="6">
        <f t="shared" si="56"/>
        <v>24.48</v>
      </c>
      <c r="T259" s="4">
        <v>40</v>
      </c>
      <c r="U259" s="6">
        <f t="shared" si="57"/>
        <v>23.427144046627802</v>
      </c>
      <c r="V259" s="4">
        <v>24</v>
      </c>
      <c r="W259" s="6">
        <f t="shared" si="58"/>
        <v>8.4239999999999995</v>
      </c>
      <c r="X259" s="4">
        <v>12</v>
      </c>
      <c r="Y259" s="6">
        <f t="shared" si="59"/>
        <v>6.8519999553456721</v>
      </c>
      <c r="Z259" s="4">
        <v>20</v>
      </c>
      <c r="AA259" s="6">
        <f t="shared" si="60"/>
        <v>14.94</v>
      </c>
      <c r="AB259" s="4">
        <v>12</v>
      </c>
      <c r="AC259" s="6">
        <f t="shared" si="61"/>
        <v>10.283999960669016</v>
      </c>
      <c r="AD259" s="4">
        <v>24</v>
      </c>
      <c r="AE259" s="6">
        <f t="shared" si="62"/>
        <v>8.6880000336100558</v>
      </c>
      <c r="AF259" s="6">
        <f t="shared" si="63"/>
        <v>142.94802611332895</v>
      </c>
    </row>
    <row r="260" spans="1:32" x14ac:dyDescent="0.25">
      <c r="A260" s="1">
        <v>12469</v>
      </c>
      <c r="B260" s="1" t="s">
        <v>99</v>
      </c>
      <c r="C260" s="1" t="s">
        <v>859</v>
      </c>
      <c r="D260" s="4">
        <v>420</v>
      </c>
      <c r="E260" s="6">
        <f t="shared" si="64"/>
        <v>452.17250600398381</v>
      </c>
      <c r="F260" s="4">
        <v>210</v>
      </c>
      <c r="G260" s="12">
        <f t="shared" ref="G260:G323" si="65">F260*0.78</f>
        <v>163.80000000000001</v>
      </c>
      <c r="H260" s="4">
        <v>792</v>
      </c>
      <c r="I260" s="6">
        <f t="shared" ref="I260:I323" si="66">H260*0.51</f>
        <v>403.92</v>
      </c>
      <c r="J260" s="4">
        <v>840</v>
      </c>
      <c r="K260" s="6">
        <f t="shared" ref="K260:K323" si="67">J260*0.617999986968129</f>
        <v>519.11998905322832</v>
      </c>
      <c r="L260" s="4">
        <v>294</v>
      </c>
      <c r="M260" s="6">
        <f t="shared" ref="M260:M323" si="68">L260*0.769573525589076</f>
        <v>226.25461652318833</v>
      </c>
      <c r="N260" s="4">
        <v>400</v>
      </c>
      <c r="O260" s="6">
        <f t="shared" ref="O260:O323" si="69">N260*0.467919114020535</f>
        <v>187.167645608214</v>
      </c>
      <c r="P260" s="4">
        <v>75</v>
      </c>
      <c r="Q260" s="6">
        <f t="shared" ref="Q260:Q323" si="70">P260*1.19</f>
        <v>89.25</v>
      </c>
      <c r="R260" s="4">
        <v>840</v>
      </c>
      <c r="S260" s="6">
        <f t="shared" ref="S260:S323" si="71">R260*0.51</f>
        <v>428.40000000000003</v>
      </c>
      <c r="T260" s="4">
        <v>210</v>
      </c>
      <c r="U260" s="6">
        <f t="shared" ref="U260:U323" si="72">T260*0.585678601165695</f>
        <v>122.99250624479596</v>
      </c>
      <c r="V260" s="4">
        <v>600</v>
      </c>
      <c r="W260" s="6">
        <f t="shared" ref="W260:W323" si="73">V260*0.351</f>
        <v>210.6</v>
      </c>
      <c r="X260" s="4">
        <v>204</v>
      </c>
      <c r="Y260" s="6">
        <f t="shared" ref="Y260:Y323" si="74">X260*0.570999996278806</f>
        <v>116.48399924087643</v>
      </c>
      <c r="Z260" s="4">
        <v>210</v>
      </c>
      <c r="AA260" s="6">
        <f t="shared" ref="AA260:AA323" si="75">Z260*0.747</f>
        <v>156.87</v>
      </c>
      <c r="AB260" s="4">
        <v>420</v>
      </c>
      <c r="AC260" s="6">
        <f t="shared" ref="AC260:AC323" si="76">AB260*0.856999996722418</f>
        <v>359.93999862341553</v>
      </c>
      <c r="AD260" s="4">
        <v>600</v>
      </c>
      <c r="AE260" s="6">
        <f t="shared" ref="AE260:AE323" si="77">AD260*0.362000001400419</f>
        <v>217.20000084025139</v>
      </c>
      <c r="AF260" s="6">
        <f t="shared" ref="AF260:AF323" si="78">SUM(E260+G260+I260+K260+M260+O260+Q260+S260+U260+W260+Y260+AA260+AC260)</f>
        <v>3436.9712612977028</v>
      </c>
    </row>
    <row r="261" spans="1:32" x14ac:dyDescent="0.25">
      <c r="A261" s="1">
        <v>12470</v>
      </c>
      <c r="B261" s="1" t="s">
        <v>100</v>
      </c>
      <c r="C261" s="1" t="s">
        <v>860</v>
      </c>
      <c r="D261" s="4">
        <v>2496</v>
      </c>
      <c r="E261" s="6">
        <f t="shared" si="64"/>
        <v>2687.1966071093893</v>
      </c>
      <c r="F261" s="4">
        <v>3400</v>
      </c>
      <c r="G261" s="12">
        <f t="shared" si="65"/>
        <v>2652</v>
      </c>
      <c r="H261" s="4">
        <v>3408</v>
      </c>
      <c r="I261" s="6">
        <f t="shared" si="66"/>
        <v>1738.08</v>
      </c>
      <c r="J261" s="4">
        <v>4308</v>
      </c>
      <c r="K261" s="6">
        <f t="shared" si="67"/>
        <v>2662.3439438586997</v>
      </c>
      <c r="L261" s="4">
        <v>1002</v>
      </c>
      <c r="M261" s="6">
        <f t="shared" si="68"/>
        <v>771.11267264025412</v>
      </c>
      <c r="N261" s="4">
        <v>2200</v>
      </c>
      <c r="O261" s="6">
        <f t="shared" si="69"/>
        <v>1029.422050845177</v>
      </c>
      <c r="P261" s="4">
        <v>120</v>
      </c>
      <c r="Q261" s="6">
        <f t="shared" si="70"/>
        <v>142.79999999999998</v>
      </c>
      <c r="R261" s="4">
        <v>8496</v>
      </c>
      <c r="S261" s="6">
        <f t="shared" si="71"/>
        <v>4332.96</v>
      </c>
      <c r="T261" s="4">
        <v>3400</v>
      </c>
      <c r="U261" s="6">
        <f t="shared" si="72"/>
        <v>1991.3072439633631</v>
      </c>
      <c r="V261" s="4">
        <v>2412</v>
      </c>
      <c r="W261" s="6">
        <f t="shared" si="73"/>
        <v>846.61199999999997</v>
      </c>
      <c r="X261" s="4">
        <v>4248</v>
      </c>
      <c r="Y261" s="6">
        <f t="shared" si="74"/>
        <v>2425.6079841923679</v>
      </c>
      <c r="Z261" s="4">
        <v>4250</v>
      </c>
      <c r="AA261" s="6">
        <f t="shared" si="75"/>
        <v>3174.75</v>
      </c>
      <c r="AB261" s="4">
        <v>1908</v>
      </c>
      <c r="AC261" s="6">
        <f t="shared" si="76"/>
        <v>1635.1559937463735</v>
      </c>
      <c r="AD261" s="4">
        <v>2520</v>
      </c>
      <c r="AE261" s="6">
        <f t="shared" si="77"/>
        <v>912.24000352905591</v>
      </c>
      <c r="AF261" s="6">
        <f t="shared" si="78"/>
        <v>26089.348496355626</v>
      </c>
    </row>
    <row r="262" spans="1:32" x14ac:dyDescent="0.25">
      <c r="A262" s="1">
        <v>12472</v>
      </c>
      <c r="B262" s="1" t="s">
        <v>101</v>
      </c>
      <c r="C262" s="1" t="s">
        <v>861</v>
      </c>
      <c r="D262" s="4">
        <v>60</v>
      </c>
      <c r="E262" s="6">
        <f t="shared" si="64"/>
        <v>64.596072286283402</v>
      </c>
      <c r="F262" s="4">
        <v>240</v>
      </c>
      <c r="G262" s="12">
        <f t="shared" si="65"/>
        <v>187.20000000000002</v>
      </c>
      <c r="H262" s="4">
        <v>120</v>
      </c>
      <c r="I262" s="6">
        <f t="shared" si="66"/>
        <v>61.2</v>
      </c>
      <c r="J262" s="4">
        <v>120</v>
      </c>
      <c r="K262" s="6">
        <f t="shared" si="67"/>
        <v>74.159998436175471</v>
      </c>
      <c r="L262" s="4">
        <v>120</v>
      </c>
      <c r="M262" s="6">
        <f t="shared" si="68"/>
        <v>92.348823070689122</v>
      </c>
      <c r="N262" s="4">
        <v>50</v>
      </c>
      <c r="O262" s="6">
        <f t="shared" si="69"/>
        <v>23.39595570102675</v>
      </c>
      <c r="P262" s="4">
        <v>60</v>
      </c>
      <c r="Q262" s="6">
        <f t="shared" si="70"/>
        <v>71.399999999999991</v>
      </c>
      <c r="R262" s="4">
        <v>744</v>
      </c>
      <c r="S262" s="6">
        <f t="shared" si="71"/>
        <v>379.44</v>
      </c>
      <c r="T262" s="4">
        <v>120</v>
      </c>
      <c r="U262" s="6">
        <f t="shared" si="72"/>
        <v>70.281432139883407</v>
      </c>
      <c r="V262" s="4">
        <v>120</v>
      </c>
      <c r="W262" s="6">
        <f t="shared" si="73"/>
        <v>42.12</v>
      </c>
      <c r="X262" s="4">
        <v>120</v>
      </c>
      <c r="Y262" s="6">
        <f t="shared" si="74"/>
        <v>68.519999553456728</v>
      </c>
      <c r="Z262" s="4">
        <v>110</v>
      </c>
      <c r="AA262" s="6">
        <f t="shared" si="75"/>
        <v>82.17</v>
      </c>
      <c r="AB262" s="4">
        <v>72</v>
      </c>
      <c r="AC262" s="6">
        <f t="shared" si="76"/>
        <v>61.7039997640141</v>
      </c>
      <c r="AD262" s="4">
        <v>240</v>
      </c>
      <c r="AE262" s="6">
        <f t="shared" si="77"/>
        <v>86.880000336100551</v>
      </c>
      <c r="AF262" s="6">
        <f t="shared" si="78"/>
        <v>1278.5362809515291</v>
      </c>
    </row>
    <row r="263" spans="1:32" x14ac:dyDescent="0.25">
      <c r="A263" s="1">
        <v>12473</v>
      </c>
      <c r="B263" s="1" t="s">
        <v>102</v>
      </c>
      <c r="C263" s="1" t="s">
        <v>862</v>
      </c>
      <c r="D263" s="4">
        <v>396</v>
      </c>
      <c r="E263" s="6">
        <f t="shared" si="64"/>
        <v>426.33407708947044</v>
      </c>
      <c r="F263" s="4">
        <v>300</v>
      </c>
      <c r="G263" s="12">
        <f t="shared" si="65"/>
        <v>234</v>
      </c>
      <c r="H263" s="4">
        <v>312</v>
      </c>
      <c r="I263" s="6">
        <f t="shared" si="66"/>
        <v>159.12</v>
      </c>
      <c r="J263" s="4">
        <v>396</v>
      </c>
      <c r="K263" s="6">
        <f t="shared" si="67"/>
        <v>244.72799483937908</v>
      </c>
      <c r="L263" s="4">
        <v>240</v>
      </c>
      <c r="M263" s="6">
        <f t="shared" si="68"/>
        <v>184.69764614137824</v>
      </c>
      <c r="N263" s="4">
        <v>200</v>
      </c>
      <c r="O263" s="6">
        <f t="shared" si="69"/>
        <v>93.583822804107001</v>
      </c>
      <c r="P263" s="4">
        <v>30</v>
      </c>
      <c r="Q263" s="6">
        <f t="shared" si="70"/>
        <v>35.699999999999996</v>
      </c>
      <c r="R263" s="4">
        <v>1200</v>
      </c>
      <c r="S263" s="6">
        <f t="shared" si="71"/>
        <v>612</v>
      </c>
      <c r="T263" s="4">
        <v>300</v>
      </c>
      <c r="U263" s="6">
        <f t="shared" si="72"/>
        <v>175.70358034970852</v>
      </c>
      <c r="V263" s="4">
        <v>96</v>
      </c>
      <c r="W263" s="6">
        <f t="shared" si="73"/>
        <v>33.695999999999998</v>
      </c>
      <c r="X263" s="4">
        <v>0</v>
      </c>
      <c r="Y263" s="6">
        <f t="shared" si="74"/>
        <v>0</v>
      </c>
      <c r="Z263" s="4">
        <v>300</v>
      </c>
      <c r="AA263" s="6">
        <f t="shared" si="75"/>
        <v>224.1</v>
      </c>
      <c r="AB263" s="4">
        <v>456</v>
      </c>
      <c r="AC263" s="6">
        <f t="shared" si="76"/>
        <v>390.79199850542261</v>
      </c>
      <c r="AD263" s="4">
        <v>312</v>
      </c>
      <c r="AE263" s="6">
        <f t="shared" si="77"/>
        <v>112.94400043693072</v>
      </c>
      <c r="AF263" s="6">
        <f t="shared" si="78"/>
        <v>2814.4551197294659</v>
      </c>
    </row>
    <row r="264" spans="1:32" x14ac:dyDescent="0.25">
      <c r="A264" s="1">
        <v>12474</v>
      </c>
      <c r="B264" s="1" t="s">
        <v>103</v>
      </c>
      <c r="C264" s="1" t="s">
        <v>863</v>
      </c>
      <c r="D264" s="4">
        <v>1008</v>
      </c>
      <c r="E264" s="6">
        <f t="shared" si="64"/>
        <v>1085.2140144095611</v>
      </c>
      <c r="F264" s="4">
        <v>0</v>
      </c>
      <c r="G264" s="12">
        <f t="shared" si="65"/>
        <v>0</v>
      </c>
      <c r="H264" s="4">
        <v>0</v>
      </c>
      <c r="I264" s="6">
        <f t="shared" si="66"/>
        <v>0</v>
      </c>
      <c r="J264" s="4">
        <v>1212</v>
      </c>
      <c r="K264" s="6">
        <f t="shared" si="67"/>
        <v>749.01598420537232</v>
      </c>
      <c r="L264" s="4">
        <v>480</v>
      </c>
      <c r="M264" s="6">
        <f t="shared" si="68"/>
        <v>369.39529228275649</v>
      </c>
      <c r="N264" s="4">
        <v>800</v>
      </c>
      <c r="O264" s="6">
        <f t="shared" si="69"/>
        <v>374.335291216428</v>
      </c>
      <c r="P264" s="4">
        <v>60</v>
      </c>
      <c r="Q264" s="6">
        <f t="shared" si="70"/>
        <v>71.399999999999991</v>
      </c>
      <c r="R264" s="4">
        <v>4056</v>
      </c>
      <c r="S264" s="6">
        <f t="shared" si="71"/>
        <v>2068.56</v>
      </c>
      <c r="T264" s="4">
        <v>0</v>
      </c>
      <c r="U264" s="6">
        <f t="shared" si="72"/>
        <v>0</v>
      </c>
      <c r="V264" s="4">
        <v>0</v>
      </c>
      <c r="W264" s="6">
        <f t="shared" si="73"/>
        <v>0</v>
      </c>
      <c r="X264" s="4">
        <v>0</v>
      </c>
      <c r="Y264" s="6">
        <f t="shared" si="74"/>
        <v>0</v>
      </c>
      <c r="Z264" s="4">
        <v>0</v>
      </c>
      <c r="AA264" s="6">
        <f t="shared" si="75"/>
        <v>0</v>
      </c>
      <c r="AB264" s="4">
        <v>816</v>
      </c>
      <c r="AC264" s="6">
        <f t="shared" si="76"/>
        <v>699.31199732549305</v>
      </c>
      <c r="AD264" s="4">
        <v>1200</v>
      </c>
      <c r="AE264" s="6">
        <f t="shared" si="77"/>
        <v>434.40000168050278</v>
      </c>
      <c r="AF264" s="6">
        <f t="shared" si="78"/>
        <v>5417.2325794396111</v>
      </c>
    </row>
    <row r="265" spans="1:32" x14ac:dyDescent="0.25">
      <c r="A265" s="1">
        <v>12475</v>
      </c>
      <c r="B265" s="1" t="s">
        <v>104</v>
      </c>
      <c r="C265" s="1" t="s">
        <v>864</v>
      </c>
      <c r="D265" s="4">
        <v>1500</v>
      </c>
      <c r="E265" s="6">
        <f t="shared" si="64"/>
        <v>1614.9018071570849</v>
      </c>
      <c r="F265" s="4">
        <v>0</v>
      </c>
      <c r="G265" s="12">
        <f t="shared" si="65"/>
        <v>0</v>
      </c>
      <c r="H265" s="4">
        <v>1992</v>
      </c>
      <c r="I265" s="6">
        <f t="shared" si="66"/>
        <v>1015.9200000000001</v>
      </c>
      <c r="J265" s="4">
        <v>3000</v>
      </c>
      <c r="K265" s="6">
        <f t="shared" si="67"/>
        <v>1853.9999609043869</v>
      </c>
      <c r="L265" s="4">
        <v>744</v>
      </c>
      <c r="M265" s="6">
        <f t="shared" si="68"/>
        <v>572.5627030382725</v>
      </c>
      <c r="N265" s="4">
        <v>1650</v>
      </c>
      <c r="O265" s="6">
        <f t="shared" si="69"/>
        <v>772.06653813388277</v>
      </c>
      <c r="P265" s="4">
        <v>90</v>
      </c>
      <c r="Q265" s="6">
        <f t="shared" si="70"/>
        <v>107.1</v>
      </c>
      <c r="R265" s="4">
        <v>10716</v>
      </c>
      <c r="S265" s="6">
        <f t="shared" si="71"/>
        <v>5465.16</v>
      </c>
      <c r="T265" s="4">
        <v>1500</v>
      </c>
      <c r="U265" s="6">
        <f t="shared" si="72"/>
        <v>878.5179017485425</v>
      </c>
      <c r="V265" s="4">
        <v>0</v>
      </c>
      <c r="W265" s="6">
        <f t="shared" si="73"/>
        <v>0</v>
      </c>
      <c r="X265" s="4">
        <v>0</v>
      </c>
      <c r="Y265" s="6">
        <f t="shared" si="74"/>
        <v>0</v>
      </c>
      <c r="Z265" s="4">
        <v>1500</v>
      </c>
      <c r="AA265" s="6">
        <f t="shared" si="75"/>
        <v>1120.5</v>
      </c>
      <c r="AB265" s="4">
        <v>1416</v>
      </c>
      <c r="AC265" s="6">
        <f t="shared" si="76"/>
        <v>1213.511995358944</v>
      </c>
      <c r="AD265" s="4">
        <v>1872</v>
      </c>
      <c r="AE265" s="6">
        <f t="shared" si="77"/>
        <v>677.66400262158436</v>
      </c>
      <c r="AF265" s="6">
        <f t="shared" si="78"/>
        <v>14614.240906341112</v>
      </c>
    </row>
    <row r="266" spans="1:32" x14ac:dyDescent="0.25">
      <c r="A266" s="1">
        <v>12476</v>
      </c>
      <c r="B266" s="1" t="s">
        <v>105</v>
      </c>
      <c r="C266" s="1" t="s">
        <v>865</v>
      </c>
      <c r="D266" s="4">
        <v>1584</v>
      </c>
      <c r="E266" s="6">
        <f t="shared" si="64"/>
        <v>1705.3363083578818</v>
      </c>
      <c r="F266" s="4">
        <v>1680</v>
      </c>
      <c r="G266" s="12">
        <f t="shared" si="65"/>
        <v>1310.4000000000001</v>
      </c>
      <c r="H266" s="4">
        <v>3456</v>
      </c>
      <c r="I266" s="6">
        <f t="shared" si="66"/>
        <v>1762.56</v>
      </c>
      <c r="J266" s="4">
        <v>3456</v>
      </c>
      <c r="K266" s="6">
        <f t="shared" si="67"/>
        <v>2135.8079549618537</v>
      </c>
      <c r="L266" s="4">
        <v>1518</v>
      </c>
      <c r="M266" s="6">
        <f t="shared" si="68"/>
        <v>1168.2126118442175</v>
      </c>
      <c r="N266" s="4">
        <v>3350</v>
      </c>
      <c r="O266" s="6">
        <f t="shared" si="69"/>
        <v>1567.5290319687922</v>
      </c>
      <c r="P266" s="4">
        <v>180</v>
      </c>
      <c r="Q266" s="6">
        <f t="shared" si="70"/>
        <v>214.2</v>
      </c>
      <c r="R266" s="4">
        <v>12288</v>
      </c>
      <c r="S266" s="6">
        <f t="shared" si="71"/>
        <v>6266.88</v>
      </c>
      <c r="T266" s="4">
        <v>3360</v>
      </c>
      <c r="U266" s="6">
        <f t="shared" si="72"/>
        <v>1967.8800999167354</v>
      </c>
      <c r="V266" s="4">
        <v>3456</v>
      </c>
      <c r="W266" s="6">
        <f t="shared" si="73"/>
        <v>1213.056</v>
      </c>
      <c r="X266" s="4">
        <v>1728</v>
      </c>
      <c r="Y266" s="6">
        <f t="shared" si="74"/>
        <v>986.68799356977684</v>
      </c>
      <c r="Z266" s="4">
        <v>3460</v>
      </c>
      <c r="AA266" s="6">
        <f t="shared" si="75"/>
        <v>2584.62</v>
      </c>
      <c r="AB266" s="4">
        <v>2880</v>
      </c>
      <c r="AC266" s="6">
        <f t="shared" si="76"/>
        <v>2468.159990560564</v>
      </c>
      <c r="AD266" s="4">
        <v>3456</v>
      </c>
      <c r="AE266" s="6">
        <f t="shared" si="77"/>
        <v>1251.072004839848</v>
      </c>
      <c r="AF266" s="6">
        <f t="shared" si="78"/>
        <v>25351.329991179824</v>
      </c>
    </row>
    <row r="267" spans="1:32" x14ac:dyDescent="0.25">
      <c r="A267" s="1">
        <v>12478</v>
      </c>
      <c r="B267" s="1" t="s">
        <v>106</v>
      </c>
      <c r="C267" s="1" t="s">
        <v>1445</v>
      </c>
      <c r="D267" s="4">
        <v>5004</v>
      </c>
      <c r="E267" s="6">
        <f t="shared" si="64"/>
        <v>5387.3124286760358</v>
      </c>
      <c r="F267" s="4">
        <v>1000</v>
      </c>
      <c r="G267" s="12">
        <f t="shared" si="65"/>
        <v>780</v>
      </c>
      <c r="H267" s="4">
        <v>4008</v>
      </c>
      <c r="I267" s="6">
        <f t="shared" si="66"/>
        <v>2044.08</v>
      </c>
      <c r="J267" s="4">
        <v>5064</v>
      </c>
      <c r="K267" s="6">
        <f t="shared" si="67"/>
        <v>3129.5519340066053</v>
      </c>
      <c r="L267" s="4">
        <v>1182</v>
      </c>
      <c r="M267" s="6">
        <f t="shared" si="68"/>
        <v>909.63590724628784</v>
      </c>
      <c r="N267" s="4">
        <v>2600</v>
      </c>
      <c r="O267" s="6">
        <f t="shared" si="69"/>
        <v>1216.5896964533911</v>
      </c>
      <c r="P267" s="4">
        <v>150</v>
      </c>
      <c r="Q267" s="6">
        <f t="shared" si="70"/>
        <v>178.5</v>
      </c>
      <c r="R267" s="4">
        <v>9996</v>
      </c>
      <c r="S267" s="6">
        <f t="shared" si="71"/>
        <v>5097.96</v>
      </c>
      <c r="T267" s="4">
        <v>4000</v>
      </c>
      <c r="U267" s="6">
        <f t="shared" si="72"/>
        <v>2342.71440466278</v>
      </c>
      <c r="V267" s="4">
        <v>2832</v>
      </c>
      <c r="W267" s="6">
        <f t="shared" si="73"/>
        <v>994.03199999999993</v>
      </c>
      <c r="X267" s="4">
        <v>996</v>
      </c>
      <c r="Y267" s="6">
        <f t="shared" si="74"/>
        <v>568.71599629369086</v>
      </c>
      <c r="Z267" s="4">
        <v>1000</v>
      </c>
      <c r="AA267" s="6">
        <f t="shared" si="75"/>
        <v>747</v>
      </c>
      <c r="AB267" s="4">
        <v>2244</v>
      </c>
      <c r="AC267" s="6">
        <f t="shared" si="76"/>
        <v>1923.1079926451059</v>
      </c>
      <c r="AD267" s="4">
        <v>2976</v>
      </c>
      <c r="AE267" s="6">
        <f t="shared" si="77"/>
        <v>1077.3120041676468</v>
      </c>
      <c r="AF267" s="6">
        <f t="shared" si="78"/>
        <v>25319.200359983894</v>
      </c>
    </row>
    <row r="268" spans="1:32" x14ac:dyDescent="0.25">
      <c r="A268" s="1">
        <v>12480</v>
      </c>
      <c r="B268" s="1" t="s">
        <v>107</v>
      </c>
      <c r="C268" s="1" t="s">
        <v>1446</v>
      </c>
      <c r="D268" s="4">
        <v>600</v>
      </c>
      <c r="E268" s="6">
        <f t="shared" si="64"/>
        <v>645.96072286283402</v>
      </c>
      <c r="F268" s="4">
        <v>500</v>
      </c>
      <c r="G268" s="12">
        <f t="shared" si="65"/>
        <v>390</v>
      </c>
      <c r="H268" s="4">
        <v>792</v>
      </c>
      <c r="I268" s="6">
        <f t="shared" si="66"/>
        <v>403.92</v>
      </c>
      <c r="J268" s="4">
        <v>804</v>
      </c>
      <c r="K268" s="6">
        <f t="shared" si="67"/>
        <v>496.87198952237571</v>
      </c>
      <c r="L268" s="4">
        <v>246</v>
      </c>
      <c r="M268" s="6">
        <f t="shared" si="68"/>
        <v>189.3150872949127</v>
      </c>
      <c r="N268" s="4">
        <v>500</v>
      </c>
      <c r="O268" s="6">
        <f t="shared" si="69"/>
        <v>233.9595570102675</v>
      </c>
      <c r="P268" s="4">
        <v>30</v>
      </c>
      <c r="Q268" s="6">
        <f t="shared" si="70"/>
        <v>35.699999999999996</v>
      </c>
      <c r="R268" s="4">
        <v>1500</v>
      </c>
      <c r="S268" s="6">
        <f t="shared" si="71"/>
        <v>765</v>
      </c>
      <c r="T268" s="4">
        <v>500</v>
      </c>
      <c r="U268" s="6">
        <f t="shared" si="72"/>
        <v>292.8393005828475</v>
      </c>
      <c r="V268" s="4">
        <v>600</v>
      </c>
      <c r="W268" s="6">
        <f t="shared" si="73"/>
        <v>210.6</v>
      </c>
      <c r="X268" s="4">
        <v>252</v>
      </c>
      <c r="Y268" s="6">
        <f t="shared" si="74"/>
        <v>143.89199906225912</v>
      </c>
      <c r="Z268" s="4">
        <v>600</v>
      </c>
      <c r="AA268" s="6">
        <f t="shared" si="75"/>
        <v>448.2</v>
      </c>
      <c r="AB268" s="4">
        <v>468</v>
      </c>
      <c r="AC268" s="6">
        <f t="shared" si="76"/>
        <v>401.07599846609162</v>
      </c>
      <c r="AD268" s="4">
        <v>624</v>
      </c>
      <c r="AE268" s="6">
        <f t="shared" si="77"/>
        <v>225.88800087386144</v>
      </c>
      <c r="AF268" s="6">
        <f t="shared" si="78"/>
        <v>4657.3346548015879</v>
      </c>
    </row>
    <row r="269" spans="1:32" x14ac:dyDescent="0.25">
      <c r="A269" s="1">
        <v>12481</v>
      </c>
      <c r="B269" s="1" t="s">
        <v>108</v>
      </c>
      <c r="C269" s="1" t="s">
        <v>1447</v>
      </c>
      <c r="D269" s="4">
        <v>5004</v>
      </c>
      <c r="E269" s="6">
        <f t="shared" si="64"/>
        <v>5387.3124286760358</v>
      </c>
      <c r="F269" s="4">
        <v>1500</v>
      </c>
      <c r="G269" s="12">
        <f t="shared" si="65"/>
        <v>1170</v>
      </c>
      <c r="H269" s="4">
        <v>10008</v>
      </c>
      <c r="I269" s="6">
        <f t="shared" si="66"/>
        <v>5104.08</v>
      </c>
      <c r="J269" s="4">
        <v>5004</v>
      </c>
      <c r="K269" s="6">
        <f t="shared" si="67"/>
        <v>3092.4719347885175</v>
      </c>
      <c r="L269" s="4">
        <v>4530</v>
      </c>
      <c r="M269" s="6">
        <f t="shared" si="68"/>
        <v>3486.1680709185143</v>
      </c>
      <c r="N269" s="4">
        <v>7500</v>
      </c>
      <c r="O269" s="6">
        <f t="shared" si="69"/>
        <v>3509.3933551540126</v>
      </c>
      <c r="P269" s="4">
        <v>555</v>
      </c>
      <c r="Q269" s="6">
        <f t="shared" si="70"/>
        <v>660.44999999999993</v>
      </c>
      <c r="R269" s="4">
        <v>38400</v>
      </c>
      <c r="S269" s="6">
        <f t="shared" si="71"/>
        <v>19584</v>
      </c>
      <c r="T269" s="4">
        <v>10000</v>
      </c>
      <c r="U269" s="6">
        <f t="shared" si="72"/>
        <v>5856.78601165695</v>
      </c>
      <c r="V269" s="4">
        <v>5004</v>
      </c>
      <c r="W269" s="6">
        <f t="shared" si="73"/>
        <v>1756.404</v>
      </c>
      <c r="X269" s="4">
        <v>0</v>
      </c>
      <c r="Y269" s="6">
        <f t="shared" si="74"/>
        <v>0</v>
      </c>
      <c r="Z269" s="4">
        <v>5000</v>
      </c>
      <c r="AA269" s="6">
        <f t="shared" si="75"/>
        <v>3735</v>
      </c>
      <c r="AB269" s="4">
        <v>8616</v>
      </c>
      <c r="AC269" s="6">
        <f t="shared" si="76"/>
        <v>7383.9119717603535</v>
      </c>
      <c r="AD269" s="4">
        <v>6000</v>
      </c>
      <c r="AE269" s="6">
        <f t="shared" si="77"/>
        <v>2172.0000084025141</v>
      </c>
      <c r="AF269" s="6">
        <f t="shared" si="78"/>
        <v>60725.977772954386</v>
      </c>
    </row>
    <row r="270" spans="1:32" x14ac:dyDescent="0.25">
      <c r="A270" s="1">
        <v>12482</v>
      </c>
      <c r="B270" s="1" t="s">
        <v>109</v>
      </c>
      <c r="C270" s="1" t="s">
        <v>866</v>
      </c>
      <c r="D270" s="4">
        <v>972</v>
      </c>
      <c r="E270" s="6">
        <f t="shared" si="64"/>
        <v>1046.4563710377911</v>
      </c>
      <c r="F270" s="4">
        <v>780</v>
      </c>
      <c r="G270" s="12">
        <f t="shared" si="65"/>
        <v>608.4</v>
      </c>
      <c r="H270" s="4">
        <v>792</v>
      </c>
      <c r="I270" s="6">
        <f t="shared" si="66"/>
        <v>403.92</v>
      </c>
      <c r="J270" s="4">
        <v>984</v>
      </c>
      <c r="K270" s="6">
        <f t="shared" si="67"/>
        <v>608.11198717663888</v>
      </c>
      <c r="L270" s="4">
        <v>228</v>
      </c>
      <c r="M270" s="6">
        <f t="shared" si="68"/>
        <v>175.46276383430933</v>
      </c>
      <c r="N270" s="4">
        <v>500</v>
      </c>
      <c r="O270" s="6">
        <f t="shared" si="69"/>
        <v>233.9595570102675</v>
      </c>
      <c r="P270" s="4">
        <v>30</v>
      </c>
      <c r="Q270" s="6">
        <f t="shared" si="70"/>
        <v>35.699999999999996</v>
      </c>
      <c r="R270" s="4">
        <v>1956</v>
      </c>
      <c r="S270" s="6">
        <f t="shared" si="71"/>
        <v>997.56000000000006</v>
      </c>
      <c r="T270" s="4">
        <v>780</v>
      </c>
      <c r="U270" s="6">
        <f t="shared" si="72"/>
        <v>456.82930890924212</v>
      </c>
      <c r="V270" s="4">
        <v>552</v>
      </c>
      <c r="W270" s="6">
        <f t="shared" si="73"/>
        <v>193.75199999999998</v>
      </c>
      <c r="X270" s="4">
        <v>0</v>
      </c>
      <c r="Y270" s="6">
        <f t="shared" si="74"/>
        <v>0</v>
      </c>
      <c r="Z270" s="4">
        <v>980</v>
      </c>
      <c r="AA270" s="6">
        <f t="shared" si="75"/>
        <v>732.06</v>
      </c>
      <c r="AB270" s="4">
        <v>432</v>
      </c>
      <c r="AC270" s="6">
        <f t="shared" si="76"/>
        <v>370.2239985840846</v>
      </c>
      <c r="AD270" s="4">
        <v>576</v>
      </c>
      <c r="AE270" s="6">
        <f t="shared" si="77"/>
        <v>208.51200080664134</v>
      </c>
      <c r="AF270" s="6">
        <f t="shared" si="78"/>
        <v>5862.4359865523329</v>
      </c>
    </row>
    <row r="271" spans="1:32" x14ac:dyDescent="0.25">
      <c r="A271" s="1">
        <v>12483</v>
      </c>
      <c r="B271" s="1" t="s">
        <v>110</v>
      </c>
      <c r="C271" s="1" t="s">
        <v>867</v>
      </c>
      <c r="D271" s="4">
        <v>240</v>
      </c>
      <c r="E271" s="6">
        <f t="shared" si="64"/>
        <v>258.38428914513361</v>
      </c>
      <c r="F271" s="4">
        <v>180</v>
      </c>
      <c r="G271" s="12">
        <f t="shared" si="65"/>
        <v>140.4</v>
      </c>
      <c r="H271" s="4">
        <v>288</v>
      </c>
      <c r="I271" s="6">
        <f t="shared" si="66"/>
        <v>146.88</v>
      </c>
      <c r="J271" s="4">
        <v>288</v>
      </c>
      <c r="K271" s="6">
        <f t="shared" si="67"/>
        <v>177.98399624682114</v>
      </c>
      <c r="L271" s="4">
        <v>204</v>
      </c>
      <c r="M271" s="6">
        <f t="shared" si="68"/>
        <v>156.9929992201715</v>
      </c>
      <c r="N271" s="4">
        <v>450</v>
      </c>
      <c r="O271" s="6">
        <f t="shared" si="69"/>
        <v>210.56360130924074</v>
      </c>
      <c r="P271" s="4">
        <v>60</v>
      </c>
      <c r="Q271" s="6">
        <f t="shared" si="70"/>
        <v>71.399999999999991</v>
      </c>
      <c r="R271" s="4">
        <v>900</v>
      </c>
      <c r="S271" s="6">
        <f t="shared" si="71"/>
        <v>459</v>
      </c>
      <c r="T271" s="4">
        <v>290</v>
      </c>
      <c r="U271" s="6">
        <f t="shared" si="72"/>
        <v>169.84679433805155</v>
      </c>
      <c r="V271" s="4">
        <v>300</v>
      </c>
      <c r="W271" s="6">
        <f t="shared" si="73"/>
        <v>105.3</v>
      </c>
      <c r="X271" s="4">
        <v>300</v>
      </c>
      <c r="Y271" s="6">
        <f t="shared" si="74"/>
        <v>171.29999888364182</v>
      </c>
      <c r="Z271" s="4">
        <v>230</v>
      </c>
      <c r="AA271" s="6">
        <f t="shared" si="75"/>
        <v>171.81</v>
      </c>
      <c r="AB271" s="4">
        <v>240</v>
      </c>
      <c r="AC271" s="6">
        <f t="shared" si="76"/>
        <v>205.67999921338031</v>
      </c>
      <c r="AD271" s="4">
        <v>288</v>
      </c>
      <c r="AE271" s="6">
        <f t="shared" si="77"/>
        <v>104.25600040332067</v>
      </c>
      <c r="AF271" s="6">
        <f t="shared" si="78"/>
        <v>2445.5416783564401</v>
      </c>
    </row>
    <row r="272" spans="1:32" x14ac:dyDescent="0.25">
      <c r="A272" s="1">
        <v>12484</v>
      </c>
      <c r="B272" s="1" t="s">
        <v>111</v>
      </c>
      <c r="C272" s="1" t="s">
        <v>868</v>
      </c>
      <c r="D272" s="4">
        <v>3996</v>
      </c>
      <c r="E272" s="6">
        <f t="shared" si="64"/>
        <v>4302.0984142664747</v>
      </c>
      <c r="F272" s="4">
        <v>3200</v>
      </c>
      <c r="G272" s="12">
        <f t="shared" si="65"/>
        <v>2496</v>
      </c>
      <c r="H272" s="4">
        <v>3216</v>
      </c>
      <c r="I272" s="6">
        <f t="shared" si="66"/>
        <v>1640.16</v>
      </c>
      <c r="J272" s="4">
        <v>4056</v>
      </c>
      <c r="K272" s="6">
        <f t="shared" si="67"/>
        <v>2506.6079471427311</v>
      </c>
      <c r="L272" s="4">
        <v>942</v>
      </c>
      <c r="M272" s="6">
        <f t="shared" si="68"/>
        <v>724.93826110490954</v>
      </c>
      <c r="N272" s="4">
        <v>2100</v>
      </c>
      <c r="O272" s="6">
        <f t="shared" si="69"/>
        <v>982.63013944312343</v>
      </c>
      <c r="P272" s="4">
        <v>120</v>
      </c>
      <c r="Q272" s="6">
        <f t="shared" si="70"/>
        <v>142.79999999999998</v>
      </c>
      <c r="R272" s="4">
        <v>13596</v>
      </c>
      <c r="S272" s="6">
        <f t="shared" si="71"/>
        <v>6933.96</v>
      </c>
      <c r="T272" s="4">
        <v>3200</v>
      </c>
      <c r="U272" s="6">
        <f t="shared" si="72"/>
        <v>1874.1715237302242</v>
      </c>
      <c r="V272" s="4">
        <v>2268</v>
      </c>
      <c r="W272" s="6">
        <f t="shared" si="73"/>
        <v>796.06799999999998</v>
      </c>
      <c r="X272" s="4">
        <v>3744</v>
      </c>
      <c r="Y272" s="6">
        <f t="shared" si="74"/>
        <v>2137.82398606785</v>
      </c>
      <c r="Z272" s="4">
        <v>4000</v>
      </c>
      <c r="AA272" s="6">
        <f t="shared" si="75"/>
        <v>2988</v>
      </c>
      <c r="AB272" s="4">
        <v>1800</v>
      </c>
      <c r="AC272" s="6">
        <f t="shared" si="76"/>
        <v>1542.5999941003524</v>
      </c>
      <c r="AD272" s="4">
        <v>2376</v>
      </c>
      <c r="AE272" s="6">
        <f t="shared" si="77"/>
        <v>860.11200332739554</v>
      </c>
      <c r="AF272" s="6">
        <f t="shared" si="78"/>
        <v>29067.858265855666</v>
      </c>
    </row>
    <row r="273" spans="1:32" x14ac:dyDescent="0.25">
      <c r="A273" s="1">
        <v>12485</v>
      </c>
      <c r="B273" s="1" t="s">
        <v>112</v>
      </c>
      <c r="C273" s="1" t="s">
        <v>869</v>
      </c>
      <c r="D273" s="4">
        <v>1428</v>
      </c>
      <c r="E273" s="6">
        <f t="shared" si="64"/>
        <v>1537.386520413545</v>
      </c>
      <c r="F273" s="4">
        <v>1140</v>
      </c>
      <c r="G273" s="12">
        <f t="shared" si="65"/>
        <v>889.2</v>
      </c>
      <c r="H273" s="4">
        <v>1176</v>
      </c>
      <c r="I273" s="6">
        <f t="shared" si="66"/>
        <v>599.76</v>
      </c>
      <c r="J273" s="4">
        <v>1488</v>
      </c>
      <c r="K273" s="6">
        <f t="shared" si="67"/>
        <v>919.58398060857587</v>
      </c>
      <c r="L273" s="4">
        <v>288</v>
      </c>
      <c r="M273" s="6">
        <f t="shared" si="68"/>
        <v>221.63717536965387</v>
      </c>
      <c r="N273" s="4">
        <v>0</v>
      </c>
      <c r="O273" s="6">
        <f t="shared" si="69"/>
        <v>0</v>
      </c>
      <c r="P273" s="4">
        <v>45</v>
      </c>
      <c r="Q273" s="6">
        <f t="shared" si="70"/>
        <v>53.55</v>
      </c>
      <c r="R273" s="4">
        <v>2856</v>
      </c>
      <c r="S273" s="6">
        <f t="shared" si="71"/>
        <v>1456.56</v>
      </c>
      <c r="T273" s="4">
        <v>1140</v>
      </c>
      <c r="U273" s="6">
        <f t="shared" si="72"/>
        <v>667.67360532889234</v>
      </c>
      <c r="V273" s="4">
        <v>840</v>
      </c>
      <c r="W273" s="6">
        <f t="shared" si="73"/>
        <v>294.83999999999997</v>
      </c>
      <c r="X273" s="4">
        <v>396</v>
      </c>
      <c r="Y273" s="6">
        <f t="shared" si="74"/>
        <v>226.1159985264072</v>
      </c>
      <c r="Z273" s="4">
        <v>0</v>
      </c>
      <c r="AA273" s="6">
        <f t="shared" si="75"/>
        <v>0</v>
      </c>
      <c r="AB273" s="4">
        <v>660</v>
      </c>
      <c r="AC273" s="6">
        <f t="shared" si="76"/>
        <v>565.61999783679585</v>
      </c>
      <c r="AD273" s="4">
        <v>864</v>
      </c>
      <c r="AE273" s="6">
        <f t="shared" si="77"/>
        <v>312.76800120996199</v>
      </c>
      <c r="AF273" s="6">
        <f t="shared" si="78"/>
        <v>7431.927278083871</v>
      </c>
    </row>
    <row r="274" spans="1:32" x14ac:dyDescent="0.25">
      <c r="A274" s="1">
        <v>12487</v>
      </c>
      <c r="B274" s="1" t="s">
        <v>113</v>
      </c>
      <c r="C274" s="1" t="s">
        <v>870</v>
      </c>
      <c r="D274" s="4">
        <v>1104</v>
      </c>
      <c r="E274" s="6">
        <f t="shared" si="64"/>
        <v>1188.5677300676145</v>
      </c>
      <c r="F274" s="4">
        <v>750</v>
      </c>
      <c r="G274" s="12">
        <f t="shared" si="65"/>
        <v>585</v>
      </c>
      <c r="H274" s="4">
        <v>912</v>
      </c>
      <c r="I274" s="6">
        <f t="shared" si="66"/>
        <v>465.12</v>
      </c>
      <c r="J274" s="4">
        <v>1044</v>
      </c>
      <c r="K274" s="6">
        <f t="shared" si="67"/>
        <v>645.19198639472665</v>
      </c>
      <c r="L274" s="4">
        <v>336</v>
      </c>
      <c r="M274" s="6">
        <f t="shared" si="68"/>
        <v>258.57670459792951</v>
      </c>
      <c r="N274" s="4">
        <v>0</v>
      </c>
      <c r="O274" s="6">
        <f t="shared" si="69"/>
        <v>0</v>
      </c>
      <c r="P274" s="4">
        <v>90</v>
      </c>
      <c r="Q274" s="6">
        <f t="shared" si="70"/>
        <v>107.1</v>
      </c>
      <c r="R274" s="4">
        <v>5004</v>
      </c>
      <c r="S274" s="6">
        <f t="shared" si="71"/>
        <v>2552.04</v>
      </c>
      <c r="T274" s="4">
        <v>790</v>
      </c>
      <c r="U274" s="6">
        <f t="shared" si="72"/>
        <v>462.68609492089905</v>
      </c>
      <c r="V274" s="4">
        <v>696</v>
      </c>
      <c r="W274" s="6">
        <f t="shared" si="73"/>
        <v>244.29599999999999</v>
      </c>
      <c r="X274" s="4">
        <v>0</v>
      </c>
      <c r="Y274" s="6">
        <f t="shared" si="74"/>
        <v>0</v>
      </c>
      <c r="Z274" s="4">
        <v>1000</v>
      </c>
      <c r="AA274" s="6">
        <f t="shared" si="75"/>
        <v>747</v>
      </c>
      <c r="AB274" s="4">
        <v>528</v>
      </c>
      <c r="AC274" s="6">
        <f t="shared" si="76"/>
        <v>452.49599826943671</v>
      </c>
      <c r="AD274" s="4">
        <v>672</v>
      </c>
      <c r="AE274" s="6">
        <f t="shared" si="77"/>
        <v>243.26400094108158</v>
      </c>
      <c r="AF274" s="6">
        <f t="shared" si="78"/>
        <v>7708.0745142506066</v>
      </c>
    </row>
    <row r="275" spans="1:32" x14ac:dyDescent="0.25">
      <c r="A275" s="1">
        <v>12488</v>
      </c>
      <c r="B275" s="1" t="s">
        <v>114</v>
      </c>
      <c r="C275" s="1" t="s">
        <v>1448</v>
      </c>
      <c r="D275" s="4">
        <v>2496</v>
      </c>
      <c r="E275" s="6">
        <f t="shared" si="64"/>
        <v>2687.1966071093893</v>
      </c>
      <c r="F275" s="4">
        <v>2000</v>
      </c>
      <c r="G275" s="12">
        <f t="shared" si="65"/>
        <v>1560</v>
      </c>
      <c r="H275" s="4">
        <v>2256</v>
      </c>
      <c r="I275" s="6">
        <f t="shared" si="66"/>
        <v>1150.56</v>
      </c>
      <c r="J275" s="4">
        <v>2892</v>
      </c>
      <c r="K275" s="6">
        <f t="shared" si="67"/>
        <v>1787.2559623118291</v>
      </c>
      <c r="L275" s="4">
        <v>762</v>
      </c>
      <c r="M275" s="6">
        <f t="shared" si="68"/>
        <v>586.41502649887593</v>
      </c>
      <c r="N275" s="4">
        <v>1750</v>
      </c>
      <c r="O275" s="6">
        <f t="shared" si="69"/>
        <v>818.85844953593619</v>
      </c>
      <c r="P275" s="4">
        <v>180</v>
      </c>
      <c r="Q275" s="6">
        <f t="shared" si="70"/>
        <v>214.2</v>
      </c>
      <c r="R275" s="4">
        <v>5748</v>
      </c>
      <c r="S275" s="6">
        <f t="shared" si="71"/>
        <v>2931.48</v>
      </c>
      <c r="T275" s="4">
        <v>2000</v>
      </c>
      <c r="U275" s="6">
        <f t="shared" si="72"/>
        <v>1171.35720233139</v>
      </c>
      <c r="V275" s="4">
        <v>1644</v>
      </c>
      <c r="W275" s="6">
        <f t="shared" si="73"/>
        <v>577.04399999999998</v>
      </c>
      <c r="X275" s="4">
        <v>1380</v>
      </c>
      <c r="Y275" s="6">
        <f t="shared" si="74"/>
        <v>787.97999486475237</v>
      </c>
      <c r="Z275" s="4">
        <v>2500</v>
      </c>
      <c r="AA275" s="6">
        <f t="shared" si="75"/>
        <v>1867.5</v>
      </c>
      <c r="AB275" s="4">
        <v>1272</v>
      </c>
      <c r="AC275" s="6">
        <f t="shared" si="76"/>
        <v>1090.1039958309157</v>
      </c>
      <c r="AD275" s="4">
        <v>1584</v>
      </c>
      <c r="AE275" s="6">
        <f t="shared" si="77"/>
        <v>573.40800221826373</v>
      </c>
      <c r="AF275" s="6">
        <f t="shared" si="78"/>
        <v>17229.951238483089</v>
      </c>
    </row>
    <row r="276" spans="1:32" x14ac:dyDescent="0.25">
      <c r="A276" s="1">
        <v>12489</v>
      </c>
      <c r="B276" s="1" t="s">
        <v>115</v>
      </c>
      <c r="C276" s="1" t="s">
        <v>871</v>
      </c>
      <c r="D276" s="4">
        <v>0</v>
      </c>
      <c r="E276" s="6">
        <f t="shared" si="64"/>
        <v>0</v>
      </c>
      <c r="F276" s="4">
        <v>840</v>
      </c>
      <c r="G276" s="12">
        <f t="shared" si="65"/>
        <v>655.20000000000005</v>
      </c>
      <c r="H276" s="4">
        <v>1728</v>
      </c>
      <c r="I276" s="6">
        <f t="shared" si="66"/>
        <v>881.28</v>
      </c>
      <c r="J276" s="4">
        <v>0</v>
      </c>
      <c r="K276" s="6">
        <f t="shared" si="67"/>
        <v>0</v>
      </c>
      <c r="L276" s="4">
        <v>1248</v>
      </c>
      <c r="M276" s="6">
        <f t="shared" si="68"/>
        <v>960.42775993516682</v>
      </c>
      <c r="N276" s="4">
        <v>0</v>
      </c>
      <c r="O276" s="6">
        <f t="shared" si="69"/>
        <v>0</v>
      </c>
      <c r="P276" s="4">
        <v>315</v>
      </c>
      <c r="Q276" s="6">
        <f t="shared" si="70"/>
        <v>374.84999999999997</v>
      </c>
      <c r="R276" s="4">
        <v>5664</v>
      </c>
      <c r="S276" s="6">
        <f t="shared" si="71"/>
        <v>2888.64</v>
      </c>
      <c r="T276" s="4">
        <v>840</v>
      </c>
      <c r="U276" s="6">
        <f t="shared" si="72"/>
        <v>491.97002497918385</v>
      </c>
      <c r="V276" s="4">
        <v>1728</v>
      </c>
      <c r="W276" s="6">
        <f t="shared" si="73"/>
        <v>606.52800000000002</v>
      </c>
      <c r="X276" s="4">
        <v>0</v>
      </c>
      <c r="Y276" s="6">
        <f t="shared" si="74"/>
        <v>0</v>
      </c>
      <c r="Z276" s="4">
        <v>2590</v>
      </c>
      <c r="AA276" s="6">
        <f t="shared" si="75"/>
        <v>1934.73</v>
      </c>
      <c r="AB276" s="4">
        <v>2280</v>
      </c>
      <c r="AC276" s="6">
        <f t="shared" si="76"/>
        <v>1953.9599925271129</v>
      </c>
      <c r="AD276" s="4">
        <v>1728</v>
      </c>
      <c r="AE276" s="6">
        <f t="shared" si="77"/>
        <v>625.53600241992399</v>
      </c>
      <c r="AF276" s="6">
        <f t="shared" si="78"/>
        <v>10747.585777441464</v>
      </c>
    </row>
    <row r="277" spans="1:32" x14ac:dyDescent="0.25">
      <c r="A277" s="1">
        <v>12490</v>
      </c>
      <c r="B277" s="1" t="s">
        <v>116</v>
      </c>
      <c r="C277" s="1" t="s">
        <v>872</v>
      </c>
      <c r="D277" s="4">
        <v>204</v>
      </c>
      <c r="E277" s="6">
        <f t="shared" si="64"/>
        <v>219.62664577336355</v>
      </c>
      <c r="F277" s="4">
        <v>350</v>
      </c>
      <c r="G277" s="12">
        <f t="shared" si="65"/>
        <v>273</v>
      </c>
      <c r="H277" s="4">
        <v>480</v>
      </c>
      <c r="I277" s="6">
        <f t="shared" si="66"/>
        <v>244.8</v>
      </c>
      <c r="J277" s="4">
        <v>480</v>
      </c>
      <c r="K277" s="6">
        <f t="shared" si="67"/>
        <v>296.63999374470188</v>
      </c>
      <c r="L277" s="4">
        <v>354</v>
      </c>
      <c r="M277" s="6">
        <f t="shared" si="68"/>
        <v>272.42902805853288</v>
      </c>
      <c r="N277" s="4">
        <v>700</v>
      </c>
      <c r="O277" s="6">
        <f t="shared" si="69"/>
        <v>327.54337981437448</v>
      </c>
      <c r="P277" s="4">
        <v>45</v>
      </c>
      <c r="Q277" s="6">
        <f t="shared" si="70"/>
        <v>53.55</v>
      </c>
      <c r="R277" s="4">
        <v>1872</v>
      </c>
      <c r="S277" s="6">
        <f t="shared" si="71"/>
        <v>954.72</v>
      </c>
      <c r="T277" s="4">
        <v>600</v>
      </c>
      <c r="U277" s="6">
        <f t="shared" si="72"/>
        <v>351.40716069941703</v>
      </c>
      <c r="V277" s="4">
        <v>480</v>
      </c>
      <c r="W277" s="6">
        <f t="shared" si="73"/>
        <v>168.48</v>
      </c>
      <c r="X277" s="4">
        <v>252</v>
      </c>
      <c r="Y277" s="6">
        <f t="shared" si="74"/>
        <v>143.89199906225912</v>
      </c>
      <c r="Z277" s="4">
        <v>400</v>
      </c>
      <c r="AA277" s="6">
        <f t="shared" si="75"/>
        <v>298.8</v>
      </c>
      <c r="AB277" s="4">
        <v>672</v>
      </c>
      <c r="AC277" s="6">
        <f t="shared" si="76"/>
        <v>575.90399779746485</v>
      </c>
      <c r="AD277" s="4">
        <v>504</v>
      </c>
      <c r="AE277" s="6">
        <f t="shared" si="77"/>
        <v>182.44800070581118</v>
      </c>
      <c r="AF277" s="6">
        <f t="shared" si="78"/>
        <v>4180.792204950114</v>
      </c>
    </row>
    <row r="278" spans="1:32" x14ac:dyDescent="0.25">
      <c r="A278" s="1">
        <v>12491</v>
      </c>
      <c r="B278" s="1" t="s">
        <v>117</v>
      </c>
      <c r="C278" s="1" t="s">
        <v>873</v>
      </c>
      <c r="D278" s="4">
        <v>3000</v>
      </c>
      <c r="E278" s="6">
        <f t="shared" si="64"/>
        <v>3229.8036143141699</v>
      </c>
      <c r="F278" s="4">
        <v>3000</v>
      </c>
      <c r="G278" s="12">
        <f t="shared" si="65"/>
        <v>2340</v>
      </c>
      <c r="H278" s="4">
        <v>1992</v>
      </c>
      <c r="I278" s="6">
        <f t="shared" si="66"/>
        <v>1015.9200000000001</v>
      </c>
      <c r="J278" s="4">
        <v>3996</v>
      </c>
      <c r="K278" s="6">
        <f t="shared" si="67"/>
        <v>2469.5279479246433</v>
      </c>
      <c r="L278" s="4">
        <v>2658</v>
      </c>
      <c r="M278" s="6">
        <f t="shared" si="68"/>
        <v>2045.526431015764</v>
      </c>
      <c r="N278" s="4">
        <v>3000</v>
      </c>
      <c r="O278" s="6">
        <f t="shared" si="69"/>
        <v>1403.757342061605</v>
      </c>
      <c r="P278" s="4">
        <v>330</v>
      </c>
      <c r="Q278" s="6">
        <f t="shared" si="70"/>
        <v>392.7</v>
      </c>
      <c r="R278" s="4">
        <v>22500</v>
      </c>
      <c r="S278" s="6">
        <f t="shared" si="71"/>
        <v>11475</v>
      </c>
      <c r="T278" s="4">
        <v>4000</v>
      </c>
      <c r="U278" s="6">
        <f t="shared" si="72"/>
        <v>2342.71440466278</v>
      </c>
      <c r="V278" s="4">
        <v>2004</v>
      </c>
      <c r="W278" s="6">
        <f t="shared" si="73"/>
        <v>703.404</v>
      </c>
      <c r="X278" s="4">
        <v>1500</v>
      </c>
      <c r="Y278" s="6">
        <f t="shared" si="74"/>
        <v>856.4999944182091</v>
      </c>
      <c r="Z278" s="4">
        <v>4500</v>
      </c>
      <c r="AA278" s="6">
        <f t="shared" si="75"/>
        <v>3361.5</v>
      </c>
      <c r="AB278" s="4">
        <v>4500</v>
      </c>
      <c r="AC278" s="6">
        <f t="shared" si="76"/>
        <v>3856.4999852508809</v>
      </c>
      <c r="AD278" s="4">
        <v>4488</v>
      </c>
      <c r="AE278" s="6">
        <f t="shared" si="77"/>
        <v>1624.6560062850804</v>
      </c>
      <c r="AF278" s="6">
        <f t="shared" si="78"/>
        <v>35492.853719648047</v>
      </c>
    </row>
    <row r="279" spans="1:32" x14ac:dyDescent="0.25">
      <c r="A279" s="1">
        <v>12493</v>
      </c>
      <c r="B279" s="1" t="s">
        <v>118</v>
      </c>
      <c r="C279" s="1" t="s">
        <v>874</v>
      </c>
      <c r="D279" s="4">
        <v>792</v>
      </c>
      <c r="E279" s="6">
        <f t="shared" si="64"/>
        <v>852.66815417894088</v>
      </c>
      <c r="F279" s="4">
        <v>680</v>
      </c>
      <c r="G279" s="12">
        <f t="shared" si="65"/>
        <v>530.4</v>
      </c>
      <c r="H279" s="4">
        <v>600</v>
      </c>
      <c r="I279" s="6">
        <f t="shared" si="66"/>
        <v>306</v>
      </c>
      <c r="J279" s="4">
        <v>576</v>
      </c>
      <c r="K279" s="6">
        <f t="shared" si="67"/>
        <v>355.96799249364227</v>
      </c>
      <c r="L279" s="4">
        <v>216</v>
      </c>
      <c r="M279" s="6">
        <f t="shared" si="68"/>
        <v>166.22788152724041</v>
      </c>
      <c r="N279" s="4">
        <v>350</v>
      </c>
      <c r="O279" s="6">
        <f t="shared" si="69"/>
        <v>163.77168990718724</v>
      </c>
      <c r="P279" s="4">
        <v>45</v>
      </c>
      <c r="Q279" s="6">
        <f t="shared" si="70"/>
        <v>53.55</v>
      </c>
      <c r="R279" s="4">
        <v>3996</v>
      </c>
      <c r="S279" s="6">
        <f t="shared" si="71"/>
        <v>2037.96</v>
      </c>
      <c r="T279" s="4">
        <v>530</v>
      </c>
      <c r="U279" s="6">
        <f t="shared" si="72"/>
        <v>310.40965861781837</v>
      </c>
      <c r="V279" s="4">
        <v>432</v>
      </c>
      <c r="W279" s="6">
        <f t="shared" si="73"/>
        <v>151.63200000000001</v>
      </c>
      <c r="X279" s="4">
        <v>504</v>
      </c>
      <c r="Y279" s="6">
        <f t="shared" si="74"/>
        <v>287.78399812451823</v>
      </c>
      <c r="Z279" s="4">
        <v>980</v>
      </c>
      <c r="AA279" s="6">
        <f t="shared" si="75"/>
        <v>732.06</v>
      </c>
      <c r="AB279" s="4">
        <v>264</v>
      </c>
      <c r="AC279" s="6">
        <f t="shared" si="76"/>
        <v>226.24799913471836</v>
      </c>
      <c r="AD279" s="4">
        <v>360</v>
      </c>
      <c r="AE279" s="6">
        <f t="shared" si="77"/>
        <v>130.32000050415084</v>
      </c>
      <c r="AF279" s="6">
        <f t="shared" si="78"/>
        <v>6174.6793739840641</v>
      </c>
    </row>
    <row r="280" spans="1:32" x14ac:dyDescent="0.25">
      <c r="A280" s="1">
        <v>12494</v>
      </c>
      <c r="B280" s="1" t="s">
        <v>119</v>
      </c>
      <c r="C280" s="1" t="s">
        <v>875</v>
      </c>
      <c r="D280" s="4">
        <v>204</v>
      </c>
      <c r="E280" s="6">
        <f t="shared" si="64"/>
        <v>219.62664577336355</v>
      </c>
      <c r="F280" s="4">
        <v>200</v>
      </c>
      <c r="G280" s="12">
        <f t="shared" si="65"/>
        <v>156</v>
      </c>
      <c r="H280" s="4">
        <v>192</v>
      </c>
      <c r="I280" s="6">
        <f t="shared" si="66"/>
        <v>97.92</v>
      </c>
      <c r="J280" s="4">
        <v>204</v>
      </c>
      <c r="K280" s="6">
        <f t="shared" si="67"/>
        <v>126.0719973414983</v>
      </c>
      <c r="L280" s="4">
        <v>198</v>
      </c>
      <c r="M280" s="6">
        <f t="shared" si="68"/>
        <v>152.37555806663704</v>
      </c>
      <c r="N280" s="4">
        <v>200</v>
      </c>
      <c r="O280" s="6">
        <f t="shared" si="69"/>
        <v>93.583822804107001</v>
      </c>
      <c r="P280" s="4">
        <v>195</v>
      </c>
      <c r="Q280" s="6">
        <f t="shared" si="70"/>
        <v>232.04999999999998</v>
      </c>
      <c r="R280" s="4">
        <v>996</v>
      </c>
      <c r="S280" s="6">
        <f t="shared" si="71"/>
        <v>507.96000000000004</v>
      </c>
      <c r="T280" s="4">
        <v>200</v>
      </c>
      <c r="U280" s="6">
        <f t="shared" si="72"/>
        <v>117.13572023313901</v>
      </c>
      <c r="V280" s="4">
        <v>204</v>
      </c>
      <c r="W280" s="6">
        <f t="shared" si="73"/>
        <v>71.603999999999999</v>
      </c>
      <c r="X280" s="4">
        <v>204</v>
      </c>
      <c r="Y280" s="6">
        <f t="shared" si="74"/>
        <v>116.48399924087643</v>
      </c>
      <c r="Z280" s="4">
        <v>100</v>
      </c>
      <c r="AA280" s="6">
        <f t="shared" si="75"/>
        <v>74.7</v>
      </c>
      <c r="AB280" s="4">
        <v>204</v>
      </c>
      <c r="AC280" s="6">
        <f t="shared" si="76"/>
        <v>174.82799933137326</v>
      </c>
      <c r="AD280" s="4">
        <v>192</v>
      </c>
      <c r="AE280" s="6">
        <f t="shared" si="77"/>
        <v>69.504000268880446</v>
      </c>
      <c r="AF280" s="6">
        <f t="shared" si="78"/>
        <v>2140.3397427909945</v>
      </c>
    </row>
    <row r="281" spans="1:32" x14ac:dyDescent="0.25">
      <c r="A281" s="1">
        <v>12495</v>
      </c>
      <c r="B281" s="1" t="s">
        <v>120</v>
      </c>
      <c r="C281" s="1" t="s">
        <v>876</v>
      </c>
      <c r="D281" s="4">
        <v>300</v>
      </c>
      <c r="E281" s="6">
        <f t="shared" si="64"/>
        <v>322.98036143141701</v>
      </c>
      <c r="F281" s="4">
        <v>200</v>
      </c>
      <c r="G281" s="12">
        <f t="shared" si="65"/>
        <v>156</v>
      </c>
      <c r="H281" s="4">
        <v>192</v>
      </c>
      <c r="I281" s="6">
        <f t="shared" si="66"/>
        <v>97.92</v>
      </c>
      <c r="J281" s="4">
        <v>252</v>
      </c>
      <c r="K281" s="6">
        <f t="shared" si="67"/>
        <v>155.7359967159685</v>
      </c>
      <c r="L281" s="4">
        <v>198</v>
      </c>
      <c r="M281" s="6">
        <f t="shared" si="68"/>
        <v>152.37555806663704</v>
      </c>
      <c r="N281" s="4">
        <v>300</v>
      </c>
      <c r="O281" s="6">
        <f t="shared" si="69"/>
        <v>140.3757342061605</v>
      </c>
      <c r="P281" s="4">
        <v>105</v>
      </c>
      <c r="Q281" s="6">
        <f t="shared" si="70"/>
        <v>124.94999999999999</v>
      </c>
      <c r="R281" s="4">
        <v>600</v>
      </c>
      <c r="S281" s="6">
        <f t="shared" si="71"/>
        <v>306</v>
      </c>
      <c r="T281" s="4">
        <v>200</v>
      </c>
      <c r="U281" s="6">
        <f t="shared" si="72"/>
        <v>117.13572023313901</v>
      </c>
      <c r="V281" s="4">
        <v>300</v>
      </c>
      <c r="W281" s="6">
        <f t="shared" si="73"/>
        <v>105.3</v>
      </c>
      <c r="X281" s="4">
        <v>96</v>
      </c>
      <c r="Y281" s="6">
        <f t="shared" si="74"/>
        <v>54.815999642765377</v>
      </c>
      <c r="Z281" s="4">
        <v>300</v>
      </c>
      <c r="AA281" s="6">
        <f t="shared" si="75"/>
        <v>224.1</v>
      </c>
      <c r="AB281" s="4">
        <v>300</v>
      </c>
      <c r="AC281" s="6">
        <f t="shared" si="76"/>
        <v>257.09999901672541</v>
      </c>
      <c r="AD281" s="4">
        <v>408</v>
      </c>
      <c r="AE281" s="6">
        <f t="shared" si="77"/>
        <v>147.69600057137094</v>
      </c>
      <c r="AF281" s="6">
        <f t="shared" si="78"/>
        <v>2214.7893693128126</v>
      </c>
    </row>
    <row r="282" spans="1:32" x14ac:dyDescent="0.25">
      <c r="A282" s="1">
        <v>12496</v>
      </c>
      <c r="B282" s="1" t="s">
        <v>121</v>
      </c>
      <c r="C282" s="1" t="s">
        <v>877</v>
      </c>
      <c r="D282" s="4">
        <v>996</v>
      </c>
      <c r="E282" s="6">
        <f t="shared" si="64"/>
        <v>1072.2947999523044</v>
      </c>
      <c r="F282" s="4">
        <v>700</v>
      </c>
      <c r="G282" s="12">
        <f t="shared" si="65"/>
        <v>546</v>
      </c>
      <c r="H282" s="4">
        <v>1200</v>
      </c>
      <c r="I282" s="6">
        <f t="shared" si="66"/>
        <v>612</v>
      </c>
      <c r="J282" s="4">
        <v>1404</v>
      </c>
      <c r="K282" s="6">
        <f t="shared" si="67"/>
        <v>867.6719817032531</v>
      </c>
      <c r="L282" s="4">
        <v>474</v>
      </c>
      <c r="M282" s="6">
        <f t="shared" si="68"/>
        <v>364.77785112922203</v>
      </c>
      <c r="N282" s="4">
        <v>900</v>
      </c>
      <c r="O282" s="6">
        <f t="shared" si="69"/>
        <v>421.12720261848148</v>
      </c>
      <c r="P282" s="4">
        <v>120</v>
      </c>
      <c r="Q282" s="6">
        <f t="shared" si="70"/>
        <v>142.79999999999998</v>
      </c>
      <c r="R282" s="4">
        <v>1596</v>
      </c>
      <c r="S282" s="6">
        <f t="shared" si="71"/>
        <v>813.96</v>
      </c>
      <c r="T282" s="4">
        <v>1000</v>
      </c>
      <c r="U282" s="6">
        <f t="shared" si="72"/>
        <v>585.678601165695</v>
      </c>
      <c r="V282" s="4">
        <v>972</v>
      </c>
      <c r="W282" s="6">
        <f t="shared" si="73"/>
        <v>341.17199999999997</v>
      </c>
      <c r="X282" s="4">
        <v>804</v>
      </c>
      <c r="Y282" s="6">
        <f t="shared" si="74"/>
        <v>459.08399700816005</v>
      </c>
      <c r="Z282" s="4">
        <v>500</v>
      </c>
      <c r="AA282" s="6">
        <f t="shared" si="75"/>
        <v>373.5</v>
      </c>
      <c r="AB282" s="4">
        <v>732</v>
      </c>
      <c r="AC282" s="6">
        <f t="shared" si="76"/>
        <v>627.32399760081</v>
      </c>
      <c r="AD282" s="4">
        <v>960</v>
      </c>
      <c r="AE282" s="6">
        <f t="shared" si="77"/>
        <v>347.5200013444022</v>
      </c>
      <c r="AF282" s="6">
        <f t="shared" si="78"/>
        <v>7227.3904311779252</v>
      </c>
    </row>
    <row r="283" spans="1:32" x14ac:dyDescent="0.25">
      <c r="A283" s="1">
        <v>12497</v>
      </c>
      <c r="B283" s="1" t="s">
        <v>122</v>
      </c>
      <c r="C283" s="1" t="s">
        <v>878</v>
      </c>
      <c r="D283" s="4">
        <v>684</v>
      </c>
      <c r="E283" s="6">
        <f t="shared" si="64"/>
        <v>736.39522406363074</v>
      </c>
      <c r="F283" s="4">
        <v>510</v>
      </c>
      <c r="G283" s="12">
        <f t="shared" si="65"/>
        <v>397.8</v>
      </c>
      <c r="H283" s="4">
        <v>576</v>
      </c>
      <c r="I283" s="6">
        <f t="shared" si="66"/>
        <v>293.76</v>
      </c>
      <c r="J283" s="4">
        <v>660</v>
      </c>
      <c r="K283" s="6">
        <f t="shared" si="67"/>
        <v>407.8799913989651</v>
      </c>
      <c r="L283" s="4">
        <v>210</v>
      </c>
      <c r="M283" s="6">
        <f t="shared" si="68"/>
        <v>161.61044037370596</v>
      </c>
      <c r="N283" s="4">
        <v>400</v>
      </c>
      <c r="O283" s="6">
        <f t="shared" si="69"/>
        <v>187.167645608214</v>
      </c>
      <c r="P283" s="4">
        <v>60</v>
      </c>
      <c r="Q283" s="6">
        <f t="shared" si="70"/>
        <v>71.399999999999991</v>
      </c>
      <c r="R283" s="4">
        <v>2496</v>
      </c>
      <c r="S283" s="6">
        <f t="shared" si="71"/>
        <v>1272.96</v>
      </c>
      <c r="T283" s="4">
        <v>490</v>
      </c>
      <c r="U283" s="6">
        <f t="shared" si="72"/>
        <v>286.98251457119056</v>
      </c>
      <c r="V283" s="4">
        <v>432</v>
      </c>
      <c r="W283" s="6">
        <f t="shared" si="73"/>
        <v>151.63200000000001</v>
      </c>
      <c r="X283" s="4">
        <v>1152</v>
      </c>
      <c r="Y283" s="6">
        <f t="shared" si="74"/>
        <v>657.79199571318452</v>
      </c>
      <c r="Z283" s="4">
        <v>710</v>
      </c>
      <c r="AA283" s="6">
        <f t="shared" si="75"/>
        <v>530.37</v>
      </c>
      <c r="AB283" s="4">
        <v>324</v>
      </c>
      <c r="AC283" s="6">
        <f t="shared" si="76"/>
        <v>277.66799893806342</v>
      </c>
      <c r="AD283" s="4">
        <v>432</v>
      </c>
      <c r="AE283" s="6">
        <f t="shared" si="77"/>
        <v>156.384000604981</v>
      </c>
      <c r="AF283" s="6">
        <f t="shared" si="78"/>
        <v>5433.4178106669551</v>
      </c>
    </row>
    <row r="284" spans="1:32" x14ac:dyDescent="0.25">
      <c r="A284" s="1">
        <v>12498</v>
      </c>
      <c r="B284" s="1" t="s">
        <v>123</v>
      </c>
      <c r="C284" s="1" t="s">
        <v>1449</v>
      </c>
      <c r="D284" s="4">
        <v>3444</v>
      </c>
      <c r="E284" s="6">
        <f t="shared" si="64"/>
        <v>3707.8145492326671</v>
      </c>
      <c r="F284" s="4">
        <v>2530</v>
      </c>
      <c r="G284" s="12">
        <f t="shared" si="65"/>
        <v>1973.4</v>
      </c>
      <c r="H284" s="4">
        <v>2856</v>
      </c>
      <c r="I284" s="6">
        <f t="shared" si="66"/>
        <v>1456.56</v>
      </c>
      <c r="J284" s="4">
        <v>3276</v>
      </c>
      <c r="K284" s="6">
        <f t="shared" si="67"/>
        <v>2024.5679573075904</v>
      </c>
      <c r="L284" s="4">
        <v>1056</v>
      </c>
      <c r="M284" s="6">
        <f t="shared" si="68"/>
        <v>812.66964302206429</v>
      </c>
      <c r="N284" s="4">
        <v>2000</v>
      </c>
      <c r="O284" s="6">
        <f t="shared" si="69"/>
        <v>935.83822804107001</v>
      </c>
      <c r="P284" s="4">
        <v>270</v>
      </c>
      <c r="Q284" s="6">
        <f t="shared" si="70"/>
        <v>321.3</v>
      </c>
      <c r="R284" s="4">
        <v>19284</v>
      </c>
      <c r="S284" s="6">
        <f t="shared" si="71"/>
        <v>9834.84</v>
      </c>
      <c r="T284" s="4">
        <v>2470</v>
      </c>
      <c r="U284" s="6">
        <f t="shared" si="72"/>
        <v>1446.6261448792668</v>
      </c>
      <c r="V284" s="4">
        <v>2160</v>
      </c>
      <c r="W284" s="6">
        <f t="shared" si="73"/>
        <v>758.16</v>
      </c>
      <c r="X284" s="4">
        <v>5772</v>
      </c>
      <c r="Y284" s="6">
        <f t="shared" si="74"/>
        <v>3295.8119785212684</v>
      </c>
      <c r="Z284" s="4">
        <v>3550</v>
      </c>
      <c r="AA284" s="6">
        <f t="shared" si="75"/>
        <v>2651.85</v>
      </c>
      <c r="AB284" s="4">
        <v>1632</v>
      </c>
      <c r="AC284" s="6">
        <f t="shared" si="76"/>
        <v>1398.6239946509861</v>
      </c>
      <c r="AD284" s="4">
        <v>2136</v>
      </c>
      <c r="AE284" s="6">
        <f t="shared" si="77"/>
        <v>773.23200299129496</v>
      </c>
      <c r="AF284" s="6">
        <f t="shared" si="78"/>
        <v>30618.062495654911</v>
      </c>
    </row>
    <row r="285" spans="1:32" x14ac:dyDescent="0.25">
      <c r="A285" s="1">
        <v>12499</v>
      </c>
      <c r="B285" s="1" t="s">
        <v>124</v>
      </c>
      <c r="C285" s="1" t="s">
        <v>879</v>
      </c>
      <c r="D285" s="4">
        <v>204</v>
      </c>
      <c r="E285" s="6">
        <f t="shared" si="64"/>
        <v>219.62664577336355</v>
      </c>
      <c r="F285" s="4">
        <v>100</v>
      </c>
      <c r="G285" s="12">
        <f t="shared" si="65"/>
        <v>78</v>
      </c>
      <c r="H285" s="4">
        <v>192</v>
      </c>
      <c r="I285" s="6">
        <f t="shared" si="66"/>
        <v>97.92</v>
      </c>
      <c r="J285" s="4">
        <v>348</v>
      </c>
      <c r="K285" s="6">
        <f t="shared" si="67"/>
        <v>215.06399546490888</v>
      </c>
      <c r="L285" s="4">
        <v>102</v>
      </c>
      <c r="M285" s="6">
        <f t="shared" si="68"/>
        <v>78.496499610085749</v>
      </c>
      <c r="N285" s="4">
        <v>300</v>
      </c>
      <c r="O285" s="6">
        <f t="shared" si="69"/>
        <v>140.3757342061605</v>
      </c>
      <c r="P285" s="4">
        <v>45</v>
      </c>
      <c r="Q285" s="6">
        <f t="shared" si="70"/>
        <v>53.55</v>
      </c>
      <c r="R285" s="4">
        <v>804</v>
      </c>
      <c r="S285" s="6">
        <f t="shared" si="71"/>
        <v>410.04</v>
      </c>
      <c r="T285" s="4">
        <v>200</v>
      </c>
      <c r="U285" s="6">
        <f t="shared" si="72"/>
        <v>117.13572023313901</v>
      </c>
      <c r="V285" s="4">
        <v>252</v>
      </c>
      <c r="W285" s="6">
        <f t="shared" si="73"/>
        <v>88.451999999999998</v>
      </c>
      <c r="X285" s="4">
        <v>144</v>
      </c>
      <c r="Y285" s="6">
        <f t="shared" si="74"/>
        <v>82.223999464148065</v>
      </c>
      <c r="Z285" s="4">
        <v>150</v>
      </c>
      <c r="AA285" s="6">
        <f t="shared" si="75"/>
        <v>112.05</v>
      </c>
      <c r="AB285" s="4">
        <v>264</v>
      </c>
      <c r="AC285" s="6">
        <f t="shared" si="76"/>
        <v>226.24799913471836</v>
      </c>
      <c r="AD285" s="4">
        <v>288</v>
      </c>
      <c r="AE285" s="6">
        <f t="shared" si="77"/>
        <v>104.25600040332067</v>
      </c>
      <c r="AF285" s="6">
        <f t="shared" si="78"/>
        <v>1919.182593886524</v>
      </c>
    </row>
    <row r="286" spans="1:32" x14ac:dyDescent="0.25">
      <c r="A286" s="1">
        <v>12500</v>
      </c>
      <c r="B286" s="1" t="s">
        <v>125</v>
      </c>
      <c r="C286" s="1" t="s">
        <v>880</v>
      </c>
      <c r="D286" s="4">
        <v>600</v>
      </c>
      <c r="E286" s="6">
        <f t="shared" si="64"/>
        <v>645.96072286283402</v>
      </c>
      <c r="F286" s="4">
        <v>600</v>
      </c>
      <c r="G286" s="12">
        <f t="shared" si="65"/>
        <v>468</v>
      </c>
      <c r="H286" s="4">
        <v>600</v>
      </c>
      <c r="I286" s="6">
        <f t="shared" si="66"/>
        <v>306</v>
      </c>
      <c r="J286" s="4">
        <v>600</v>
      </c>
      <c r="K286" s="6">
        <f t="shared" si="67"/>
        <v>370.79999218087738</v>
      </c>
      <c r="L286" s="4">
        <v>600</v>
      </c>
      <c r="M286" s="6">
        <f t="shared" si="68"/>
        <v>461.74411535344558</v>
      </c>
      <c r="N286" s="4">
        <v>600</v>
      </c>
      <c r="O286" s="6">
        <f t="shared" si="69"/>
        <v>280.751468412321</v>
      </c>
      <c r="P286" s="4">
        <v>270</v>
      </c>
      <c r="Q286" s="6">
        <f t="shared" si="70"/>
        <v>321.3</v>
      </c>
      <c r="R286" s="4">
        <v>600</v>
      </c>
      <c r="S286" s="6">
        <f t="shared" si="71"/>
        <v>306</v>
      </c>
      <c r="T286" s="4">
        <v>600</v>
      </c>
      <c r="U286" s="6">
        <f t="shared" si="72"/>
        <v>351.40716069941703</v>
      </c>
      <c r="V286" s="4">
        <v>600</v>
      </c>
      <c r="W286" s="6">
        <f t="shared" si="73"/>
        <v>210.6</v>
      </c>
      <c r="X286" s="4">
        <v>600</v>
      </c>
      <c r="Y286" s="6">
        <f t="shared" si="74"/>
        <v>342.59999776728364</v>
      </c>
      <c r="Z286" s="4">
        <v>600</v>
      </c>
      <c r="AA286" s="6">
        <f t="shared" si="75"/>
        <v>448.2</v>
      </c>
      <c r="AB286" s="4">
        <v>600</v>
      </c>
      <c r="AC286" s="6">
        <f t="shared" si="76"/>
        <v>514.19999803345081</v>
      </c>
      <c r="AD286" s="4">
        <v>600</v>
      </c>
      <c r="AE286" s="6">
        <f t="shared" si="77"/>
        <v>217.20000084025139</v>
      </c>
      <c r="AF286" s="6">
        <f t="shared" si="78"/>
        <v>5027.5634553096297</v>
      </c>
    </row>
    <row r="287" spans="1:32" x14ac:dyDescent="0.25">
      <c r="A287" s="1">
        <v>12502</v>
      </c>
      <c r="B287" s="1" t="s">
        <v>126</v>
      </c>
      <c r="C287" s="1" t="s">
        <v>881</v>
      </c>
      <c r="D287" s="4">
        <v>1500</v>
      </c>
      <c r="E287" s="6">
        <f t="shared" si="64"/>
        <v>1614.9018071570849</v>
      </c>
      <c r="F287" s="4">
        <v>300</v>
      </c>
      <c r="G287" s="12">
        <f t="shared" si="65"/>
        <v>234</v>
      </c>
      <c r="H287" s="4">
        <v>1200</v>
      </c>
      <c r="I287" s="6">
        <f t="shared" si="66"/>
        <v>612</v>
      </c>
      <c r="J287" s="4">
        <v>996</v>
      </c>
      <c r="K287" s="6">
        <f t="shared" si="67"/>
        <v>615.52798702025643</v>
      </c>
      <c r="L287" s="4">
        <v>498</v>
      </c>
      <c r="M287" s="6">
        <f t="shared" si="68"/>
        <v>383.24761574335986</v>
      </c>
      <c r="N287" s="4">
        <v>400</v>
      </c>
      <c r="O287" s="6">
        <f t="shared" si="69"/>
        <v>187.167645608214</v>
      </c>
      <c r="P287" s="4">
        <v>195</v>
      </c>
      <c r="Q287" s="6">
        <f t="shared" si="70"/>
        <v>232.04999999999998</v>
      </c>
      <c r="R287" s="4">
        <v>996</v>
      </c>
      <c r="S287" s="6">
        <f t="shared" si="71"/>
        <v>507.96000000000004</v>
      </c>
      <c r="T287" s="4">
        <v>400</v>
      </c>
      <c r="U287" s="6">
        <f t="shared" si="72"/>
        <v>234.27144046627802</v>
      </c>
      <c r="V287" s="4">
        <v>1200</v>
      </c>
      <c r="W287" s="6">
        <f t="shared" si="73"/>
        <v>421.2</v>
      </c>
      <c r="X287" s="4">
        <v>204</v>
      </c>
      <c r="Y287" s="6">
        <f t="shared" si="74"/>
        <v>116.48399924087643</v>
      </c>
      <c r="Z287" s="4">
        <v>600</v>
      </c>
      <c r="AA287" s="6">
        <f t="shared" si="75"/>
        <v>448.2</v>
      </c>
      <c r="AB287" s="4">
        <v>504</v>
      </c>
      <c r="AC287" s="6">
        <f t="shared" si="76"/>
        <v>431.9279983480987</v>
      </c>
      <c r="AD287" s="4">
        <v>600</v>
      </c>
      <c r="AE287" s="6">
        <f t="shared" si="77"/>
        <v>217.20000084025139</v>
      </c>
      <c r="AF287" s="6">
        <f t="shared" si="78"/>
        <v>6038.9384935841672</v>
      </c>
    </row>
    <row r="288" spans="1:32" x14ac:dyDescent="0.25">
      <c r="A288" s="1">
        <v>12504</v>
      </c>
      <c r="B288" s="1" t="s">
        <v>127</v>
      </c>
      <c r="C288" s="1" t="s">
        <v>882</v>
      </c>
      <c r="D288" s="4">
        <v>36</v>
      </c>
      <c r="E288" s="6">
        <f t="shared" si="64"/>
        <v>38.757643371770037</v>
      </c>
      <c r="F288" s="4">
        <v>60</v>
      </c>
      <c r="G288" s="12">
        <f t="shared" si="65"/>
        <v>46.800000000000004</v>
      </c>
      <c r="H288" s="4">
        <v>72</v>
      </c>
      <c r="I288" s="6">
        <f t="shared" si="66"/>
        <v>36.72</v>
      </c>
      <c r="J288" s="4">
        <v>84</v>
      </c>
      <c r="K288" s="6">
        <f t="shared" si="67"/>
        <v>51.911998905322832</v>
      </c>
      <c r="L288" s="4">
        <v>30</v>
      </c>
      <c r="M288" s="6">
        <f t="shared" si="68"/>
        <v>23.08720576767228</v>
      </c>
      <c r="N288" s="4">
        <v>50</v>
      </c>
      <c r="O288" s="6">
        <f t="shared" si="69"/>
        <v>23.39595570102675</v>
      </c>
      <c r="P288" s="4">
        <v>30</v>
      </c>
      <c r="Q288" s="6">
        <f t="shared" si="70"/>
        <v>35.699999999999996</v>
      </c>
      <c r="R288" s="4">
        <v>60</v>
      </c>
      <c r="S288" s="6">
        <f t="shared" si="71"/>
        <v>30.6</v>
      </c>
      <c r="T288" s="4">
        <v>80</v>
      </c>
      <c r="U288" s="6">
        <f t="shared" si="72"/>
        <v>46.854288093255605</v>
      </c>
      <c r="V288" s="4">
        <v>84</v>
      </c>
      <c r="W288" s="6">
        <f t="shared" si="73"/>
        <v>29.483999999999998</v>
      </c>
      <c r="X288" s="4">
        <v>60</v>
      </c>
      <c r="Y288" s="6">
        <f t="shared" si="74"/>
        <v>34.259999776728364</v>
      </c>
      <c r="Z288" s="4">
        <v>50</v>
      </c>
      <c r="AA288" s="6">
        <f t="shared" si="75"/>
        <v>37.35</v>
      </c>
      <c r="AB288" s="4">
        <v>36</v>
      </c>
      <c r="AC288" s="6">
        <f t="shared" si="76"/>
        <v>30.85199988200705</v>
      </c>
      <c r="AD288" s="4">
        <v>72</v>
      </c>
      <c r="AE288" s="6">
        <f t="shared" si="77"/>
        <v>26.064000100830167</v>
      </c>
      <c r="AF288" s="6">
        <f t="shared" si="78"/>
        <v>465.77309149778296</v>
      </c>
    </row>
    <row r="289" spans="1:32" x14ac:dyDescent="0.25">
      <c r="A289" s="1">
        <v>12505</v>
      </c>
      <c r="B289" s="1" t="s">
        <v>128</v>
      </c>
      <c r="C289" s="1" t="s">
        <v>883</v>
      </c>
      <c r="D289" s="4">
        <v>804</v>
      </c>
      <c r="E289" s="6">
        <f t="shared" si="64"/>
        <v>865.58736863619754</v>
      </c>
      <c r="F289" s="4">
        <v>750</v>
      </c>
      <c r="G289" s="12">
        <f t="shared" si="65"/>
        <v>585</v>
      </c>
      <c r="H289" s="4">
        <v>600</v>
      </c>
      <c r="I289" s="6">
        <f t="shared" si="66"/>
        <v>306</v>
      </c>
      <c r="J289" s="4">
        <v>1200</v>
      </c>
      <c r="K289" s="6">
        <f t="shared" si="67"/>
        <v>741.59998436175476</v>
      </c>
      <c r="L289" s="4">
        <v>402</v>
      </c>
      <c r="M289" s="6">
        <f t="shared" si="68"/>
        <v>309.36855728680854</v>
      </c>
      <c r="N289" s="4">
        <v>500</v>
      </c>
      <c r="O289" s="6">
        <f t="shared" si="69"/>
        <v>233.9595570102675</v>
      </c>
      <c r="P289" s="4">
        <v>135</v>
      </c>
      <c r="Q289" s="6">
        <f t="shared" si="70"/>
        <v>160.65</v>
      </c>
      <c r="R289" s="4">
        <v>1500</v>
      </c>
      <c r="S289" s="6">
        <f t="shared" si="71"/>
        <v>765</v>
      </c>
      <c r="T289" s="4">
        <v>1000</v>
      </c>
      <c r="U289" s="6">
        <f t="shared" si="72"/>
        <v>585.678601165695</v>
      </c>
      <c r="V289" s="4">
        <v>996</v>
      </c>
      <c r="W289" s="6">
        <f t="shared" si="73"/>
        <v>349.596</v>
      </c>
      <c r="X289" s="4">
        <v>504</v>
      </c>
      <c r="Y289" s="6">
        <f t="shared" si="74"/>
        <v>287.78399812451823</v>
      </c>
      <c r="Z289" s="4">
        <v>600</v>
      </c>
      <c r="AA289" s="6">
        <f t="shared" si="75"/>
        <v>448.2</v>
      </c>
      <c r="AB289" s="4">
        <v>780</v>
      </c>
      <c r="AC289" s="6">
        <f t="shared" si="76"/>
        <v>668.45999744348603</v>
      </c>
      <c r="AD289" s="4">
        <v>792</v>
      </c>
      <c r="AE289" s="6">
        <f t="shared" si="77"/>
        <v>286.70400110913187</v>
      </c>
      <c r="AF289" s="6">
        <f t="shared" si="78"/>
        <v>6306.8840640287262</v>
      </c>
    </row>
    <row r="290" spans="1:32" x14ac:dyDescent="0.25">
      <c r="A290" s="1">
        <v>12506</v>
      </c>
      <c r="B290" s="1" t="s">
        <v>129</v>
      </c>
      <c r="C290" s="1" t="s">
        <v>884</v>
      </c>
      <c r="D290" s="4">
        <v>396</v>
      </c>
      <c r="E290" s="6">
        <f t="shared" si="64"/>
        <v>426.33407708947044</v>
      </c>
      <c r="F290" s="4">
        <v>400</v>
      </c>
      <c r="G290" s="12">
        <f t="shared" si="65"/>
        <v>312</v>
      </c>
      <c r="H290" s="4">
        <v>408</v>
      </c>
      <c r="I290" s="6">
        <f t="shared" si="66"/>
        <v>208.08</v>
      </c>
      <c r="J290" s="4">
        <v>396</v>
      </c>
      <c r="K290" s="6">
        <f t="shared" si="67"/>
        <v>244.72799483937908</v>
      </c>
      <c r="L290" s="4">
        <v>402</v>
      </c>
      <c r="M290" s="6">
        <f t="shared" si="68"/>
        <v>309.36855728680854</v>
      </c>
      <c r="N290" s="4">
        <v>400</v>
      </c>
      <c r="O290" s="6">
        <f t="shared" si="69"/>
        <v>187.167645608214</v>
      </c>
      <c r="P290" s="4">
        <v>270</v>
      </c>
      <c r="Q290" s="6">
        <f t="shared" si="70"/>
        <v>321.3</v>
      </c>
      <c r="R290" s="4">
        <v>396</v>
      </c>
      <c r="S290" s="6">
        <f t="shared" si="71"/>
        <v>201.96</v>
      </c>
      <c r="T290" s="4">
        <v>400</v>
      </c>
      <c r="U290" s="6">
        <f t="shared" si="72"/>
        <v>234.27144046627802</v>
      </c>
      <c r="V290" s="4">
        <v>396</v>
      </c>
      <c r="W290" s="6">
        <f t="shared" si="73"/>
        <v>138.99599999999998</v>
      </c>
      <c r="X290" s="4">
        <v>396</v>
      </c>
      <c r="Y290" s="6">
        <f t="shared" si="74"/>
        <v>226.1159985264072</v>
      </c>
      <c r="Z290" s="4">
        <v>400</v>
      </c>
      <c r="AA290" s="6">
        <f t="shared" si="75"/>
        <v>298.8</v>
      </c>
      <c r="AB290" s="4">
        <v>396</v>
      </c>
      <c r="AC290" s="6">
        <f t="shared" si="76"/>
        <v>339.37199870207752</v>
      </c>
      <c r="AD290" s="4">
        <v>408</v>
      </c>
      <c r="AE290" s="6">
        <f t="shared" si="77"/>
        <v>147.69600057137094</v>
      </c>
      <c r="AF290" s="6">
        <f t="shared" si="78"/>
        <v>3448.4937125186348</v>
      </c>
    </row>
    <row r="291" spans="1:32" x14ac:dyDescent="0.25">
      <c r="A291" s="1">
        <v>12508</v>
      </c>
      <c r="B291" s="1" t="s">
        <v>130</v>
      </c>
      <c r="C291" s="1" t="s">
        <v>885</v>
      </c>
      <c r="D291" s="4">
        <v>672</v>
      </c>
      <c r="E291" s="6">
        <f t="shared" si="64"/>
        <v>723.47600960637408</v>
      </c>
      <c r="F291" s="4">
        <v>510</v>
      </c>
      <c r="G291" s="12">
        <f t="shared" si="65"/>
        <v>397.8</v>
      </c>
      <c r="H291" s="4">
        <v>576</v>
      </c>
      <c r="I291" s="6">
        <f t="shared" si="66"/>
        <v>293.76</v>
      </c>
      <c r="J291" s="4">
        <v>660</v>
      </c>
      <c r="K291" s="6">
        <f t="shared" si="67"/>
        <v>407.8799913989651</v>
      </c>
      <c r="L291" s="4">
        <v>210</v>
      </c>
      <c r="M291" s="6">
        <f t="shared" si="68"/>
        <v>161.61044037370596</v>
      </c>
      <c r="N291" s="4">
        <v>400</v>
      </c>
      <c r="O291" s="6">
        <f t="shared" si="69"/>
        <v>187.167645608214</v>
      </c>
      <c r="P291" s="4">
        <v>60</v>
      </c>
      <c r="Q291" s="6">
        <f t="shared" si="70"/>
        <v>71.399999999999991</v>
      </c>
      <c r="R291" s="4">
        <v>672</v>
      </c>
      <c r="S291" s="6">
        <f t="shared" si="71"/>
        <v>342.72</v>
      </c>
      <c r="T291" s="4">
        <v>490</v>
      </c>
      <c r="U291" s="6">
        <f t="shared" si="72"/>
        <v>286.98251457119056</v>
      </c>
      <c r="V291" s="4">
        <v>432</v>
      </c>
      <c r="W291" s="6">
        <f t="shared" si="73"/>
        <v>151.63200000000001</v>
      </c>
      <c r="X291" s="4">
        <v>672</v>
      </c>
      <c r="Y291" s="6">
        <f t="shared" si="74"/>
        <v>383.71199749935766</v>
      </c>
      <c r="Z291" s="4">
        <v>670</v>
      </c>
      <c r="AA291" s="6">
        <f t="shared" si="75"/>
        <v>500.49</v>
      </c>
      <c r="AB291" s="4">
        <v>324</v>
      </c>
      <c r="AC291" s="6">
        <f t="shared" si="76"/>
        <v>277.66799893806342</v>
      </c>
      <c r="AD291" s="4">
        <v>432</v>
      </c>
      <c r="AE291" s="6">
        <f t="shared" si="77"/>
        <v>156.384000604981</v>
      </c>
      <c r="AF291" s="6">
        <f t="shared" si="78"/>
        <v>4186.2985979958712</v>
      </c>
    </row>
    <row r="292" spans="1:32" x14ac:dyDescent="0.25">
      <c r="A292" s="1">
        <v>12510</v>
      </c>
      <c r="B292" s="1" t="s">
        <v>131</v>
      </c>
      <c r="C292" s="1" t="s">
        <v>886</v>
      </c>
      <c r="D292" s="4">
        <v>684</v>
      </c>
      <c r="E292" s="6">
        <f t="shared" si="64"/>
        <v>736.39522406363074</v>
      </c>
      <c r="F292" s="4">
        <v>510</v>
      </c>
      <c r="G292" s="12">
        <f t="shared" si="65"/>
        <v>397.8</v>
      </c>
      <c r="H292" s="4">
        <v>576</v>
      </c>
      <c r="I292" s="6">
        <f t="shared" si="66"/>
        <v>293.76</v>
      </c>
      <c r="J292" s="4">
        <v>660</v>
      </c>
      <c r="K292" s="6">
        <f t="shared" si="67"/>
        <v>407.8799913989651</v>
      </c>
      <c r="L292" s="4">
        <v>210</v>
      </c>
      <c r="M292" s="6">
        <f t="shared" si="68"/>
        <v>161.61044037370596</v>
      </c>
      <c r="N292" s="4">
        <v>400</v>
      </c>
      <c r="O292" s="6">
        <f t="shared" si="69"/>
        <v>187.167645608214</v>
      </c>
      <c r="P292" s="4">
        <v>60</v>
      </c>
      <c r="Q292" s="6">
        <f t="shared" si="70"/>
        <v>71.399999999999991</v>
      </c>
      <c r="R292" s="4">
        <v>2004</v>
      </c>
      <c r="S292" s="6">
        <f t="shared" si="71"/>
        <v>1022.04</v>
      </c>
      <c r="T292" s="4">
        <v>490</v>
      </c>
      <c r="U292" s="6">
        <f t="shared" si="72"/>
        <v>286.98251457119056</v>
      </c>
      <c r="V292" s="4">
        <v>432</v>
      </c>
      <c r="W292" s="6">
        <f t="shared" si="73"/>
        <v>151.63200000000001</v>
      </c>
      <c r="X292" s="4">
        <v>996</v>
      </c>
      <c r="Y292" s="6">
        <f t="shared" si="74"/>
        <v>568.71599629369086</v>
      </c>
      <c r="Z292" s="4">
        <v>710</v>
      </c>
      <c r="AA292" s="6">
        <f t="shared" si="75"/>
        <v>530.37</v>
      </c>
      <c r="AB292" s="4">
        <v>324</v>
      </c>
      <c r="AC292" s="6">
        <f t="shared" si="76"/>
        <v>277.66799893806342</v>
      </c>
      <c r="AD292" s="4">
        <v>432</v>
      </c>
      <c r="AE292" s="6">
        <f t="shared" si="77"/>
        <v>156.384000604981</v>
      </c>
      <c r="AF292" s="6">
        <f t="shared" si="78"/>
        <v>5093.4218112474609</v>
      </c>
    </row>
    <row r="293" spans="1:32" x14ac:dyDescent="0.25">
      <c r="A293" s="1">
        <v>12513</v>
      </c>
      <c r="B293" s="1" t="s">
        <v>132</v>
      </c>
      <c r="C293" s="1" t="s">
        <v>887</v>
      </c>
      <c r="D293" s="4">
        <v>84</v>
      </c>
      <c r="E293" s="6">
        <f t="shared" si="64"/>
        <v>90.43450120079676</v>
      </c>
      <c r="F293" s="4">
        <v>80</v>
      </c>
      <c r="G293" s="12">
        <f t="shared" si="65"/>
        <v>62.400000000000006</v>
      </c>
      <c r="H293" s="4">
        <v>72</v>
      </c>
      <c r="I293" s="6">
        <f t="shared" si="66"/>
        <v>36.72</v>
      </c>
      <c r="J293" s="4">
        <v>84</v>
      </c>
      <c r="K293" s="6">
        <f t="shared" si="67"/>
        <v>51.911998905322832</v>
      </c>
      <c r="L293" s="4">
        <v>78</v>
      </c>
      <c r="M293" s="6">
        <f t="shared" si="68"/>
        <v>60.026734995947926</v>
      </c>
      <c r="N293" s="4">
        <v>100</v>
      </c>
      <c r="O293" s="6">
        <f t="shared" si="69"/>
        <v>46.791911402053501</v>
      </c>
      <c r="P293" s="4">
        <v>45</v>
      </c>
      <c r="Q293" s="6">
        <f t="shared" si="70"/>
        <v>53.55</v>
      </c>
      <c r="R293" s="4">
        <v>84</v>
      </c>
      <c r="S293" s="6">
        <f t="shared" si="71"/>
        <v>42.84</v>
      </c>
      <c r="T293" s="4">
        <v>80</v>
      </c>
      <c r="U293" s="6">
        <f t="shared" si="72"/>
        <v>46.854288093255605</v>
      </c>
      <c r="V293" s="4">
        <v>84</v>
      </c>
      <c r="W293" s="6">
        <f t="shared" si="73"/>
        <v>29.483999999999998</v>
      </c>
      <c r="X293" s="4">
        <v>84</v>
      </c>
      <c r="Y293" s="6">
        <f t="shared" si="74"/>
        <v>47.963999687419708</v>
      </c>
      <c r="Z293" s="4">
        <v>80</v>
      </c>
      <c r="AA293" s="6">
        <f t="shared" si="75"/>
        <v>59.76</v>
      </c>
      <c r="AB293" s="4">
        <v>84</v>
      </c>
      <c r="AC293" s="6">
        <f t="shared" si="76"/>
        <v>71.987999724683107</v>
      </c>
      <c r="AD293" s="4">
        <v>72</v>
      </c>
      <c r="AE293" s="6">
        <f t="shared" si="77"/>
        <v>26.064000100830167</v>
      </c>
      <c r="AF293" s="6">
        <f t="shared" si="78"/>
        <v>700.72543400947939</v>
      </c>
    </row>
    <row r="294" spans="1:32" x14ac:dyDescent="0.25">
      <c r="A294" s="1">
        <v>12514</v>
      </c>
      <c r="B294" s="1" t="s">
        <v>133</v>
      </c>
      <c r="C294" s="1" t="s">
        <v>888</v>
      </c>
      <c r="D294" s="4">
        <v>600</v>
      </c>
      <c r="E294" s="6">
        <f t="shared" si="64"/>
        <v>645.96072286283402</v>
      </c>
      <c r="F294" s="4">
        <v>300</v>
      </c>
      <c r="G294" s="12">
        <f t="shared" si="65"/>
        <v>234</v>
      </c>
      <c r="H294" s="4">
        <v>192</v>
      </c>
      <c r="I294" s="6">
        <f t="shared" si="66"/>
        <v>97.92</v>
      </c>
      <c r="J294" s="4">
        <v>300</v>
      </c>
      <c r="K294" s="6">
        <f t="shared" si="67"/>
        <v>185.39999609043869</v>
      </c>
      <c r="L294" s="4">
        <v>402</v>
      </c>
      <c r="M294" s="6">
        <f t="shared" si="68"/>
        <v>309.36855728680854</v>
      </c>
      <c r="N294" s="4">
        <v>200</v>
      </c>
      <c r="O294" s="6">
        <f t="shared" si="69"/>
        <v>93.583822804107001</v>
      </c>
      <c r="P294" s="4">
        <v>135</v>
      </c>
      <c r="Q294" s="6">
        <f t="shared" si="70"/>
        <v>160.65</v>
      </c>
      <c r="R294" s="4">
        <v>396</v>
      </c>
      <c r="S294" s="6">
        <f t="shared" si="71"/>
        <v>201.96</v>
      </c>
      <c r="T294" s="4">
        <v>600</v>
      </c>
      <c r="U294" s="6">
        <f t="shared" si="72"/>
        <v>351.40716069941703</v>
      </c>
      <c r="V294" s="4">
        <v>396</v>
      </c>
      <c r="W294" s="6">
        <f t="shared" si="73"/>
        <v>138.99599999999998</v>
      </c>
      <c r="X294" s="4">
        <v>348</v>
      </c>
      <c r="Y294" s="6">
        <f t="shared" si="74"/>
        <v>198.70799870502449</v>
      </c>
      <c r="Z294" s="4">
        <v>400</v>
      </c>
      <c r="AA294" s="6">
        <f t="shared" si="75"/>
        <v>298.8</v>
      </c>
      <c r="AB294" s="4">
        <v>300</v>
      </c>
      <c r="AC294" s="6">
        <f t="shared" si="76"/>
        <v>257.09999901672541</v>
      </c>
      <c r="AD294" s="4">
        <v>312</v>
      </c>
      <c r="AE294" s="6">
        <f t="shared" si="77"/>
        <v>112.94400043693072</v>
      </c>
      <c r="AF294" s="6">
        <f t="shared" si="78"/>
        <v>3173.8542574653557</v>
      </c>
    </row>
    <row r="295" spans="1:32" x14ac:dyDescent="0.25">
      <c r="A295" s="1">
        <v>12517</v>
      </c>
      <c r="B295" s="1" t="s">
        <v>134</v>
      </c>
      <c r="C295" s="1" t="s">
        <v>889</v>
      </c>
      <c r="D295" s="4">
        <v>0</v>
      </c>
      <c r="E295" s="6">
        <f t="shared" si="64"/>
        <v>0</v>
      </c>
      <c r="F295" s="4">
        <v>20</v>
      </c>
      <c r="G295" s="12">
        <f t="shared" si="65"/>
        <v>15.600000000000001</v>
      </c>
      <c r="H295" s="4">
        <v>48</v>
      </c>
      <c r="I295" s="6">
        <f t="shared" si="66"/>
        <v>24.48</v>
      </c>
      <c r="J295" s="4">
        <v>24</v>
      </c>
      <c r="K295" s="6">
        <f t="shared" si="67"/>
        <v>14.831999687235095</v>
      </c>
      <c r="L295" s="4">
        <v>12</v>
      </c>
      <c r="M295" s="6">
        <f t="shared" si="68"/>
        <v>9.2348823070689114</v>
      </c>
      <c r="N295" s="4">
        <v>50</v>
      </c>
      <c r="O295" s="6">
        <f t="shared" si="69"/>
        <v>23.39595570102675</v>
      </c>
      <c r="P295" s="4">
        <v>45</v>
      </c>
      <c r="Q295" s="6">
        <f t="shared" si="70"/>
        <v>53.55</v>
      </c>
      <c r="R295" s="4">
        <v>120</v>
      </c>
      <c r="S295" s="6">
        <f t="shared" si="71"/>
        <v>61.2</v>
      </c>
      <c r="T295" s="4">
        <v>50</v>
      </c>
      <c r="U295" s="6">
        <f t="shared" si="72"/>
        <v>29.283930058284753</v>
      </c>
      <c r="V295" s="4">
        <v>12</v>
      </c>
      <c r="W295" s="6">
        <f t="shared" si="73"/>
        <v>4.2119999999999997</v>
      </c>
      <c r="X295" s="4">
        <v>0</v>
      </c>
      <c r="Y295" s="6">
        <f t="shared" si="74"/>
        <v>0</v>
      </c>
      <c r="Z295" s="4">
        <v>10</v>
      </c>
      <c r="AA295" s="6">
        <f t="shared" si="75"/>
        <v>7.47</v>
      </c>
      <c r="AB295" s="4">
        <v>12</v>
      </c>
      <c r="AC295" s="6">
        <f t="shared" si="76"/>
        <v>10.283999960669016</v>
      </c>
      <c r="AD295" s="4">
        <v>48</v>
      </c>
      <c r="AE295" s="6">
        <f t="shared" si="77"/>
        <v>17.376000067220112</v>
      </c>
      <c r="AF295" s="6">
        <f t="shared" si="78"/>
        <v>253.54276771428451</v>
      </c>
    </row>
    <row r="296" spans="1:32" x14ac:dyDescent="0.25">
      <c r="A296" s="1">
        <v>12519</v>
      </c>
      <c r="B296" s="1" t="s">
        <v>135</v>
      </c>
      <c r="C296" s="1" t="s">
        <v>890</v>
      </c>
      <c r="D296" s="4">
        <v>204</v>
      </c>
      <c r="E296" s="6">
        <f t="shared" si="64"/>
        <v>219.62664577336355</v>
      </c>
      <c r="F296" s="4">
        <v>100</v>
      </c>
      <c r="G296" s="12">
        <f t="shared" si="65"/>
        <v>78</v>
      </c>
      <c r="H296" s="4">
        <v>96</v>
      </c>
      <c r="I296" s="6">
        <f t="shared" si="66"/>
        <v>48.96</v>
      </c>
      <c r="J296" s="4">
        <v>96</v>
      </c>
      <c r="K296" s="6">
        <f t="shared" si="67"/>
        <v>59.327998748940381</v>
      </c>
      <c r="L296" s="4">
        <v>150</v>
      </c>
      <c r="M296" s="6">
        <f t="shared" si="68"/>
        <v>115.43602883836139</v>
      </c>
      <c r="N296" s="4">
        <v>150</v>
      </c>
      <c r="O296" s="6">
        <f t="shared" si="69"/>
        <v>70.187867103080251</v>
      </c>
      <c r="P296" s="4">
        <v>60</v>
      </c>
      <c r="Q296" s="6">
        <f t="shared" si="70"/>
        <v>71.399999999999991</v>
      </c>
      <c r="R296" s="4">
        <v>204</v>
      </c>
      <c r="S296" s="6">
        <f t="shared" si="71"/>
        <v>104.04</v>
      </c>
      <c r="T296" s="4">
        <v>80</v>
      </c>
      <c r="U296" s="6">
        <f t="shared" si="72"/>
        <v>46.854288093255605</v>
      </c>
      <c r="V296" s="4">
        <v>204</v>
      </c>
      <c r="W296" s="6">
        <f t="shared" si="73"/>
        <v>71.603999999999999</v>
      </c>
      <c r="X296" s="4">
        <v>96</v>
      </c>
      <c r="Y296" s="6">
        <f t="shared" si="74"/>
        <v>54.815999642765377</v>
      </c>
      <c r="Z296" s="4">
        <v>50</v>
      </c>
      <c r="AA296" s="6">
        <f t="shared" si="75"/>
        <v>37.35</v>
      </c>
      <c r="AB296" s="4">
        <v>156</v>
      </c>
      <c r="AC296" s="6">
        <f t="shared" si="76"/>
        <v>133.69199948869721</v>
      </c>
      <c r="AD296" s="4">
        <v>192</v>
      </c>
      <c r="AE296" s="6">
        <f t="shared" si="77"/>
        <v>69.504000268880446</v>
      </c>
      <c r="AF296" s="6">
        <f t="shared" si="78"/>
        <v>1111.2948276884638</v>
      </c>
    </row>
    <row r="297" spans="1:32" x14ac:dyDescent="0.25">
      <c r="A297" s="1">
        <v>12524</v>
      </c>
      <c r="B297" s="1" t="s">
        <v>136</v>
      </c>
      <c r="C297" s="1" t="s">
        <v>891</v>
      </c>
      <c r="D297" s="4">
        <v>396</v>
      </c>
      <c r="E297" s="6">
        <f t="shared" si="64"/>
        <v>426.33407708947044</v>
      </c>
      <c r="F297" s="4">
        <v>300</v>
      </c>
      <c r="G297" s="12">
        <f t="shared" si="65"/>
        <v>234</v>
      </c>
      <c r="H297" s="4">
        <v>408</v>
      </c>
      <c r="I297" s="6">
        <f t="shared" si="66"/>
        <v>208.08</v>
      </c>
      <c r="J297" s="4">
        <v>396</v>
      </c>
      <c r="K297" s="6">
        <f t="shared" si="67"/>
        <v>244.72799483937908</v>
      </c>
      <c r="L297" s="4">
        <v>168</v>
      </c>
      <c r="M297" s="6">
        <f t="shared" si="68"/>
        <v>129.28835229896475</v>
      </c>
      <c r="N297" s="4">
        <v>300</v>
      </c>
      <c r="O297" s="6">
        <f t="shared" si="69"/>
        <v>140.3757342061605</v>
      </c>
      <c r="P297" s="4">
        <v>45</v>
      </c>
      <c r="Q297" s="6">
        <f t="shared" si="70"/>
        <v>53.55</v>
      </c>
      <c r="R297" s="4">
        <v>900</v>
      </c>
      <c r="S297" s="6">
        <f t="shared" si="71"/>
        <v>459</v>
      </c>
      <c r="T297" s="4">
        <v>250</v>
      </c>
      <c r="U297" s="6">
        <f t="shared" si="72"/>
        <v>146.41965029142375</v>
      </c>
      <c r="V297" s="4">
        <v>240</v>
      </c>
      <c r="W297" s="6">
        <f t="shared" si="73"/>
        <v>84.24</v>
      </c>
      <c r="X297" s="4">
        <v>156</v>
      </c>
      <c r="Y297" s="6">
        <f t="shared" si="74"/>
        <v>89.075999419493741</v>
      </c>
      <c r="Z297" s="4">
        <v>400</v>
      </c>
      <c r="AA297" s="6">
        <f t="shared" si="75"/>
        <v>298.8</v>
      </c>
      <c r="AB297" s="4">
        <v>264</v>
      </c>
      <c r="AC297" s="6">
        <f t="shared" si="76"/>
        <v>226.24799913471836</v>
      </c>
      <c r="AD297" s="4">
        <v>336</v>
      </c>
      <c r="AE297" s="6">
        <f t="shared" si="77"/>
        <v>121.63200047054079</v>
      </c>
      <c r="AF297" s="6">
        <f t="shared" si="78"/>
        <v>2740.1398072796105</v>
      </c>
    </row>
    <row r="298" spans="1:32" x14ac:dyDescent="0.25">
      <c r="A298" s="10">
        <v>12525</v>
      </c>
      <c r="B298" s="10" t="s">
        <v>137</v>
      </c>
      <c r="C298" s="10" t="s">
        <v>892</v>
      </c>
      <c r="D298" s="11">
        <v>0</v>
      </c>
      <c r="E298" s="12">
        <f t="shared" si="64"/>
        <v>0</v>
      </c>
      <c r="F298" s="11">
        <v>0</v>
      </c>
      <c r="G298" s="12">
        <f t="shared" si="65"/>
        <v>0</v>
      </c>
      <c r="H298" s="11">
        <v>0</v>
      </c>
      <c r="I298" s="12">
        <f t="shared" si="66"/>
        <v>0</v>
      </c>
      <c r="J298" s="11">
        <v>0</v>
      </c>
      <c r="K298" s="12">
        <f t="shared" si="67"/>
        <v>0</v>
      </c>
      <c r="L298" s="11">
        <v>0</v>
      </c>
      <c r="M298" s="12">
        <f t="shared" si="68"/>
        <v>0</v>
      </c>
      <c r="N298" s="11">
        <v>0</v>
      </c>
      <c r="O298" s="12">
        <f t="shared" si="69"/>
        <v>0</v>
      </c>
      <c r="P298" s="11">
        <v>0</v>
      </c>
      <c r="Q298" s="12">
        <f t="shared" si="70"/>
        <v>0</v>
      </c>
      <c r="R298" s="11">
        <v>36</v>
      </c>
      <c r="S298" s="12">
        <f t="shared" si="71"/>
        <v>18.36</v>
      </c>
      <c r="T298" s="11">
        <v>0</v>
      </c>
      <c r="U298" s="12">
        <f t="shared" si="72"/>
        <v>0</v>
      </c>
      <c r="V298" s="11">
        <v>0</v>
      </c>
      <c r="W298" s="12">
        <f t="shared" si="73"/>
        <v>0</v>
      </c>
      <c r="X298" s="11">
        <v>24</v>
      </c>
      <c r="Y298" s="12">
        <f t="shared" si="74"/>
        <v>13.703999910691344</v>
      </c>
      <c r="Z298" s="11">
        <v>10</v>
      </c>
      <c r="AA298" s="12">
        <f t="shared" si="75"/>
        <v>7.47</v>
      </c>
      <c r="AB298" s="11">
        <v>24</v>
      </c>
      <c r="AC298" s="12">
        <f t="shared" si="76"/>
        <v>20.567999921338032</v>
      </c>
      <c r="AD298" s="11">
        <v>72</v>
      </c>
      <c r="AE298" s="12">
        <f t="shared" si="77"/>
        <v>26.064000100830167</v>
      </c>
      <c r="AF298" s="12">
        <f t="shared" si="78"/>
        <v>60.101999832029378</v>
      </c>
    </row>
    <row r="299" spans="1:32" x14ac:dyDescent="0.25">
      <c r="A299" s="1">
        <v>12530</v>
      </c>
      <c r="B299" s="1" t="s">
        <v>138</v>
      </c>
      <c r="C299" s="1" t="s">
        <v>1450</v>
      </c>
      <c r="D299" s="4">
        <v>300</v>
      </c>
      <c r="E299" s="6">
        <f t="shared" si="64"/>
        <v>322.98036143141701</v>
      </c>
      <c r="F299" s="4">
        <v>500</v>
      </c>
      <c r="G299" s="12">
        <f t="shared" si="65"/>
        <v>390</v>
      </c>
      <c r="H299" s="4">
        <v>0</v>
      </c>
      <c r="I299" s="6">
        <f t="shared" si="66"/>
        <v>0</v>
      </c>
      <c r="J299" s="4">
        <v>0</v>
      </c>
      <c r="K299" s="6">
        <f t="shared" si="67"/>
        <v>0</v>
      </c>
      <c r="L299" s="4">
        <v>198</v>
      </c>
      <c r="M299" s="6">
        <f t="shared" si="68"/>
        <v>152.37555806663704</v>
      </c>
      <c r="N299" s="4">
        <v>0</v>
      </c>
      <c r="O299" s="6">
        <f t="shared" si="69"/>
        <v>0</v>
      </c>
      <c r="P299" s="4">
        <v>300</v>
      </c>
      <c r="Q299" s="6">
        <f t="shared" si="70"/>
        <v>357</v>
      </c>
      <c r="R299" s="4">
        <v>1500</v>
      </c>
      <c r="S299" s="6">
        <f t="shared" si="71"/>
        <v>765</v>
      </c>
      <c r="T299" s="4">
        <v>200</v>
      </c>
      <c r="U299" s="6">
        <f t="shared" si="72"/>
        <v>117.13572023313901</v>
      </c>
      <c r="V299" s="4">
        <v>0</v>
      </c>
      <c r="W299" s="6">
        <f t="shared" si="73"/>
        <v>0</v>
      </c>
      <c r="X299" s="4">
        <v>0</v>
      </c>
      <c r="Y299" s="6">
        <f t="shared" si="74"/>
        <v>0</v>
      </c>
      <c r="Z299" s="4">
        <v>200</v>
      </c>
      <c r="AA299" s="6">
        <f t="shared" si="75"/>
        <v>149.4</v>
      </c>
      <c r="AB299" s="4">
        <v>996</v>
      </c>
      <c r="AC299" s="6">
        <f t="shared" si="76"/>
        <v>853.57199673552827</v>
      </c>
      <c r="AD299" s="4">
        <v>1008</v>
      </c>
      <c r="AE299" s="6">
        <f t="shared" si="77"/>
        <v>364.89600141162236</v>
      </c>
      <c r="AF299" s="6">
        <f t="shared" si="78"/>
        <v>3107.4636364667213</v>
      </c>
    </row>
    <row r="300" spans="1:32" x14ac:dyDescent="0.25">
      <c r="A300" s="1">
        <v>12531</v>
      </c>
      <c r="B300" s="1" t="s">
        <v>139</v>
      </c>
      <c r="C300" s="1" t="s">
        <v>893</v>
      </c>
      <c r="D300" s="4">
        <v>1560</v>
      </c>
      <c r="E300" s="6">
        <f t="shared" si="64"/>
        <v>1679.4978794433684</v>
      </c>
      <c r="F300" s="4">
        <v>1130</v>
      </c>
      <c r="G300" s="12">
        <f t="shared" si="65"/>
        <v>881.4</v>
      </c>
      <c r="H300" s="4">
        <v>1296</v>
      </c>
      <c r="I300" s="6">
        <f t="shared" si="66"/>
        <v>660.96</v>
      </c>
      <c r="J300" s="4">
        <v>1476</v>
      </c>
      <c r="K300" s="6">
        <f t="shared" si="67"/>
        <v>912.16798076495832</v>
      </c>
      <c r="L300" s="4">
        <v>468</v>
      </c>
      <c r="M300" s="6">
        <f t="shared" si="68"/>
        <v>360.16040997568757</v>
      </c>
      <c r="N300" s="4">
        <v>900</v>
      </c>
      <c r="O300" s="6">
        <f t="shared" si="69"/>
        <v>421.12720261848148</v>
      </c>
      <c r="P300" s="4">
        <v>120</v>
      </c>
      <c r="Q300" s="6">
        <f t="shared" si="70"/>
        <v>142.79999999999998</v>
      </c>
      <c r="R300" s="4">
        <v>7500</v>
      </c>
      <c r="S300" s="6">
        <f t="shared" si="71"/>
        <v>3825</v>
      </c>
      <c r="T300" s="4">
        <v>1110</v>
      </c>
      <c r="U300" s="6">
        <f t="shared" si="72"/>
        <v>650.10324729392153</v>
      </c>
      <c r="V300" s="4">
        <v>972</v>
      </c>
      <c r="W300" s="6">
        <f t="shared" si="73"/>
        <v>341.17199999999997</v>
      </c>
      <c r="X300" s="4">
        <v>504</v>
      </c>
      <c r="Y300" s="6">
        <f t="shared" si="74"/>
        <v>287.78399812451823</v>
      </c>
      <c r="Z300" s="4">
        <v>1620</v>
      </c>
      <c r="AA300" s="6">
        <f t="shared" si="75"/>
        <v>1210.1400000000001</v>
      </c>
      <c r="AB300" s="4">
        <v>720</v>
      </c>
      <c r="AC300" s="6">
        <f t="shared" si="76"/>
        <v>617.039997640141</v>
      </c>
      <c r="AD300" s="4">
        <v>960</v>
      </c>
      <c r="AE300" s="6">
        <f t="shared" si="77"/>
        <v>347.5200013444022</v>
      </c>
      <c r="AF300" s="6">
        <f t="shared" si="78"/>
        <v>11989.352715861076</v>
      </c>
    </row>
    <row r="301" spans="1:32" x14ac:dyDescent="0.25">
      <c r="A301" s="1">
        <v>12532</v>
      </c>
      <c r="B301" s="1" t="s">
        <v>140</v>
      </c>
      <c r="C301" s="1" t="s">
        <v>894</v>
      </c>
      <c r="D301" s="4">
        <v>6000</v>
      </c>
      <c r="E301" s="6">
        <f t="shared" si="64"/>
        <v>6459.6072286283397</v>
      </c>
      <c r="F301" s="4">
        <v>4000</v>
      </c>
      <c r="G301" s="12">
        <f t="shared" si="65"/>
        <v>3120</v>
      </c>
      <c r="H301" s="4">
        <v>7440</v>
      </c>
      <c r="I301" s="6">
        <f t="shared" si="66"/>
        <v>3794.4</v>
      </c>
      <c r="J301" s="4">
        <v>7452</v>
      </c>
      <c r="K301" s="6">
        <f t="shared" si="67"/>
        <v>4605.335902886497</v>
      </c>
      <c r="L301" s="4">
        <v>3186</v>
      </c>
      <c r="M301" s="6">
        <f t="shared" si="68"/>
        <v>2451.8612525267963</v>
      </c>
      <c r="N301" s="4">
        <v>4000</v>
      </c>
      <c r="O301" s="6">
        <f t="shared" si="69"/>
        <v>1871.67645608214</v>
      </c>
      <c r="P301" s="4">
        <v>840</v>
      </c>
      <c r="Q301" s="6">
        <f t="shared" si="70"/>
        <v>999.59999999999991</v>
      </c>
      <c r="R301" s="4">
        <v>30000</v>
      </c>
      <c r="S301" s="6">
        <f t="shared" si="71"/>
        <v>15300</v>
      </c>
      <c r="T301" s="4">
        <v>3000</v>
      </c>
      <c r="U301" s="6">
        <f t="shared" si="72"/>
        <v>1757.035803497085</v>
      </c>
      <c r="V301" s="4">
        <v>6492</v>
      </c>
      <c r="W301" s="6">
        <f t="shared" si="73"/>
        <v>2278.692</v>
      </c>
      <c r="X301" s="4">
        <v>2400</v>
      </c>
      <c r="Y301" s="6">
        <f t="shared" si="74"/>
        <v>1370.3999910691346</v>
      </c>
      <c r="Z301" s="4">
        <v>4000</v>
      </c>
      <c r="AA301" s="6">
        <f t="shared" si="75"/>
        <v>2988</v>
      </c>
      <c r="AB301" s="4">
        <v>3972</v>
      </c>
      <c r="AC301" s="6">
        <f t="shared" si="76"/>
        <v>3404.0039869814441</v>
      </c>
      <c r="AD301" s="4">
        <v>1008</v>
      </c>
      <c r="AE301" s="6">
        <f t="shared" si="77"/>
        <v>364.89600141162236</v>
      </c>
      <c r="AF301" s="6">
        <f t="shared" si="78"/>
        <v>50400.612621671433</v>
      </c>
    </row>
    <row r="302" spans="1:32" x14ac:dyDescent="0.25">
      <c r="A302" s="1">
        <v>12533</v>
      </c>
      <c r="B302" s="1" t="s">
        <v>141</v>
      </c>
      <c r="C302" s="1" t="s">
        <v>895</v>
      </c>
      <c r="D302" s="4">
        <v>1272</v>
      </c>
      <c r="E302" s="6">
        <f t="shared" si="64"/>
        <v>1369.436732469208</v>
      </c>
      <c r="F302" s="4">
        <v>930</v>
      </c>
      <c r="G302" s="12">
        <f t="shared" si="65"/>
        <v>725.4</v>
      </c>
      <c r="H302" s="4">
        <v>1056</v>
      </c>
      <c r="I302" s="6">
        <f t="shared" si="66"/>
        <v>538.56000000000006</v>
      </c>
      <c r="J302" s="4">
        <v>1200</v>
      </c>
      <c r="K302" s="6">
        <f t="shared" si="67"/>
        <v>741.59998436175476</v>
      </c>
      <c r="L302" s="4">
        <v>390</v>
      </c>
      <c r="M302" s="6">
        <f t="shared" si="68"/>
        <v>300.13367497973962</v>
      </c>
      <c r="N302" s="4">
        <v>750</v>
      </c>
      <c r="O302" s="6">
        <f t="shared" si="69"/>
        <v>350.93933551540124</v>
      </c>
      <c r="P302" s="4">
        <v>105</v>
      </c>
      <c r="Q302" s="6">
        <f t="shared" si="70"/>
        <v>124.94999999999999</v>
      </c>
      <c r="R302" s="4">
        <v>6192</v>
      </c>
      <c r="S302" s="6">
        <f t="shared" si="71"/>
        <v>3157.92</v>
      </c>
      <c r="T302" s="4">
        <v>910</v>
      </c>
      <c r="U302" s="6">
        <f t="shared" si="72"/>
        <v>532.96752706078246</v>
      </c>
      <c r="V302" s="4">
        <v>792</v>
      </c>
      <c r="W302" s="6">
        <f t="shared" si="73"/>
        <v>277.99199999999996</v>
      </c>
      <c r="X302" s="4">
        <v>2124</v>
      </c>
      <c r="Y302" s="6">
        <f t="shared" si="74"/>
        <v>1212.8039920961839</v>
      </c>
      <c r="Z302" s="4">
        <v>1310</v>
      </c>
      <c r="AA302" s="6">
        <f t="shared" si="75"/>
        <v>978.57</v>
      </c>
      <c r="AB302" s="4">
        <v>600</v>
      </c>
      <c r="AC302" s="6">
        <f t="shared" si="76"/>
        <v>514.19999803345081</v>
      </c>
      <c r="AD302" s="4">
        <v>792</v>
      </c>
      <c r="AE302" s="6">
        <f t="shared" si="77"/>
        <v>286.70400110913187</v>
      </c>
      <c r="AF302" s="6">
        <f t="shared" si="78"/>
        <v>10825.473244516521</v>
      </c>
    </row>
    <row r="303" spans="1:32" x14ac:dyDescent="0.25">
      <c r="A303" s="1">
        <v>12534</v>
      </c>
      <c r="B303" s="1" t="s">
        <v>142</v>
      </c>
      <c r="C303" s="1" t="s">
        <v>896</v>
      </c>
      <c r="D303" s="4">
        <v>948</v>
      </c>
      <c r="E303" s="6">
        <f t="shared" si="64"/>
        <v>1020.6179421232777</v>
      </c>
      <c r="F303" s="4">
        <v>900</v>
      </c>
      <c r="G303" s="12">
        <f t="shared" si="65"/>
        <v>702</v>
      </c>
      <c r="H303" s="4">
        <v>744</v>
      </c>
      <c r="I303" s="6">
        <f t="shared" si="66"/>
        <v>379.44</v>
      </c>
      <c r="J303" s="4">
        <v>924</v>
      </c>
      <c r="K303" s="6">
        <f t="shared" si="67"/>
        <v>571.03198795855121</v>
      </c>
      <c r="L303" s="4">
        <v>276</v>
      </c>
      <c r="M303" s="6">
        <f t="shared" si="68"/>
        <v>212.40229306258496</v>
      </c>
      <c r="N303" s="4">
        <v>550</v>
      </c>
      <c r="O303" s="6">
        <f t="shared" si="69"/>
        <v>257.35551271129424</v>
      </c>
      <c r="P303" s="4">
        <v>75</v>
      </c>
      <c r="Q303" s="6">
        <f t="shared" si="70"/>
        <v>89.25</v>
      </c>
      <c r="R303" s="4">
        <v>3924</v>
      </c>
      <c r="S303" s="6">
        <f t="shared" si="71"/>
        <v>2001.24</v>
      </c>
      <c r="T303" s="4">
        <v>720</v>
      </c>
      <c r="U303" s="6">
        <f t="shared" si="72"/>
        <v>421.68859283930044</v>
      </c>
      <c r="V303" s="4">
        <v>564</v>
      </c>
      <c r="W303" s="6">
        <f t="shared" si="73"/>
        <v>197.964</v>
      </c>
      <c r="X303" s="4">
        <v>1224</v>
      </c>
      <c r="Y303" s="6">
        <f t="shared" si="74"/>
        <v>698.9039954452586</v>
      </c>
      <c r="Z303" s="4">
        <v>1160</v>
      </c>
      <c r="AA303" s="6">
        <f t="shared" si="75"/>
        <v>866.52</v>
      </c>
      <c r="AB303" s="4">
        <v>444</v>
      </c>
      <c r="AC303" s="6">
        <f t="shared" si="76"/>
        <v>380.5079985447536</v>
      </c>
      <c r="AD303" s="4">
        <v>552</v>
      </c>
      <c r="AE303" s="6">
        <f t="shared" si="77"/>
        <v>199.82400077303129</v>
      </c>
      <c r="AF303" s="6">
        <f t="shared" si="78"/>
        <v>7798.9223226850208</v>
      </c>
    </row>
    <row r="304" spans="1:32" x14ac:dyDescent="0.25">
      <c r="A304" s="1">
        <v>12536</v>
      </c>
      <c r="B304" s="1" t="s">
        <v>143</v>
      </c>
      <c r="C304" s="1" t="s">
        <v>897</v>
      </c>
      <c r="D304" s="4">
        <v>3372</v>
      </c>
      <c r="E304" s="6">
        <f t="shared" ref="E304:E367" si="79">D304*1.07660120477139</f>
        <v>3630.2992624891272</v>
      </c>
      <c r="F304" s="4">
        <v>2530</v>
      </c>
      <c r="G304" s="12">
        <f t="shared" si="65"/>
        <v>1973.4</v>
      </c>
      <c r="H304" s="4">
        <v>2856</v>
      </c>
      <c r="I304" s="6">
        <f t="shared" si="66"/>
        <v>1456.56</v>
      </c>
      <c r="J304" s="4">
        <v>3276</v>
      </c>
      <c r="K304" s="6">
        <f t="shared" si="67"/>
        <v>2024.5679573075904</v>
      </c>
      <c r="L304" s="4">
        <v>1056</v>
      </c>
      <c r="M304" s="6">
        <f t="shared" si="68"/>
        <v>812.66964302206429</v>
      </c>
      <c r="N304" s="4">
        <v>2000</v>
      </c>
      <c r="O304" s="6">
        <f t="shared" si="69"/>
        <v>935.83822804107001</v>
      </c>
      <c r="P304" s="4">
        <v>270</v>
      </c>
      <c r="Q304" s="6">
        <f t="shared" si="70"/>
        <v>321.3</v>
      </c>
      <c r="R304" s="4">
        <v>6756</v>
      </c>
      <c r="S304" s="6">
        <f t="shared" si="71"/>
        <v>3445.56</v>
      </c>
      <c r="T304" s="4">
        <v>2470</v>
      </c>
      <c r="U304" s="6">
        <f t="shared" si="72"/>
        <v>1446.6261448792668</v>
      </c>
      <c r="V304" s="4">
        <v>2160</v>
      </c>
      <c r="W304" s="6">
        <f t="shared" si="73"/>
        <v>758.16</v>
      </c>
      <c r="X304" s="4">
        <v>3372</v>
      </c>
      <c r="Y304" s="6">
        <f t="shared" si="74"/>
        <v>1925.4119874521339</v>
      </c>
      <c r="Z304" s="4">
        <v>3380</v>
      </c>
      <c r="AA304" s="6">
        <f t="shared" si="75"/>
        <v>2524.86</v>
      </c>
      <c r="AB304" s="4">
        <v>1632</v>
      </c>
      <c r="AC304" s="6">
        <f t="shared" si="76"/>
        <v>1398.6239946509861</v>
      </c>
      <c r="AD304" s="4">
        <v>2136</v>
      </c>
      <c r="AE304" s="6">
        <f t="shared" si="77"/>
        <v>773.23200299129496</v>
      </c>
      <c r="AF304" s="6">
        <f t="shared" si="78"/>
        <v>22653.877217842237</v>
      </c>
    </row>
    <row r="305" spans="1:32" x14ac:dyDescent="0.25">
      <c r="A305" s="1">
        <v>12537</v>
      </c>
      <c r="B305" s="1" t="s">
        <v>144</v>
      </c>
      <c r="C305" s="1" t="s">
        <v>898</v>
      </c>
      <c r="D305" s="4">
        <v>408</v>
      </c>
      <c r="E305" s="6">
        <f t="shared" si="79"/>
        <v>439.2532915467271</v>
      </c>
      <c r="F305" s="4">
        <v>300</v>
      </c>
      <c r="G305" s="12">
        <f t="shared" si="65"/>
        <v>234</v>
      </c>
      <c r="H305" s="4">
        <v>336</v>
      </c>
      <c r="I305" s="6">
        <f t="shared" si="66"/>
        <v>171.36</v>
      </c>
      <c r="J305" s="4">
        <v>396</v>
      </c>
      <c r="K305" s="6">
        <f t="shared" si="67"/>
        <v>244.72799483937908</v>
      </c>
      <c r="L305" s="4">
        <v>126</v>
      </c>
      <c r="M305" s="6">
        <f t="shared" si="68"/>
        <v>96.966264224223579</v>
      </c>
      <c r="N305" s="4">
        <v>250</v>
      </c>
      <c r="O305" s="6">
        <f t="shared" si="69"/>
        <v>116.97977850513375</v>
      </c>
      <c r="P305" s="4">
        <v>30</v>
      </c>
      <c r="Q305" s="6">
        <f t="shared" si="70"/>
        <v>35.699999999999996</v>
      </c>
      <c r="R305" s="4">
        <v>2316</v>
      </c>
      <c r="S305" s="6">
        <f t="shared" si="71"/>
        <v>1181.1600000000001</v>
      </c>
      <c r="T305" s="4">
        <v>300</v>
      </c>
      <c r="U305" s="6">
        <f t="shared" si="72"/>
        <v>175.70358034970852</v>
      </c>
      <c r="V305" s="4">
        <v>264</v>
      </c>
      <c r="W305" s="6">
        <f t="shared" si="73"/>
        <v>92.663999999999987</v>
      </c>
      <c r="X305" s="4">
        <v>696</v>
      </c>
      <c r="Y305" s="6">
        <f t="shared" si="74"/>
        <v>397.41599741004899</v>
      </c>
      <c r="Z305" s="4">
        <v>430</v>
      </c>
      <c r="AA305" s="6">
        <f t="shared" si="75"/>
        <v>321.20999999999998</v>
      </c>
      <c r="AB305" s="4">
        <v>192</v>
      </c>
      <c r="AC305" s="6">
        <f t="shared" si="76"/>
        <v>164.54399937070426</v>
      </c>
      <c r="AD305" s="4">
        <v>264</v>
      </c>
      <c r="AE305" s="6">
        <f t="shared" si="77"/>
        <v>95.568000369710617</v>
      </c>
      <c r="AF305" s="6">
        <f t="shared" si="78"/>
        <v>3671.6849062459246</v>
      </c>
    </row>
    <row r="306" spans="1:32" x14ac:dyDescent="0.25">
      <c r="A306" s="1">
        <v>12538</v>
      </c>
      <c r="B306" s="1" t="s">
        <v>145</v>
      </c>
      <c r="C306" s="1" t="s">
        <v>899</v>
      </c>
      <c r="D306" s="4">
        <v>3996</v>
      </c>
      <c r="E306" s="6">
        <f t="shared" si="79"/>
        <v>4302.0984142664747</v>
      </c>
      <c r="F306" s="4">
        <v>2930</v>
      </c>
      <c r="G306" s="12">
        <f t="shared" si="65"/>
        <v>2285.4</v>
      </c>
      <c r="H306" s="4">
        <v>1992</v>
      </c>
      <c r="I306" s="6">
        <f t="shared" si="66"/>
        <v>1015.9200000000001</v>
      </c>
      <c r="J306" s="4">
        <v>3792</v>
      </c>
      <c r="K306" s="6">
        <f t="shared" si="67"/>
        <v>2343.4559505831448</v>
      </c>
      <c r="L306" s="4">
        <v>1230</v>
      </c>
      <c r="M306" s="6">
        <f t="shared" si="68"/>
        <v>946.5754364745635</v>
      </c>
      <c r="N306" s="4">
        <v>2300</v>
      </c>
      <c r="O306" s="6">
        <f t="shared" si="69"/>
        <v>1076.2139622472305</v>
      </c>
      <c r="P306" s="4">
        <v>315</v>
      </c>
      <c r="Q306" s="6">
        <f t="shared" si="70"/>
        <v>374.84999999999997</v>
      </c>
      <c r="R306" s="4">
        <v>12000</v>
      </c>
      <c r="S306" s="6">
        <f t="shared" si="71"/>
        <v>6120</v>
      </c>
      <c r="T306" s="4">
        <v>2000</v>
      </c>
      <c r="U306" s="6">
        <f t="shared" si="72"/>
        <v>1171.35720233139</v>
      </c>
      <c r="V306" s="4">
        <v>2508</v>
      </c>
      <c r="W306" s="6">
        <f t="shared" si="73"/>
        <v>880.30799999999999</v>
      </c>
      <c r="X306" s="4">
        <v>2004</v>
      </c>
      <c r="Y306" s="6">
        <f t="shared" si="74"/>
        <v>1144.2839925427272</v>
      </c>
      <c r="Z306" s="4">
        <v>4000</v>
      </c>
      <c r="AA306" s="6">
        <f t="shared" si="75"/>
        <v>2988</v>
      </c>
      <c r="AB306" s="4">
        <v>1896</v>
      </c>
      <c r="AC306" s="6">
        <f t="shared" si="76"/>
        <v>1624.8719937857045</v>
      </c>
      <c r="AD306" s="4">
        <v>2472</v>
      </c>
      <c r="AE306" s="6">
        <f t="shared" si="77"/>
        <v>894.86400346183575</v>
      </c>
      <c r="AF306" s="6">
        <f t="shared" si="78"/>
        <v>26273.334952231238</v>
      </c>
    </row>
    <row r="307" spans="1:32" x14ac:dyDescent="0.25">
      <c r="A307" s="1">
        <v>12539</v>
      </c>
      <c r="B307" s="1" t="s">
        <v>146</v>
      </c>
      <c r="C307" s="1" t="s">
        <v>900</v>
      </c>
      <c r="D307" s="4">
        <v>4968</v>
      </c>
      <c r="E307" s="6">
        <f t="shared" si="79"/>
        <v>5348.5547853042654</v>
      </c>
      <c r="F307" s="4">
        <v>3640</v>
      </c>
      <c r="G307" s="12">
        <f t="shared" si="65"/>
        <v>2839.2000000000003</v>
      </c>
      <c r="H307" s="4">
        <v>4128</v>
      </c>
      <c r="I307" s="6">
        <f t="shared" si="66"/>
        <v>2105.2800000000002</v>
      </c>
      <c r="J307" s="4">
        <v>4716</v>
      </c>
      <c r="K307" s="6">
        <f t="shared" si="67"/>
        <v>2914.4879385416962</v>
      </c>
      <c r="L307" s="4">
        <v>1524</v>
      </c>
      <c r="M307" s="6">
        <f t="shared" si="68"/>
        <v>1172.8300529977519</v>
      </c>
      <c r="N307" s="4">
        <v>2850</v>
      </c>
      <c r="O307" s="6">
        <f t="shared" si="69"/>
        <v>1333.5694749585248</v>
      </c>
      <c r="P307" s="4">
        <v>405</v>
      </c>
      <c r="Q307" s="6">
        <f t="shared" si="70"/>
        <v>481.95</v>
      </c>
      <c r="R307" s="4">
        <v>20496</v>
      </c>
      <c r="S307" s="6">
        <f t="shared" si="71"/>
        <v>10452.960000000001</v>
      </c>
      <c r="T307" s="4">
        <v>0</v>
      </c>
      <c r="U307" s="6">
        <f t="shared" si="72"/>
        <v>0</v>
      </c>
      <c r="V307" s="4">
        <v>0</v>
      </c>
      <c r="W307" s="6">
        <f t="shared" si="73"/>
        <v>0</v>
      </c>
      <c r="X307" s="4">
        <v>8304</v>
      </c>
      <c r="Y307" s="6">
        <f t="shared" si="74"/>
        <v>4741.5839690992052</v>
      </c>
      <c r="Z307" s="4">
        <v>5110</v>
      </c>
      <c r="AA307" s="6">
        <f t="shared" si="75"/>
        <v>3817.17</v>
      </c>
      <c r="AB307" s="4">
        <v>2352</v>
      </c>
      <c r="AC307" s="6">
        <f t="shared" si="76"/>
        <v>2015.6639922911272</v>
      </c>
      <c r="AD307" s="4">
        <v>3072</v>
      </c>
      <c r="AE307" s="6">
        <f t="shared" si="77"/>
        <v>1112.0640043020871</v>
      </c>
      <c r="AF307" s="6">
        <f t="shared" si="78"/>
        <v>37223.250213192572</v>
      </c>
    </row>
    <row r="308" spans="1:32" x14ac:dyDescent="0.25">
      <c r="A308" s="1">
        <v>12540</v>
      </c>
      <c r="B308" s="1" t="s">
        <v>147</v>
      </c>
      <c r="C308" s="1" t="s">
        <v>901</v>
      </c>
      <c r="D308" s="4">
        <v>1980</v>
      </c>
      <c r="E308" s="6">
        <f t="shared" si="79"/>
        <v>2131.6703854473521</v>
      </c>
      <c r="F308" s="4">
        <v>1410</v>
      </c>
      <c r="G308" s="12">
        <f t="shared" si="65"/>
        <v>1099.8</v>
      </c>
      <c r="H308" s="4">
        <v>1608</v>
      </c>
      <c r="I308" s="6">
        <f t="shared" si="66"/>
        <v>820.08</v>
      </c>
      <c r="J308" s="4">
        <v>1848</v>
      </c>
      <c r="K308" s="6">
        <f t="shared" si="67"/>
        <v>1142.0639759171024</v>
      </c>
      <c r="L308" s="4">
        <v>558</v>
      </c>
      <c r="M308" s="6">
        <f t="shared" si="68"/>
        <v>429.42202727870438</v>
      </c>
      <c r="N308" s="4">
        <v>1100</v>
      </c>
      <c r="O308" s="6">
        <f t="shared" si="69"/>
        <v>514.71102542258848</v>
      </c>
      <c r="P308" s="4">
        <v>150</v>
      </c>
      <c r="Q308" s="6">
        <f t="shared" si="70"/>
        <v>178.5</v>
      </c>
      <c r="R308" s="4">
        <v>5004</v>
      </c>
      <c r="S308" s="6">
        <f t="shared" si="71"/>
        <v>2552.04</v>
      </c>
      <c r="T308" s="4">
        <v>1400</v>
      </c>
      <c r="U308" s="6">
        <f t="shared" si="72"/>
        <v>819.95004163197302</v>
      </c>
      <c r="V308" s="4">
        <v>1200</v>
      </c>
      <c r="W308" s="6">
        <f t="shared" si="73"/>
        <v>421.2</v>
      </c>
      <c r="X308" s="4">
        <v>996</v>
      </c>
      <c r="Y308" s="6">
        <f t="shared" si="74"/>
        <v>568.71599629369086</v>
      </c>
      <c r="Z308" s="4">
        <v>2070</v>
      </c>
      <c r="AA308" s="6">
        <f t="shared" si="75"/>
        <v>1546.29</v>
      </c>
      <c r="AB308" s="4">
        <v>864</v>
      </c>
      <c r="AC308" s="6">
        <f t="shared" si="76"/>
        <v>740.44799716816919</v>
      </c>
      <c r="AD308" s="4">
        <v>1176</v>
      </c>
      <c r="AE308" s="6">
        <f t="shared" si="77"/>
        <v>425.71200164689276</v>
      </c>
      <c r="AF308" s="6">
        <f t="shared" si="78"/>
        <v>12964.891449159582</v>
      </c>
    </row>
    <row r="309" spans="1:32" x14ac:dyDescent="0.25">
      <c r="A309" s="1">
        <v>12541</v>
      </c>
      <c r="B309" s="1" t="s">
        <v>148</v>
      </c>
      <c r="C309" s="1" t="s">
        <v>902</v>
      </c>
      <c r="D309" s="4">
        <v>408</v>
      </c>
      <c r="E309" s="6">
        <f t="shared" si="79"/>
        <v>439.2532915467271</v>
      </c>
      <c r="F309" s="4">
        <v>300</v>
      </c>
      <c r="G309" s="12">
        <f t="shared" si="65"/>
        <v>234</v>
      </c>
      <c r="H309" s="4">
        <v>336</v>
      </c>
      <c r="I309" s="6">
        <f t="shared" si="66"/>
        <v>171.36</v>
      </c>
      <c r="J309" s="4">
        <v>396</v>
      </c>
      <c r="K309" s="6">
        <f t="shared" si="67"/>
        <v>244.72799483937908</v>
      </c>
      <c r="L309" s="4">
        <v>126</v>
      </c>
      <c r="M309" s="6">
        <f t="shared" si="68"/>
        <v>96.966264224223579</v>
      </c>
      <c r="N309" s="4">
        <v>250</v>
      </c>
      <c r="O309" s="6">
        <f t="shared" si="69"/>
        <v>116.97977850513375</v>
      </c>
      <c r="P309" s="4">
        <v>30</v>
      </c>
      <c r="Q309" s="6">
        <f t="shared" si="70"/>
        <v>35.699999999999996</v>
      </c>
      <c r="R309" s="4">
        <v>1500</v>
      </c>
      <c r="S309" s="6">
        <f t="shared" si="71"/>
        <v>765</v>
      </c>
      <c r="T309" s="4">
        <v>300</v>
      </c>
      <c r="U309" s="6">
        <f t="shared" si="72"/>
        <v>175.70358034970852</v>
      </c>
      <c r="V309" s="4">
        <v>264</v>
      </c>
      <c r="W309" s="6">
        <f t="shared" si="73"/>
        <v>92.663999999999987</v>
      </c>
      <c r="X309" s="4">
        <v>696</v>
      </c>
      <c r="Y309" s="6">
        <f t="shared" si="74"/>
        <v>397.41599741004899</v>
      </c>
      <c r="Z309" s="4">
        <v>430</v>
      </c>
      <c r="AA309" s="6">
        <f t="shared" si="75"/>
        <v>321.20999999999998</v>
      </c>
      <c r="AB309" s="4">
        <v>192</v>
      </c>
      <c r="AC309" s="6">
        <f t="shared" si="76"/>
        <v>164.54399937070426</v>
      </c>
      <c r="AD309" s="4">
        <v>264</v>
      </c>
      <c r="AE309" s="6">
        <f t="shared" si="77"/>
        <v>95.568000369710617</v>
      </c>
      <c r="AF309" s="6">
        <f t="shared" si="78"/>
        <v>3255.5249062459247</v>
      </c>
    </row>
    <row r="310" spans="1:32" x14ac:dyDescent="0.25">
      <c r="A310" s="1">
        <v>12542</v>
      </c>
      <c r="B310" s="1" t="s">
        <v>149</v>
      </c>
      <c r="C310" s="1" t="s">
        <v>903</v>
      </c>
      <c r="D310" s="4">
        <v>252</v>
      </c>
      <c r="E310" s="6">
        <f t="shared" si="79"/>
        <v>271.30350360239026</v>
      </c>
      <c r="F310" s="4">
        <v>240</v>
      </c>
      <c r="G310" s="12">
        <f t="shared" si="65"/>
        <v>187.20000000000002</v>
      </c>
      <c r="H310" s="4">
        <v>192</v>
      </c>
      <c r="I310" s="6">
        <f t="shared" si="66"/>
        <v>97.92</v>
      </c>
      <c r="J310" s="4">
        <v>240</v>
      </c>
      <c r="K310" s="6">
        <f t="shared" si="67"/>
        <v>148.31999687235094</v>
      </c>
      <c r="L310" s="4">
        <v>72</v>
      </c>
      <c r="M310" s="6">
        <f t="shared" si="68"/>
        <v>55.409293842413469</v>
      </c>
      <c r="N310" s="4">
        <v>150</v>
      </c>
      <c r="O310" s="6">
        <f t="shared" si="69"/>
        <v>70.187867103080251</v>
      </c>
      <c r="P310" s="4">
        <v>15</v>
      </c>
      <c r="Q310" s="6">
        <f t="shared" si="70"/>
        <v>17.849999999999998</v>
      </c>
      <c r="R310" s="4">
        <v>648</v>
      </c>
      <c r="S310" s="6">
        <f t="shared" si="71"/>
        <v>330.48</v>
      </c>
      <c r="T310" s="4">
        <v>190</v>
      </c>
      <c r="U310" s="6">
        <f t="shared" si="72"/>
        <v>111.27893422148206</v>
      </c>
      <c r="V310" s="4">
        <v>156</v>
      </c>
      <c r="W310" s="6">
        <f t="shared" si="73"/>
        <v>54.756</v>
      </c>
      <c r="X310" s="4">
        <v>144</v>
      </c>
      <c r="Y310" s="6">
        <f t="shared" si="74"/>
        <v>82.223999464148065</v>
      </c>
      <c r="Z310" s="4">
        <v>250</v>
      </c>
      <c r="AA310" s="6">
        <f t="shared" si="75"/>
        <v>186.75</v>
      </c>
      <c r="AB310" s="4">
        <v>120</v>
      </c>
      <c r="AC310" s="6">
        <f t="shared" si="76"/>
        <v>102.83999960669016</v>
      </c>
      <c r="AD310" s="4">
        <v>144</v>
      </c>
      <c r="AE310" s="6">
        <f t="shared" si="77"/>
        <v>52.128000201660335</v>
      </c>
      <c r="AF310" s="6">
        <f t="shared" si="78"/>
        <v>1716.5195947125555</v>
      </c>
    </row>
    <row r="311" spans="1:32" x14ac:dyDescent="0.25">
      <c r="A311" s="1">
        <v>12543</v>
      </c>
      <c r="B311" s="1" t="s">
        <v>150</v>
      </c>
      <c r="C311" s="1" t="s">
        <v>904</v>
      </c>
      <c r="D311" s="4">
        <v>3444</v>
      </c>
      <c r="E311" s="6">
        <f t="shared" si="79"/>
        <v>3707.8145492326671</v>
      </c>
      <c r="F311" s="4">
        <v>2530</v>
      </c>
      <c r="G311" s="12">
        <f t="shared" si="65"/>
        <v>1973.4</v>
      </c>
      <c r="H311" s="4">
        <v>2856</v>
      </c>
      <c r="I311" s="6">
        <f t="shared" si="66"/>
        <v>1456.56</v>
      </c>
      <c r="J311" s="4">
        <v>3276</v>
      </c>
      <c r="K311" s="6">
        <f t="shared" si="67"/>
        <v>2024.5679573075904</v>
      </c>
      <c r="L311" s="4">
        <v>1056</v>
      </c>
      <c r="M311" s="6">
        <f t="shared" si="68"/>
        <v>812.66964302206429</v>
      </c>
      <c r="N311" s="4">
        <v>2000</v>
      </c>
      <c r="O311" s="6">
        <f t="shared" si="69"/>
        <v>935.83822804107001</v>
      </c>
      <c r="P311" s="4">
        <v>270</v>
      </c>
      <c r="Q311" s="6">
        <f t="shared" si="70"/>
        <v>321.3</v>
      </c>
      <c r="R311" s="4">
        <v>12504</v>
      </c>
      <c r="S311" s="6">
        <f t="shared" si="71"/>
        <v>6377.04</v>
      </c>
      <c r="T311" s="4">
        <v>2470</v>
      </c>
      <c r="U311" s="6">
        <f t="shared" si="72"/>
        <v>1446.6261448792668</v>
      </c>
      <c r="V311" s="4">
        <v>2004</v>
      </c>
      <c r="W311" s="6">
        <f t="shared" si="73"/>
        <v>703.404</v>
      </c>
      <c r="X311" s="4">
        <v>5748</v>
      </c>
      <c r="Y311" s="6">
        <f t="shared" si="74"/>
        <v>3282.107978610577</v>
      </c>
      <c r="Z311" s="4">
        <v>3550</v>
      </c>
      <c r="AA311" s="6">
        <f t="shared" si="75"/>
        <v>2651.85</v>
      </c>
      <c r="AB311" s="4">
        <v>1632</v>
      </c>
      <c r="AC311" s="6">
        <f t="shared" si="76"/>
        <v>1398.6239946509861</v>
      </c>
      <c r="AD311" s="4">
        <v>2136</v>
      </c>
      <c r="AE311" s="6">
        <f t="shared" si="77"/>
        <v>773.23200299129496</v>
      </c>
      <c r="AF311" s="6">
        <f t="shared" si="78"/>
        <v>27091.802495744218</v>
      </c>
    </row>
    <row r="312" spans="1:32" x14ac:dyDescent="0.25">
      <c r="A312" s="1">
        <v>12544</v>
      </c>
      <c r="B312" s="1" t="s">
        <v>151</v>
      </c>
      <c r="C312" s="1" t="s">
        <v>1451</v>
      </c>
      <c r="D312" s="4">
        <v>828</v>
      </c>
      <c r="E312" s="6">
        <f t="shared" si="79"/>
        <v>891.42579755071085</v>
      </c>
      <c r="F312" s="4">
        <v>610</v>
      </c>
      <c r="G312" s="12">
        <f t="shared" si="65"/>
        <v>475.8</v>
      </c>
      <c r="H312" s="4">
        <v>696</v>
      </c>
      <c r="I312" s="6">
        <f t="shared" si="66"/>
        <v>354.96</v>
      </c>
      <c r="J312" s="4">
        <v>780</v>
      </c>
      <c r="K312" s="6">
        <f t="shared" si="67"/>
        <v>482.0399898351406</v>
      </c>
      <c r="L312" s="4">
        <v>252</v>
      </c>
      <c r="M312" s="6">
        <f t="shared" si="68"/>
        <v>193.93252844844716</v>
      </c>
      <c r="N312" s="4">
        <v>450</v>
      </c>
      <c r="O312" s="6">
        <f t="shared" si="69"/>
        <v>210.56360130924074</v>
      </c>
      <c r="P312" s="4">
        <v>60</v>
      </c>
      <c r="Q312" s="6">
        <f t="shared" si="70"/>
        <v>71.399999999999991</v>
      </c>
      <c r="R312" s="4">
        <v>3000</v>
      </c>
      <c r="S312" s="6">
        <f t="shared" si="71"/>
        <v>1530</v>
      </c>
      <c r="T312" s="4">
        <v>590</v>
      </c>
      <c r="U312" s="6">
        <f t="shared" si="72"/>
        <v>345.5503746877601</v>
      </c>
      <c r="V312" s="4">
        <v>516</v>
      </c>
      <c r="W312" s="6">
        <f t="shared" si="73"/>
        <v>181.11599999999999</v>
      </c>
      <c r="X312" s="4">
        <v>1380</v>
      </c>
      <c r="Y312" s="6">
        <f t="shared" si="74"/>
        <v>787.97999486475237</v>
      </c>
      <c r="Z312" s="4">
        <v>850</v>
      </c>
      <c r="AA312" s="6">
        <f t="shared" si="75"/>
        <v>634.95000000000005</v>
      </c>
      <c r="AB312" s="4">
        <v>396</v>
      </c>
      <c r="AC312" s="6">
        <f t="shared" si="76"/>
        <v>339.37199870207752</v>
      </c>
      <c r="AD312" s="4">
        <v>504</v>
      </c>
      <c r="AE312" s="6">
        <f t="shared" si="77"/>
        <v>182.44800070581118</v>
      </c>
      <c r="AF312" s="6">
        <f t="shared" si="78"/>
        <v>6499.0902853981297</v>
      </c>
    </row>
    <row r="313" spans="1:32" x14ac:dyDescent="0.25">
      <c r="A313" s="1">
        <v>12545</v>
      </c>
      <c r="B313" s="1" t="s">
        <v>152</v>
      </c>
      <c r="C313" s="1" t="s">
        <v>905</v>
      </c>
      <c r="D313" s="4">
        <v>1476</v>
      </c>
      <c r="E313" s="6">
        <f t="shared" si="79"/>
        <v>1589.0633782425716</v>
      </c>
      <c r="F313" s="4">
        <v>1330</v>
      </c>
      <c r="G313" s="12">
        <f t="shared" si="65"/>
        <v>1037.4000000000001</v>
      </c>
      <c r="H313" s="4">
        <v>1824</v>
      </c>
      <c r="I313" s="6">
        <f t="shared" si="66"/>
        <v>930.24</v>
      </c>
      <c r="J313" s="4">
        <v>2352</v>
      </c>
      <c r="K313" s="6">
        <f t="shared" si="67"/>
        <v>1453.5359693490393</v>
      </c>
      <c r="L313" s="4">
        <v>762</v>
      </c>
      <c r="M313" s="6">
        <f t="shared" si="68"/>
        <v>586.41502649887593</v>
      </c>
      <c r="N313" s="4">
        <v>200</v>
      </c>
      <c r="O313" s="6">
        <f t="shared" si="69"/>
        <v>93.583822804107001</v>
      </c>
      <c r="P313" s="4">
        <v>195</v>
      </c>
      <c r="Q313" s="6">
        <f t="shared" si="70"/>
        <v>232.04999999999998</v>
      </c>
      <c r="R313" s="4">
        <v>8004</v>
      </c>
      <c r="S313" s="6">
        <f t="shared" si="71"/>
        <v>4082.04</v>
      </c>
      <c r="T313" s="4">
        <v>1280</v>
      </c>
      <c r="U313" s="6">
        <f t="shared" si="72"/>
        <v>749.66860949208967</v>
      </c>
      <c r="V313" s="4">
        <v>204</v>
      </c>
      <c r="W313" s="6">
        <f t="shared" si="73"/>
        <v>71.603999999999999</v>
      </c>
      <c r="X313" s="4">
        <v>2148</v>
      </c>
      <c r="Y313" s="6">
        <f t="shared" si="74"/>
        <v>1226.5079920068754</v>
      </c>
      <c r="Z313" s="4">
        <v>610</v>
      </c>
      <c r="AA313" s="6">
        <f t="shared" si="75"/>
        <v>455.67</v>
      </c>
      <c r="AB313" s="4">
        <v>1176</v>
      </c>
      <c r="AC313" s="6">
        <f t="shared" si="76"/>
        <v>1007.8319961455636</v>
      </c>
      <c r="AD313" s="4">
        <v>1536</v>
      </c>
      <c r="AE313" s="6">
        <f t="shared" si="77"/>
        <v>556.03200215104357</v>
      </c>
      <c r="AF313" s="6">
        <f t="shared" si="78"/>
        <v>13515.61079453912</v>
      </c>
    </row>
    <row r="314" spans="1:32" x14ac:dyDescent="0.25">
      <c r="A314" s="1">
        <v>12546</v>
      </c>
      <c r="B314" s="1" t="s">
        <v>153</v>
      </c>
      <c r="C314" s="1" t="s">
        <v>906</v>
      </c>
      <c r="D314" s="4">
        <v>1512</v>
      </c>
      <c r="E314" s="6">
        <f t="shared" si="79"/>
        <v>1627.8210216143416</v>
      </c>
      <c r="F314" s="4">
        <v>1110</v>
      </c>
      <c r="G314" s="12">
        <f t="shared" si="65"/>
        <v>865.80000000000007</v>
      </c>
      <c r="H314" s="4">
        <v>1248</v>
      </c>
      <c r="I314" s="6">
        <f t="shared" si="66"/>
        <v>636.48</v>
      </c>
      <c r="J314" s="4">
        <v>1440</v>
      </c>
      <c r="K314" s="6">
        <f t="shared" si="67"/>
        <v>889.91998123410576</v>
      </c>
      <c r="L314" s="4">
        <v>468</v>
      </c>
      <c r="M314" s="6">
        <f t="shared" si="68"/>
        <v>360.16040997568757</v>
      </c>
      <c r="N314" s="4">
        <v>850</v>
      </c>
      <c r="O314" s="6">
        <f t="shared" si="69"/>
        <v>397.73124691745471</v>
      </c>
      <c r="P314" s="4">
        <v>120</v>
      </c>
      <c r="Q314" s="6">
        <f t="shared" si="70"/>
        <v>142.79999999999998</v>
      </c>
      <c r="R314" s="4">
        <v>6996</v>
      </c>
      <c r="S314" s="6">
        <f t="shared" si="71"/>
        <v>3567.96</v>
      </c>
      <c r="T314" s="4">
        <v>1090</v>
      </c>
      <c r="U314" s="6">
        <f t="shared" si="72"/>
        <v>638.38967527060754</v>
      </c>
      <c r="V314" s="4">
        <v>948</v>
      </c>
      <c r="W314" s="6">
        <f t="shared" si="73"/>
        <v>332.74799999999999</v>
      </c>
      <c r="X314" s="4">
        <v>2544</v>
      </c>
      <c r="Y314" s="6">
        <f t="shared" si="74"/>
        <v>1452.6239905332825</v>
      </c>
      <c r="Z314" s="4">
        <v>1560</v>
      </c>
      <c r="AA314" s="6">
        <f t="shared" si="75"/>
        <v>1165.32</v>
      </c>
      <c r="AB314" s="4">
        <v>720</v>
      </c>
      <c r="AC314" s="6">
        <f t="shared" si="76"/>
        <v>617.039997640141</v>
      </c>
      <c r="AD314" s="4">
        <v>936</v>
      </c>
      <c r="AE314" s="6">
        <f t="shared" si="77"/>
        <v>338.83200131079218</v>
      </c>
      <c r="AF314" s="6">
        <f t="shared" si="78"/>
        <v>12694.794323185621</v>
      </c>
    </row>
    <row r="315" spans="1:32" x14ac:dyDescent="0.25">
      <c r="A315" s="1">
        <v>12547</v>
      </c>
      <c r="B315" s="1" t="s">
        <v>154</v>
      </c>
      <c r="C315" s="1" t="s">
        <v>907</v>
      </c>
      <c r="D315" s="4">
        <v>1932</v>
      </c>
      <c r="E315" s="6">
        <f t="shared" si="79"/>
        <v>2079.9935276183255</v>
      </c>
      <c r="F315" s="4">
        <v>600</v>
      </c>
      <c r="G315" s="12">
        <f t="shared" si="65"/>
        <v>468</v>
      </c>
      <c r="H315" s="4">
        <v>1536</v>
      </c>
      <c r="I315" s="6">
        <f t="shared" si="66"/>
        <v>783.36</v>
      </c>
      <c r="J315" s="4">
        <v>1884</v>
      </c>
      <c r="K315" s="6">
        <f t="shared" si="67"/>
        <v>1164.3119754479549</v>
      </c>
      <c r="L315" s="4">
        <v>570</v>
      </c>
      <c r="M315" s="6">
        <f t="shared" si="68"/>
        <v>438.65690958577329</v>
      </c>
      <c r="N315" s="4">
        <v>1100</v>
      </c>
      <c r="O315" s="6">
        <f t="shared" si="69"/>
        <v>514.71102542258848</v>
      </c>
      <c r="P315" s="4">
        <v>150</v>
      </c>
      <c r="Q315" s="6">
        <f t="shared" si="70"/>
        <v>178.5</v>
      </c>
      <c r="R315" s="4">
        <v>5004</v>
      </c>
      <c r="S315" s="6">
        <f t="shared" si="71"/>
        <v>2552.04</v>
      </c>
      <c r="T315" s="4">
        <v>1460</v>
      </c>
      <c r="U315" s="6">
        <f t="shared" si="72"/>
        <v>855.09075770191475</v>
      </c>
      <c r="V315" s="4">
        <v>1164</v>
      </c>
      <c r="W315" s="6">
        <f t="shared" si="73"/>
        <v>408.56399999999996</v>
      </c>
      <c r="X315" s="4">
        <v>600</v>
      </c>
      <c r="Y315" s="6">
        <f t="shared" si="74"/>
        <v>342.59999776728364</v>
      </c>
      <c r="Z315" s="4">
        <v>2360</v>
      </c>
      <c r="AA315" s="6">
        <f t="shared" si="75"/>
        <v>1762.92</v>
      </c>
      <c r="AB315" s="4">
        <v>900</v>
      </c>
      <c r="AC315" s="6">
        <f t="shared" si="76"/>
        <v>771.29999705017622</v>
      </c>
      <c r="AD315" s="4">
        <v>1152</v>
      </c>
      <c r="AE315" s="6">
        <f t="shared" si="77"/>
        <v>417.02400161328268</v>
      </c>
      <c r="AF315" s="6">
        <f t="shared" si="78"/>
        <v>12320.048190594018</v>
      </c>
    </row>
    <row r="316" spans="1:32" x14ac:dyDescent="0.25">
      <c r="A316" s="1">
        <v>12548</v>
      </c>
      <c r="B316" s="1" t="s">
        <v>155</v>
      </c>
      <c r="C316" s="1" t="s">
        <v>908</v>
      </c>
      <c r="D316" s="4">
        <v>1752</v>
      </c>
      <c r="E316" s="6">
        <f t="shared" si="79"/>
        <v>1886.2053107594752</v>
      </c>
      <c r="F316" s="4">
        <v>1400</v>
      </c>
      <c r="G316" s="12">
        <f t="shared" si="65"/>
        <v>1092</v>
      </c>
      <c r="H316" s="4">
        <v>2448</v>
      </c>
      <c r="I316" s="6">
        <f t="shared" si="66"/>
        <v>1248.48</v>
      </c>
      <c r="J316" s="4">
        <v>2448</v>
      </c>
      <c r="K316" s="6">
        <f t="shared" si="67"/>
        <v>1512.8639680979798</v>
      </c>
      <c r="L316" s="4">
        <v>702</v>
      </c>
      <c r="M316" s="6">
        <f t="shared" si="68"/>
        <v>540.24061496353136</v>
      </c>
      <c r="N316" s="4">
        <v>1400</v>
      </c>
      <c r="O316" s="6">
        <f t="shared" si="69"/>
        <v>655.08675962874895</v>
      </c>
      <c r="P316" s="4">
        <v>270</v>
      </c>
      <c r="Q316" s="6">
        <f t="shared" si="70"/>
        <v>321.3</v>
      </c>
      <c r="R316" s="4">
        <v>5952</v>
      </c>
      <c r="S316" s="6">
        <f t="shared" si="71"/>
        <v>3035.52</v>
      </c>
      <c r="T316" s="4">
        <v>1400</v>
      </c>
      <c r="U316" s="6">
        <f t="shared" si="72"/>
        <v>819.95004163197302</v>
      </c>
      <c r="V316" s="4">
        <v>2076</v>
      </c>
      <c r="W316" s="6">
        <f t="shared" si="73"/>
        <v>728.67599999999993</v>
      </c>
      <c r="X316" s="4">
        <v>1752</v>
      </c>
      <c r="Y316" s="6">
        <f t="shared" si="74"/>
        <v>1000.3919934804682</v>
      </c>
      <c r="Z316" s="4">
        <v>1750</v>
      </c>
      <c r="AA316" s="6">
        <f t="shared" si="75"/>
        <v>1307.25</v>
      </c>
      <c r="AB316" s="4">
        <v>1572</v>
      </c>
      <c r="AC316" s="6">
        <f t="shared" si="76"/>
        <v>1347.2039948476411</v>
      </c>
      <c r="AD316" s="4">
        <v>2040</v>
      </c>
      <c r="AE316" s="6">
        <f t="shared" si="77"/>
        <v>738.48000285685475</v>
      </c>
      <c r="AF316" s="6">
        <f t="shared" si="78"/>
        <v>15495.168683409818</v>
      </c>
    </row>
    <row r="317" spans="1:32" x14ac:dyDescent="0.25">
      <c r="A317" s="1">
        <v>12549</v>
      </c>
      <c r="B317" s="1" t="s">
        <v>156</v>
      </c>
      <c r="C317" s="1" t="s">
        <v>909</v>
      </c>
      <c r="D317" s="4">
        <v>0</v>
      </c>
      <c r="E317" s="6">
        <f t="shared" si="79"/>
        <v>0</v>
      </c>
      <c r="F317" s="4">
        <v>120</v>
      </c>
      <c r="G317" s="12">
        <f t="shared" si="65"/>
        <v>93.600000000000009</v>
      </c>
      <c r="H317" s="4">
        <v>0</v>
      </c>
      <c r="I317" s="6">
        <f t="shared" si="66"/>
        <v>0</v>
      </c>
      <c r="J317" s="4">
        <v>600</v>
      </c>
      <c r="K317" s="6">
        <f t="shared" si="67"/>
        <v>370.79999218087738</v>
      </c>
      <c r="L317" s="4">
        <v>252</v>
      </c>
      <c r="M317" s="6">
        <f t="shared" si="68"/>
        <v>193.93252844844716</v>
      </c>
      <c r="N317" s="4">
        <v>0</v>
      </c>
      <c r="O317" s="6">
        <f t="shared" si="69"/>
        <v>0</v>
      </c>
      <c r="P317" s="4">
        <v>105</v>
      </c>
      <c r="Q317" s="6">
        <f t="shared" si="70"/>
        <v>124.94999999999999</v>
      </c>
      <c r="R317" s="4">
        <v>1200</v>
      </c>
      <c r="S317" s="6">
        <f t="shared" si="71"/>
        <v>612</v>
      </c>
      <c r="T317" s="4">
        <v>150</v>
      </c>
      <c r="U317" s="6">
        <f t="shared" si="72"/>
        <v>87.851790174854258</v>
      </c>
      <c r="V317" s="4">
        <v>756</v>
      </c>
      <c r="W317" s="6">
        <f t="shared" si="73"/>
        <v>265.35599999999999</v>
      </c>
      <c r="X317" s="4">
        <v>96</v>
      </c>
      <c r="Y317" s="6">
        <f t="shared" si="74"/>
        <v>54.815999642765377</v>
      </c>
      <c r="Z317" s="4">
        <v>500</v>
      </c>
      <c r="AA317" s="6">
        <f t="shared" si="75"/>
        <v>373.5</v>
      </c>
      <c r="AB317" s="4">
        <v>600</v>
      </c>
      <c r="AC317" s="6">
        <f t="shared" si="76"/>
        <v>514.19999803345081</v>
      </c>
      <c r="AD317" s="4">
        <v>480</v>
      </c>
      <c r="AE317" s="6">
        <f t="shared" si="77"/>
        <v>173.7600006722011</v>
      </c>
      <c r="AF317" s="6">
        <f t="shared" si="78"/>
        <v>2691.0063084803946</v>
      </c>
    </row>
    <row r="318" spans="1:32" x14ac:dyDescent="0.25">
      <c r="A318" s="1">
        <v>12550</v>
      </c>
      <c r="B318" s="1" t="s">
        <v>157</v>
      </c>
      <c r="C318" s="1" t="s">
        <v>1452</v>
      </c>
      <c r="D318" s="4">
        <v>2220</v>
      </c>
      <c r="E318" s="6">
        <f t="shared" si="79"/>
        <v>2390.0546745924858</v>
      </c>
      <c r="F318" s="4">
        <v>1600</v>
      </c>
      <c r="G318" s="12">
        <f t="shared" si="65"/>
        <v>1248</v>
      </c>
      <c r="H318" s="4">
        <v>1824</v>
      </c>
      <c r="I318" s="6">
        <f t="shared" si="66"/>
        <v>930.24</v>
      </c>
      <c r="J318" s="4">
        <v>2088</v>
      </c>
      <c r="K318" s="6">
        <f t="shared" si="67"/>
        <v>1290.3839727894533</v>
      </c>
      <c r="L318" s="4">
        <v>648</v>
      </c>
      <c r="M318" s="6">
        <f t="shared" si="68"/>
        <v>498.68364458172124</v>
      </c>
      <c r="N318" s="4">
        <v>1250</v>
      </c>
      <c r="O318" s="6">
        <f t="shared" si="69"/>
        <v>584.89889252566877</v>
      </c>
      <c r="P318" s="4">
        <v>165</v>
      </c>
      <c r="Q318" s="6">
        <f t="shared" si="70"/>
        <v>196.35</v>
      </c>
      <c r="R318" s="4">
        <v>7248</v>
      </c>
      <c r="S318" s="6">
        <f t="shared" si="71"/>
        <v>3696.48</v>
      </c>
      <c r="T318" s="4">
        <v>1580</v>
      </c>
      <c r="U318" s="6">
        <f t="shared" si="72"/>
        <v>925.3721898417981</v>
      </c>
      <c r="V318" s="4">
        <v>1368</v>
      </c>
      <c r="W318" s="6">
        <f t="shared" si="73"/>
        <v>480.16799999999995</v>
      </c>
      <c r="X318" s="4">
        <v>3324</v>
      </c>
      <c r="Y318" s="6">
        <f t="shared" si="74"/>
        <v>1898.0039876307512</v>
      </c>
      <c r="Z318" s="4">
        <v>2310</v>
      </c>
      <c r="AA318" s="6">
        <f t="shared" si="75"/>
        <v>1725.57</v>
      </c>
      <c r="AB318" s="4">
        <v>996</v>
      </c>
      <c r="AC318" s="6">
        <f t="shared" si="76"/>
        <v>853.57199673552827</v>
      </c>
      <c r="AD318" s="4">
        <v>1344</v>
      </c>
      <c r="AE318" s="6">
        <f t="shared" si="77"/>
        <v>486.52800188216315</v>
      </c>
      <c r="AF318" s="6">
        <f t="shared" si="78"/>
        <v>16717.777358697407</v>
      </c>
    </row>
    <row r="319" spans="1:32" x14ac:dyDescent="0.25">
      <c r="A319" s="1">
        <v>12551</v>
      </c>
      <c r="B319" s="1" t="s">
        <v>158</v>
      </c>
      <c r="C319" s="1" t="s">
        <v>910</v>
      </c>
      <c r="D319" s="4">
        <v>2472</v>
      </c>
      <c r="E319" s="6">
        <f t="shared" si="79"/>
        <v>2661.358178194876</v>
      </c>
      <c r="F319" s="4">
        <v>1980</v>
      </c>
      <c r="G319" s="12">
        <f t="shared" si="65"/>
        <v>1544.4</v>
      </c>
      <c r="H319" s="4">
        <v>2160</v>
      </c>
      <c r="I319" s="6">
        <f t="shared" si="66"/>
        <v>1101.5999999999999</v>
      </c>
      <c r="J319" s="4">
        <v>2496</v>
      </c>
      <c r="K319" s="6">
        <f t="shared" si="67"/>
        <v>1542.52796747245</v>
      </c>
      <c r="L319" s="4">
        <v>780</v>
      </c>
      <c r="M319" s="6">
        <f t="shared" si="68"/>
        <v>600.26734995947925</v>
      </c>
      <c r="N319" s="4">
        <v>1500</v>
      </c>
      <c r="O319" s="6">
        <f t="shared" si="69"/>
        <v>701.87867103080248</v>
      </c>
      <c r="P319" s="4">
        <v>180</v>
      </c>
      <c r="Q319" s="6">
        <f t="shared" si="70"/>
        <v>214.2</v>
      </c>
      <c r="R319" s="4">
        <v>8412</v>
      </c>
      <c r="S319" s="6">
        <f t="shared" si="71"/>
        <v>4290.12</v>
      </c>
      <c r="T319" s="4">
        <v>1900</v>
      </c>
      <c r="U319" s="6">
        <f t="shared" si="72"/>
        <v>1112.7893422148206</v>
      </c>
      <c r="V319" s="4">
        <v>1596</v>
      </c>
      <c r="W319" s="6">
        <f t="shared" si="73"/>
        <v>560.19599999999991</v>
      </c>
      <c r="X319" s="4">
        <v>2004</v>
      </c>
      <c r="Y319" s="6">
        <f t="shared" si="74"/>
        <v>1144.2839925427272</v>
      </c>
      <c r="Z319" s="4">
        <v>2000</v>
      </c>
      <c r="AA319" s="6">
        <f t="shared" si="75"/>
        <v>1494</v>
      </c>
      <c r="AB319" s="4">
        <v>1164</v>
      </c>
      <c r="AC319" s="6">
        <f t="shared" si="76"/>
        <v>997.5479961848946</v>
      </c>
      <c r="AD319" s="4">
        <v>1536</v>
      </c>
      <c r="AE319" s="6">
        <f t="shared" si="77"/>
        <v>556.03200215104357</v>
      </c>
      <c r="AF319" s="6">
        <f t="shared" si="78"/>
        <v>17965.169497600051</v>
      </c>
    </row>
    <row r="320" spans="1:32" x14ac:dyDescent="0.25">
      <c r="A320" s="1">
        <v>12552</v>
      </c>
      <c r="B320" s="1" t="s">
        <v>159</v>
      </c>
      <c r="C320" s="1" t="s">
        <v>1453</v>
      </c>
      <c r="D320" s="4">
        <v>3444</v>
      </c>
      <c r="E320" s="6">
        <f t="shared" si="79"/>
        <v>3707.8145492326671</v>
      </c>
      <c r="F320" s="4">
        <v>2530</v>
      </c>
      <c r="G320" s="12">
        <f t="shared" si="65"/>
        <v>1973.4</v>
      </c>
      <c r="H320" s="4">
        <v>2856</v>
      </c>
      <c r="I320" s="6">
        <f t="shared" si="66"/>
        <v>1456.56</v>
      </c>
      <c r="J320" s="4">
        <v>3276</v>
      </c>
      <c r="K320" s="6">
        <f t="shared" si="67"/>
        <v>2024.5679573075904</v>
      </c>
      <c r="L320" s="4">
        <v>1056</v>
      </c>
      <c r="M320" s="6">
        <f t="shared" si="68"/>
        <v>812.66964302206429</v>
      </c>
      <c r="N320" s="4">
        <v>2000</v>
      </c>
      <c r="O320" s="6">
        <f t="shared" si="69"/>
        <v>935.83822804107001</v>
      </c>
      <c r="P320" s="4">
        <v>270</v>
      </c>
      <c r="Q320" s="6">
        <f t="shared" si="70"/>
        <v>321.3</v>
      </c>
      <c r="R320" s="4">
        <v>12504</v>
      </c>
      <c r="S320" s="6">
        <f t="shared" si="71"/>
        <v>6377.04</v>
      </c>
      <c r="T320" s="4">
        <v>2470</v>
      </c>
      <c r="U320" s="6">
        <f t="shared" si="72"/>
        <v>1446.6261448792668</v>
      </c>
      <c r="V320" s="4">
        <v>2160</v>
      </c>
      <c r="W320" s="6">
        <f t="shared" si="73"/>
        <v>758.16</v>
      </c>
      <c r="X320" s="4">
        <v>5772</v>
      </c>
      <c r="Y320" s="6">
        <f t="shared" si="74"/>
        <v>3295.8119785212684</v>
      </c>
      <c r="Z320" s="4">
        <v>3550</v>
      </c>
      <c r="AA320" s="6">
        <f t="shared" si="75"/>
        <v>2651.85</v>
      </c>
      <c r="AB320" s="4">
        <v>1632</v>
      </c>
      <c r="AC320" s="6">
        <f t="shared" si="76"/>
        <v>1398.6239946509861</v>
      </c>
      <c r="AD320" s="4">
        <v>2136</v>
      </c>
      <c r="AE320" s="6">
        <f t="shared" si="77"/>
        <v>773.23200299129496</v>
      </c>
      <c r="AF320" s="6">
        <f t="shared" si="78"/>
        <v>27160.262495654912</v>
      </c>
    </row>
    <row r="321" spans="1:32" x14ac:dyDescent="0.25">
      <c r="A321" s="1">
        <v>12553</v>
      </c>
      <c r="B321" s="1" t="s">
        <v>160</v>
      </c>
      <c r="C321" s="1" t="s">
        <v>911</v>
      </c>
      <c r="D321" s="4">
        <v>684</v>
      </c>
      <c r="E321" s="6">
        <f t="shared" si="79"/>
        <v>736.39522406363074</v>
      </c>
      <c r="F321" s="4">
        <v>510</v>
      </c>
      <c r="G321" s="12">
        <f t="shared" si="65"/>
        <v>397.8</v>
      </c>
      <c r="H321" s="4">
        <v>576</v>
      </c>
      <c r="I321" s="6">
        <f t="shared" si="66"/>
        <v>293.76</v>
      </c>
      <c r="J321" s="4">
        <v>660</v>
      </c>
      <c r="K321" s="6">
        <f t="shared" si="67"/>
        <v>407.8799913989651</v>
      </c>
      <c r="L321" s="4">
        <v>210</v>
      </c>
      <c r="M321" s="6">
        <f t="shared" si="68"/>
        <v>161.61044037370596</v>
      </c>
      <c r="N321" s="4">
        <v>400</v>
      </c>
      <c r="O321" s="6">
        <f t="shared" si="69"/>
        <v>187.167645608214</v>
      </c>
      <c r="P321" s="4">
        <v>60</v>
      </c>
      <c r="Q321" s="6">
        <f t="shared" si="70"/>
        <v>71.399999999999991</v>
      </c>
      <c r="R321" s="4">
        <v>2004</v>
      </c>
      <c r="S321" s="6">
        <f t="shared" si="71"/>
        <v>1022.04</v>
      </c>
      <c r="T321" s="4">
        <v>490</v>
      </c>
      <c r="U321" s="6">
        <f t="shared" si="72"/>
        <v>286.98251457119056</v>
      </c>
      <c r="V321" s="4">
        <v>432</v>
      </c>
      <c r="W321" s="6">
        <f t="shared" si="73"/>
        <v>151.63200000000001</v>
      </c>
      <c r="X321" s="4">
        <v>600</v>
      </c>
      <c r="Y321" s="6">
        <f t="shared" si="74"/>
        <v>342.59999776728364</v>
      </c>
      <c r="Z321" s="4">
        <v>710</v>
      </c>
      <c r="AA321" s="6">
        <f t="shared" si="75"/>
        <v>530.37</v>
      </c>
      <c r="AB321" s="4">
        <v>324</v>
      </c>
      <c r="AC321" s="6">
        <f t="shared" si="76"/>
        <v>277.66799893806342</v>
      </c>
      <c r="AD321" s="4">
        <v>432</v>
      </c>
      <c r="AE321" s="6">
        <f t="shared" si="77"/>
        <v>156.384000604981</v>
      </c>
      <c r="AF321" s="6">
        <f t="shared" si="78"/>
        <v>4867.3058127210543</v>
      </c>
    </row>
    <row r="322" spans="1:32" x14ac:dyDescent="0.25">
      <c r="A322" s="1">
        <v>12554</v>
      </c>
      <c r="B322" s="1" t="s">
        <v>161</v>
      </c>
      <c r="C322" s="1" t="s">
        <v>1454</v>
      </c>
      <c r="D322" s="4">
        <v>1236</v>
      </c>
      <c r="E322" s="6">
        <f t="shared" si="79"/>
        <v>1330.679089097438</v>
      </c>
      <c r="F322" s="4">
        <v>910</v>
      </c>
      <c r="G322" s="12">
        <f t="shared" si="65"/>
        <v>709.80000000000007</v>
      </c>
      <c r="H322" s="4">
        <v>1032</v>
      </c>
      <c r="I322" s="6">
        <f t="shared" si="66"/>
        <v>526.32000000000005</v>
      </c>
      <c r="J322" s="4">
        <v>1176</v>
      </c>
      <c r="K322" s="6">
        <f t="shared" si="67"/>
        <v>726.76798467451965</v>
      </c>
      <c r="L322" s="4">
        <v>384</v>
      </c>
      <c r="M322" s="6">
        <f t="shared" si="68"/>
        <v>295.51623382620517</v>
      </c>
      <c r="N322" s="4">
        <v>700</v>
      </c>
      <c r="O322" s="6">
        <f t="shared" si="69"/>
        <v>327.54337981437448</v>
      </c>
      <c r="P322" s="4">
        <v>105</v>
      </c>
      <c r="Q322" s="6">
        <f t="shared" si="70"/>
        <v>124.94999999999999</v>
      </c>
      <c r="R322" s="4">
        <v>5004</v>
      </c>
      <c r="S322" s="6">
        <f t="shared" si="71"/>
        <v>2552.04</v>
      </c>
      <c r="T322" s="4">
        <v>890</v>
      </c>
      <c r="U322" s="6">
        <f t="shared" si="72"/>
        <v>521.25395503746859</v>
      </c>
      <c r="V322" s="4">
        <v>780</v>
      </c>
      <c r="W322" s="6">
        <f t="shared" si="73"/>
        <v>273.77999999999997</v>
      </c>
      <c r="X322" s="4">
        <v>2076</v>
      </c>
      <c r="Y322" s="6">
        <f t="shared" si="74"/>
        <v>1185.3959922748013</v>
      </c>
      <c r="Z322" s="4">
        <v>1280</v>
      </c>
      <c r="AA322" s="6">
        <f t="shared" si="75"/>
        <v>956.16</v>
      </c>
      <c r="AB322" s="4">
        <v>588</v>
      </c>
      <c r="AC322" s="6">
        <f t="shared" si="76"/>
        <v>503.9159980727818</v>
      </c>
      <c r="AD322" s="4">
        <v>768</v>
      </c>
      <c r="AE322" s="6">
        <f t="shared" si="77"/>
        <v>278.01600107552179</v>
      </c>
      <c r="AF322" s="6">
        <f t="shared" si="78"/>
        <v>10034.122632797589</v>
      </c>
    </row>
    <row r="323" spans="1:32" x14ac:dyDescent="0.25">
      <c r="A323" s="1">
        <v>12555</v>
      </c>
      <c r="B323" s="1" t="s">
        <v>162</v>
      </c>
      <c r="C323" s="1" t="s">
        <v>912</v>
      </c>
      <c r="D323" s="4">
        <v>456</v>
      </c>
      <c r="E323" s="6">
        <f t="shared" si="79"/>
        <v>490.93014937575384</v>
      </c>
      <c r="F323" s="4">
        <v>330</v>
      </c>
      <c r="G323" s="12">
        <f t="shared" si="65"/>
        <v>257.40000000000003</v>
      </c>
      <c r="H323" s="4">
        <v>384</v>
      </c>
      <c r="I323" s="6">
        <f t="shared" si="66"/>
        <v>195.84</v>
      </c>
      <c r="J323" s="4">
        <v>432</v>
      </c>
      <c r="K323" s="6">
        <f t="shared" si="67"/>
        <v>266.97599437023172</v>
      </c>
      <c r="L323" s="4">
        <v>138</v>
      </c>
      <c r="M323" s="6">
        <f t="shared" si="68"/>
        <v>106.20114653129248</v>
      </c>
      <c r="N323" s="4">
        <v>250</v>
      </c>
      <c r="O323" s="6">
        <f t="shared" si="69"/>
        <v>116.97977850513375</v>
      </c>
      <c r="P323" s="4">
        <v>30</v>
      </c>
      <c r="Q323" s="6">
        <f t="shared" si="70"/>
        <v>35.699999999999996</v>
      </c>
      <c r="R323" s="4">
        <v>2916</v>
      </c>
      <c r="S323" s="6">
        <f t="shared" si="71"/>
        <v>1487.16</v>
      </c>
      <c r="T323" s="4">
        <v>330</v>
      </c>
      <c r="U323" s="6">
        <f t="shared" si="72"/>
        <v>193.27393838467935</v>
      </c>
      <c r="V323" s="4">
        <v>288</v>
      </c>
      <c r="W323" s="6">
        <f t="shared" si="73"/>
        <v>101.08799999999999</v>
      </c>
      <c r="X323" s="4">
        <v>756</v>
      </c>
      <c r="Y323" s="6">
        <f t="shared" si="74"/>
        <v>431.67599718677735</v>
      </c>
      <c r="Z323" s="4">
        <v>470</v>
      </c>
      <c r="AA323" s="6">
        <f t="shared" si="75"/>
        <v>351.09</v>
      </c>
      <c r="AB323" s="4">
        <v>216</v>
      </c>
      <c r="AC323" s="6">
        <f t="shared" si="76"/>
        <v>185.1119992920423</v>
      </c>
      <c r="AD323" s="4">
        <v>288</v>
      </c>
      <c r="AE323" s="6">
        <f t="shared" si="77"/>
        <v>104.25600040332067</v>
      </c>
      <c r="AF323" s="6">
        <f t="shared" si="78"/>
        <v>4219.4270036459111</v>
      </c>
    </row>
    <row r="324" spans="1:32" x14ac:dyDescent="0.25">
      <c r="A324" s="1">
        <v>12556</v>
      </c>
      <c r="B324" s="1" t="s">
        <v>163</v>
      </c>
      <c r="C324" s="1" t="s">
        <v>913</v>
      </c>
      <c r="D324" s="4">
        <v>3168</v>
      </c>
      <c r="E324" s="6">
        <f t="shared" si="79"/>
        <v>3410.6726167157635</v>
      </c>
      <c r="F324" s="4">
        <v>2330</v>
      </c>
      <c r="G324" s="12">
        <f t="shared" ref="G324:G387" si="80">F324*0.78</f>
        <v>1817.4</v>
      </c>
      <c r="H324" s="4">
        <v>2616</v>
      </c>
      <c r="I324" s="6">
        <f t="shared" ref="I324:I387" si="81">H324*0.51</f>
        <v>1334.16</v>
      </c>
      <c r="J324" s="4">
        <v>3012</v>
      </c>
      <c r="K324" s="6">
        <f t="shared" ref="K324:K387" si="82">J324*0.617999986968129</f>
        <v>1861.4159607480044</v>
      </c>
      <c r="L324" s="4">
        <v>972</v>
      </c>
      <c r="M324" s="6">
        <f t="shared" ref="M324:M387" si="83">L324*0.769573525589076</f>
        <v>748.02546687258189</v>
      </c>
      <c r="N324" s="4">
        <v>1800</v>
      </c>
      <c r="O324" s="6">
        <f t="shared" ref="O324:O387" si="84">N324*0.467919114020535</f>
        <v>842.25440523696295</v>
      </c>
      <c r="P324" s="4">
        <v>255</v>
      </c>
      <c r="Q324" s="6">
        <f t="shared" ref="Q324:Q387" si="85">P324*1.19</f>
        <v>303.45</v>
      </c>
      <c r="R324" s="4">
        <v>9996</v>
      </c>
      <c r="S324" s="6">
        <f t="shared" ref="S324:S387" si="86">R324*0.51</f>
        <v>5097.96</v>
      </c>
      <c r="T324" s="4">
        <v>2270</v>
      </c>
      <c r="U324" s="6">
        <f t="shared" ref="U324:U387" si="87">T324*0.585678601165695</f>
        <v>1329.4904246461276</v>
      </c>
      <c r="V324" s="4">
        <v>0</v>
      </c>
      <c r="W324" s="6">
        <f t="shared" ref="W324:W387" si="88">V324*0.351</f>
        <v>0</v>
      </c>
      <c r="X324" s="4">
        <v>0</v>
      </c>
      <c r="Y324" s="6">
        <f t="shared" ref="Y324:Y387" si="89">X324*0.570999996278806</f>
        <v>0</v>
      </c>
      <c r="Z324" s="4">
        <v>3270</v>
      </c>
      <c r="AA324" s="6">
        <f t="shared" ref="AA324:AA387" si="90">Z324*0.747</f>
        <v>2442.69</v>
      </c>
      <c r="AB324" s="4">
        <v>1500</v>
      </c>
      <c r="AC324" s="6">
        <f t="shared" ref="AC324:AC387" si="91">AB324*0.856999996722418</f>
        <v>1285.499995083627</v>
      </c>
      <c r="AD324" s="4">
        <v>1944</v>
      </c>
      <c r="AE324" s="6">
        <f t="shared" ref="AE324:AE387" si="92">AD324*0.362000001400419</f>
        <v>703.72800272241454</v>
      </c>
      <c r="AF324" s="6">
        <f t="shared" ref="AF324:AF387" si="93">SUM(E324+G324+I324+K324+M324+O324+Q324+S324+U324+W324+Y324+AA324+AC324)</f>
        <v>20473.018869303065</v>
      </c>
    </row>
    <row r="325" spans="1:32" x14ac:dyDescent="0.25">
      <c r="A325" s="1">
        <v>12557</v>
      </c>
      <c r="B325" s="1" t="s">
        <v>164</v>
      </c>
      <c r="C325" s="1" t="s">
        <v>914</v>
      </c>
      <c r="D325" s="4">
        <v>5100</v>
      </c>
      <c r="E325" s="6">
        <f t="shared" si="79"/>
        <v>5490.666144334089</v>
      </c>
      <c r="F325" s="4">
        <v>3740</v>
      </c>
      <c r="G325" s="12">
        <f t="shared" si="80"/>
        <v>2917.2000000000003</v>
      </c>
      <c r="H325" s="4">
        <v>4248</v>
      </c>
      <c r="I325" s="6">
        <f t="shared" si="81"/>
        <v>2166.48</v>
      </c>
      <c r="J325" s="4">
        <v>4836</v>
      </c>
      <c r="K325" s="6">
        <f t="shared" si="82"/>
        <v>2988.6479369778717</v>
      </c>
      <c r="L325" s="4">
        <v>1566</v>
      </c>
      <c r="M325" s="6">
        <f t="shared" si="83"/>
        <v>1205.1521410724929</v>
      </c>
      <c r="N325" s="4">
        <v>2950</v>
      </c>
      <c r="O325" s="6">
        <f t="shared" si="84"/>
        <v>1380.3613863605783</v>
      </c>
      <c r="P325" s="4">
        <v>405</v>
      </c>
      <c r="Q325" s="6">
        <f t="shared" si="85"/>
        <v>481.95</v>
      </c>
      <c r="R325" s="4">
        <v>15000</v>
      </c>
      <c r="S325" s="6">
        <f t="shared" si="86"/>
        <v>7650</v>
      </c>
      <c r="T325" s="4">
        <v>3650</v>
      </c>
      <c r="U325" s="6">
        <f t="shared" si="87"/>
        <v>2137.7268942547867</v>
      </c>
      <c r="V325" s="4">
        <v>3192</v>
      </c>
      <c r="W325" s="6">
        <f t="shared" si="88"/>
        <v>1120.3919999999998</v>
      </c>
      <c r="X325" s="4">
        <v>7500</v>
      </c>
      <c r="Y325" s="6">
        <f t="shared" si="89"/>
        <v>4282.4999720910455</v>
      </c>
      <c r="Z325" s="4">
        <v>5260</v>
      </c>
      <c r="AA325" s="6">
        <f t="shared" si="90"/>
        <v>3929.22</v>
      </c>
      <c r="AB325" s="4">
        <v>2424</v>
      </c>
      <c r="AC325" s="6">
        <f t="shared" si="91"/>
        <v>2077.3679920551413</v>
      </c>
      <c r="AD325" s="4">
        <v>3144</v>
      </c>
      <c r="AE325" s="6">
        <f t="shared" si="92"/>
        <v>1138.1280044029172</v>
      </c>
      <c r="AF325" s="6">
        <f t="shared" si="93"/>
        <v>37827.664467146009</v>
      </c>
    </row>
    <row r="326" spans="1:32" x14ac:dyDescent="0.25">
      <c r="A326" s="1">
        <v>12558</v>
      </c>
      <c r="B326" s="1" t="s">
        <v>165</v>
      </c>
      <c r="C326" s="1" t="s">
        <v>915</v>
      </c>
      <c r="D326" s="4">
        <v>396</v>
      </c>
      <c r="E326" s="6">
        <f t="shared" si="79"/>
        <v>426.33407708947044</v>
      </c>
      <c r="F326" s="4">
        <v>350</v>
      </c>
      <c r="G326" s="12">
        <f t="shared" si="80"/>
        <v>273</v>
      </c>
      <c r="H326" s="4">
        <v>408</v>
      </c>
      <c r="I326" s="6">
        <f t="shared" si="81"/>
        <v>208.08</v>
      </c>
      <c r="J326" s="4">
        <v>396</v>
      </c>
      <c r="K326" s="6">
        <f t="shared" si="82"/>
        <v>244.72799483937908</v>
      </c>
      <c r="L326" s="4">
        <v>234</v>
      </c>
      <c r="M326" s="6">
        <f t="shared" si="83"/>
        <v>180.08020498784379</v>
      </c>
      <c r="N326" s="4">
        <v>300</v>
      </c>
      <c r="O326" s="6">
        <f t="shared" si="84"/>
        <v>140.3757342061605</v>
      </c>
      <c r="P326" s="4">
        <v>60</v>
      </c>
      <c r="Q326" s="6">
        <f t="shared" si="85"/>
        <v>71.399999999999991</v>
      </c>
      <c r="R326" s="4">
        <v>504</v>
      </c>
      <c r="S326" s="6">
        <f t="shared" si="86"/>
        <v>257.04000000000002</v>
      </c>
      <c r="T326" s="4">
        <v>300</v>
      </c>
      <c r="U326" s="6">
        <f t="shared" si="87"/>
        <v>175.70358034970852</v>
      </c>
      <c r="V326" s="4">
        <v>252</v>
      </c>
      <c r="W326" s="6">
        <f t="shared" si="88"/>
        <v>88.451999999999998</v>
      </c>
      <c r="X326" s="4">
        <v>204</v>
      </c>
      <c r="Y326" s="6">
        <f t="shared" si="89"/>
        <v>116.48399924087643</v>
      </c>
      <c r="Z326" s="4">
        <v>300</v>
      </c>
      <c r="AA326" s="6">
        <f t="shared" si="90"/>
        <v>224.1</v>
      </c>
      <c r="AB326" s="4">
        <v>360</v>
      </c>
      <c r="AC326" s="6">
        <f t="shared" si="91"/>
        <v>308.5199988200705</v>
      </c>
      <c r="AD326" s="4">
        <v>312</v>
      </c>
      <c r="AE326" s="6">
        <f t="shared" si="92"/>
        <v>112.94400043693072</v>
      </c>
      <c r="AF326" s="6">
        <f t="shared" si="93"/>
        <v>2714.2975895335098</v>
      </c>
    </row>
    <row r="327" spans="1:32" x14ac:dyDescent="0.25">
      <c r="A327" s="1">
        <v>12559</v>
      </c>
      <c r="B327" s="1" t="s">
        <v>166</v>
      </c>
      <c r="C327" s="1" t="s">
        <v>916</v>
      </c>
      <c r="D327" s="4">
        <v>6348</v>
      </c>
      <c r="E327" s="6">
        <f t="shared" si="79"/>
        <v>6834.2644478887833</v>
      </c>
      <c r="F327" s="4">
        <v>4650</v>
      </c>
      <c r="G327" s="12">
        <f t="shared" si="80"/>
        <v>3627</v>
      </c>
      <c r="H327" s="4">
        <v>5136</v>
      </c>
      <c r="I327" s="6">
        <f t="shared" si="81"/>
        <v>2619.36</v>
      </c>
      <c r="J327" s="4">
        <v>5892</v>
      </c>
      <c r="K327" s="6">
        <f t="shared" si="82"/>
        <v>3641.2559232162157</v>
      </c>
      <c r="L327" s="4">
        <v>1866</v>
      </c>
      <c r="M327" s="6">
        <f t="shared" si="83"/>
        <v>1436.0241987492159</v>
      </c>
      <c r="N327" s="4">
        <v>3550</v>
      </c>
      <c r="O327" s="6">
        <f t="shared" si="84"/>
        <v>1661.1128547728993</v>
      </c>
      <c r="P327" s="4">
        <v>555</v>
      </c>
      <c r="Q327" s="6">
        <f t="shared" si="85"/>
        <v>660.44999999999993</v>
      </c>
      <c r="R327" s="4">
        <v>24996</v>
      </c>
      <c r="S327" s="6">
        <f t="shared" si="86"/>
        <v>12747.960000000001</v>
      </c>
      <c r="T327" s="4">
        <v>4480</v>
      </c>
      <c r="U327" s="6">
        <f t="shared" si="87"/>
        <v>2623.8401332223139</v>
      </c>
      <c r="V327" s="4">
        <v>3804</v>
      </c>
      <c r="W327" s="6">
        <f t="shared" si="88"/>
        <v>1335.204</v>
      </c>
      <c r="X327" s="4">
        <v>10776</v>
      </c>
      <c r="Y327" s="6">
        <f t="shared" si="89"/>
        <v>6153.0959599004136</v>
      </c>
      <c r="Z327" s="4">
        <v>6620</v>
      </c>
      <c r="AA327" s="6">
        <f t="shared" si="90"/>
        <v>4945.1400000000003</v>
      </c>
      <c r="AB327" s="4">
        <v>2808</v>
      </c>
      <c r="AC327" s="6">
        <f t="shared" si="91"/>
        <v>2406.4559907965499</v>
      </c>
      <c r="AD327" s="4">
        <v>3696</v>
      </c>
      <c r="AE327" s="6">
        <f t="shared" si="92"/>
        <v>1337.9520051759487</v>
      </c>
      <c r="AF327" s="6">
        <f t="shared" si="93"/>
        <v>50691.163508546393</v>
      </c>
    </row>
    <row r="328" spans="1:32" x14ac:dyDescent="0.25">
      <c r="A328" s="1">
        <v>12560</v>
      </c>
      <c r="B328" s="1" t="s">
        <v>167</v>
      </c>
      <c r="C328" s="1" t="s">
        <v>917</v>
      </c>
      <c r="D328" s="4">
        <v>396</v>
      </c>
      <c r="E328" s="6">
        <f t="shared" si="79"/>
        <v>426.33407708947044</v>
      </c>
      <c r="F328" s="4">
        <v>400</v>
      </c>
      <c r="G328" s="12">
        <f t="shared" si="80"/>
        <v>312</v>
      </c>
      <c r="H328" s="4">
        <v>408</v>
      </c>
      <c r="I328" s="6">
        <f t="shared" si="81"/>
        <v>208.08</v>
      </c>
      <c r="J328" s="4">
        <v>348</v>
      </c>
      <c r="K328" s="6">
        <f t="shared" si="82"/>
        <v>215.06399546490888</v>
      </c>
      <c r="L328" s="4">
        <v>336</v>
      </c>
      <c r="M328" s="6">
        <f t="shared" si="83"/>
        <v>258.57670459792951</v>
      </c>
      <c r="N328" s="4">
        <v>350</v>
      </c>
      <c r="O328" s="6">
        <f t="shared" si="84"/>
        <v>163.77168990718724</v>
      </c>
      <c r="P328" s="4">
        <v>90</v>
      </c>
      <c r="Q328" s="6">
        <f t="shared" si="85"/>
        <v>107.1</v>
      </c>
      <c r="R328" s="4">
        <v>996</v>
      </c>
      <c r="S328" s="6">
        <f t="shared" si="86"/>
        <v>507.96000000000004</v>
      </c>
      <c r="T328" s="4">
        <v>400</v>
      </c>
      <c r="U328" s="6">
        <f t="shared" si="87"/>
        <v>234.27144046627802</v>
      </c>
      <c r="V328" s="4">
        <v>396</v>
      </c>
      <c r="W328" s="6">
        <f t="shared" si="88"/>
        <v>138.99599999999998</v>
      </c>
      <c r="X328" s="4">
        <v>348</v>
      </c>
      <c r="Y328" s="6">
        <f t="shared" si="89"/>
        <v>198.70799870502449</v>
      </c>
      <c r="Z328" s="4">
        <v>350</v>
      </c>
      <c r="AA328" s="6">
        <f t="shared" si="90"/>
        <v>261.45</v>
      </c>
      <c r="AB328" s="4">
        <v>348</v>
      </c>
      <c r="AC328" s="6">
        <f t="shared" si="91"/>
        <v>298.23599885940149</v>
      </c>
      <c r="AD328" s="4">
        <v>360</v>
      </c>
      <c r="AE328" s="6">
        <f t="shared" si="92"/>
        <v>130.32000050415084</v>
      </c>
      <c r="AF328" s="6">
        <f t="shared" si="93"/>
        <v>3330.5479050901999</v>
      </c>
    </row>
    <row r="329" spans="1:32" x14ac:dyDescent="0.25">
      <c r="A329" s="1">
        <v>12561</v>
      </c>
      <c r="B329" s="1" t="s">
        <v>168</v>
      </c>
      <c r="C329" s="1" t="s">
        <v>918</v>
      </c>
      <c r="D329" s="4">
        <v>7200</v>
      </c>
      <c r="E329" s="6">
        <f t="shared" si="79"/>
        <v>7751.5286743540082</v>
      </c>
      <c r="F329" s="4">
        <v>6840</v>
      </c>
      <c r="G329" s="12">
        <f t="shared" si="80"/>
        <v>5335.2</v>
      </c>
      <c r="H329" s="4">
        <v>5736</v>
      </c>
      <c r="I329" s="6">
        <f t="shared" si="81"/>
        <v>2925.36</v>
      </c>
      <c r="J329" s="4">
        <v>7020</v>
      </c>
      <c r="K329" s="6">
        <f t="shared" si="82"/>
        <v>4338.359908516265</v>
      </c>
      <c r="L329" s="4">
        <v>2118</v>
      </c>
      <c r="M329" s="6">
        <f t="shared" si="83"/>
        <v>1629.956727197663</v>
      </c>
      <c r="N329" s="4">
        <v>4050</v>
      </c>
      <c r="O329" s="6">
        <f t="shared" si="84"/>
        <v>1895.0724117831667</v>
      </c>
      <c r="P329" s="4">
        <v>570</v>
      </c>
      <c r="Q329" s="6">
        <f t="shared" si="85"/>
        <v>678.3</v>
      </c>
      <c r="R329" s="4">
        <v>18048</v>
      </c>
      <c r="S329" s="6">
        <f t="shared" si="86"/>
        <v>9204.48</v>
      </c>
      <c r="T329" s="4">
        <v>5450</v>
      </c>
      <c r="U329" s="6">
        <f t="shared" si="87"/>
        <v>3191.9483763530379</v>
      </c>
      <c r="V329" s="4">
        <v>4320</v>
      </c>
      <c r="W329" s="6">
        <f t="shared" si="88"/>
        <v>1516.32</v>
      </c>
      <c r="X329" s="4">
        <v>9024</v>
      </c>
      <c r="Y329" s="6">
        <f t="shared" si="89"/>
        <v>5152.7039664199456</v>
      </c>
      <c r="Z329" s="4">
        <v>8790</v>
      </c>
      <c r="AA329" s="6">
        <f t="shared" si="90"/>
        <v>6566.13</v>
      </c>
      <c r="AB329" s="4">
        <v>3360</v>
      </c>
      <c r="AC329" s="6">
        <f t="shared" si="91"/>
        <v>2879.5199889873243</v>
      </c>
      <c r="AD329" s="4">
        <v>4248</v>
      </c>
      <c r="AE329" s="6">
        <f t="shared" si="92"/>
        <v>1537.7760059489799</v>
      </c>
      <c r="AF329" s="6">
        <f t="shared" si="93"/>
        <v>53064.880053611407</v>
      </c>
    </row>
    <row r="330" spans="1:32" x14ac:dyDescent="0.25">
      <c r="A330" s="1">
        <v>12562</v>
      </c>
      <c r="B330" s="1" t="s">
        <v>169</v>
      </c>
      <c r="C330" s="1" t="s">
        <v>919</v>
      </c>
      <c r="D330" s="4">
        <v>2160</v>
      </c>
      <c r="E330" s="6">
        <f t="shared" si="79"/>
        <v>2325.4586023062025</v>
      </c>
      <c r="F330" s="4">
        <v>0</v>
      </c>
      <c r="G330" s="12">
        <f t="shared" si="80"/>
        <v>0</v>
      </c>
      <c r="H330" s="4">
        <v>2064</v>
      </c>
      <c r="I330" s="6">
        <f t="shared" si="81"/>
        <v>1052.6400000000001</v>
      </c>
      <c r="J330" s="4">
        <v>1500</v>
      </c>
      <c r="K330" s="6">
        <f t="shared" si="82"/>
        <v>926.99998045219343</v>
      </c>
      <c r="L330" s="4">
        <v>768</v>
      </c>
      <c r="M330" s="6">
        <f t="shared" si="83"/>
        <v>591.03246765241033</v>
      </c>
      <c r="N330" s="4">
        <v>1450</v>
      </c>
      <c r="O330" s="6">
        <f t="shared" si="84"/>
        <v>678.48271532977571</v>
      </c>
      <c r="P330" s="4">
        <v>210</v>
      </c>
      <c r="Q330" s="6">
        <f t="shared" si="85"/>
        <v>249.89999999999998</v>
      </c>
      <c r="R330" s="4">
        <v>2160</v>
      </c>
      <c r="S330" s="6">
        <f t="shared" si="86"/>
        <v>1101.5999999999999</v>
      </c>
      <c r="T330" s="4">
        <v>1080</v>
      </c>
      <c r="U330" s="6">
        <f t="shared" si="87"/>
        <v>632.5328892589506</v>
      </c>
      <c r="V330" s="4">
        <v>1560</v>
      </c>
      <c r="W330" s="6">
        <f t="shared" si="88"/>
        <v>547.55999999999995</v>
      </c>
      <c r="X330" s="4">
        <v>0</v>
      </c>
      <c r="Y330" s="6">
        <f t="shared" si="89"/>
        <v>0</v>
      </c>
      <c r="Z330" s="4">
        <v>0</v>
      </c>
      <c r="AA330" s="6">
        <f t="shared" si="90"/>
        <v>0</v>
      </c>
      <c r="AB330" s="4">
        <v>1212</v>
      </c>
      <c r="AC330" s="6">
        <f t="shared" si="91"/>
        <v>1038.6839960275706</v>
      </c>
      <c r="AD330" s="4">
        <v>1536</v>
      </c>
      <c r="AE330" s="6">
        <f t="shared" si="92"/>
        <v>556.03200215104357</v>
      </c>
      <c r="AF330" s="6">
        <f t="shared" si="93"/>
        <v>9144.8906510271026</v>
      </c>
    </row>
    <row r="331" spans="1:32" x14ac:dyDescent="0.25">
      <c r="A331" s="1">
        <v>12572</v>
      </c>
      <c r="B331" s="1" t="s">
        <v>170</v>
      </c>
      <c r="C331" s="1" t="s">
        <v>920</v>
      </c>
      <c r="D331" s="4">
        <v>204</v>
      </c>
      <c r="E331" s="6">
        <f t="shared" si="79"/>
        <v>219.62664577336355</v>
      </c>
      <c r="F331" s="4">
        <v>200</v>
      </c>
      <c r="G331" s="12">
        <f t="shared" si="80"/>
        <v>156</v>
      </c>
      <c r="H331" s="4">
        <v>0</v>
      </c>
      <c r="I331" s="6">
        <f t="shared" si="81"/>
        <v>0</v>
      </c>
      <c r="J331" s="4">
        <v>204</v>
      </c>
      <c r="K331" s="6">
        <f t="shared" si="82"/>
        <v>126.0719973414983</v>
      </c>
      <c r="L331" s="4">
        <v>168</v>
      </c>
      <c r="M331" s="6">
        <f t="shared" si="83"/>
        <v>129.28835229896475</v>
      </c>
      <c r="N331" s="4">
        <v>200</v>
      </c>
      <c r="O331" s="6">
        <f t="shared" si="84"/>
        <v>93.583822804107001</v>
      </c>
      <c r="P331" s="4">
        <v>45</v>
      </c>
      <c r="Q331" s="6">
        <f t="shared" si="85"/>
        <v>53.55</v>
      </c>
      <c r="R331" s="4">
        <v>396</v>
      </c>
      <c r="S331" s="6">
        <f t="shared" si="86"/>
        <v>201.96</v>
      </c>
      <c r="T331" s="4">
        <v>200</v>
      </c>
      <c r="U331" s="6">
        <f t="shared" si="87"/>
        <v>117.13572023313901</v>
      </c>
      <c r="V331" s="4">
        <v>0</v>
      </c>
      <c r="W331" s="6">
        <f t="shared" si="88"/>
        <v>0</v>
      </c>
      <c r="X331" s="4">
        <v>204</v>
      </c>
      <c r="Y331" s="6">
        <f t="shared" si="89"/>
        <v>116.48399924087643</v>
      </c>
      <c r="Z331" s="4">
        <v>200</v>
      </c>
      <c r="AA331" s="6">
        <f t="shared" si="90"/>
        <v>149.4</v>
      </c>
      <c r="AB331" s="4">
        <v>204</v>
      </c>
      <c r="AC331" s="6">
        <f t="shared" si="91"/>
        <v>174.82799933137326</v>
      </c>
      <c r="AD331" s="4">
        <v>192</v>
      </c>
      <c r="AE331" s="6">
        <f t="shared" si="92"/>
        <v>69.504000268880446</v>
      </c>
      <c r="AF331" s="6">
        <f t="shared" si="93"/>
        <v>1537.9285370233226</v>
      </c>
    </row>
    <row r="332" spans="1:32" x14ac:dyDescent="0.25">
      <c r="A332" s="1">
        <v>12590</v>
      </c>
      <c r="B332" s="1" t="s">
        <v>171</v>
      </c>
      <c r="C332" s="1" t="s">
        <v>921</v>
      </c>
      <c r="D332" s="4">
        <v>252</v>
      </c>
      <c r="E332" s="6">
        <f t="shared" si="79"/>
        <v>271.30350360239026</v>
      </c>
      <c r="F332" s="4">
        <v>150</v>
      </c>
      <c r="G332" s="12">
        <f t="shared" si="80"/>
        <v>117</v>
      </c>
      <c r="H332" s="4">
        <v>144</v>
      </c>
      <c r="I332" s="6">
        <f t="shared" si="81"/>
        <v>73.44</v>
      </c>
      <c r="J332" s="4">
        <v>252</v>
      </c>
      <c r="K332" s="6">
        <f t="shared" si="82"/>
        <v>155.7359967159685</v>
      </c>
      <c r="L332" s="4">
        <v>120</v>
      </c>
      <c r="M332" s="6">
        <f t="shared" si="83"/>
        <v>92.348823070689122</v>
      </c>
      <c r="N332" s="4">
        <v>100</v>
      </c>
      <c r="O332" s="6">
        <f t="shared" si="84"/>
        <v>46.791911402053501</v>
      </c>
      <c r="P332" s="4">
        <v>30</v>
      </c>
      <c r="Q332" s="6">
        <f t="shared" si="85"/>
        <v>35.699999999999996</v>
      </c>
      <c r="R332" s="4">
        <v>396</v>
      </c>
      <c r="S332" s="6">
        <f t="shared" si="86"/>
        <v>201.96</v>
      </c>
      <c r="T332" s="4">
        <v>200</v>
      </c>
      <c r="U332" s="6">
        <f t="shared" si="87"/>
        <v>117.13572023313901</v>
      </c>
      <c r="V332" s="4">
        <v>96</v>
      </c>
      <c r="W332" s="6">
        <f t="shared" si="88"/>
        <v>33.695999999999998</v>
      </c>
      <c r="X332" s="4">
        <v>48</v>
      </c>
      <c r="Y332" s="6">
        <f t="shared" si="89"/>
        <v>27.407999821382688</v>
      </c>
      <c r="Z332" s="4">
        <v>100</v>
      </c>
      <c r="AA332" s="6">
        <f t="shared" si="90"/>
        <v>74.7</v>
      </c>
      <c r="AB332" s="4">
        <v>156</v>
      </c>
      <c r="AC332" s="6">
        <f t="shared" si="91"/>
        <v>133.69199948869721</v>
      </c>
      <c r="AD332" s="4">
        <v>264</v>
      </c>
      <c r="AE332" s="6">
        <f t="shared" si="92"/>
        <v>95.568000369710617</v>
      </c>
      <c r="AF332" s="6">
        <f t="shared" si="93"/>
        <v>1380.9119543343204</v>
      </c>
    </row>
    <row r="333" spans="1:32" x14ac:dyDescent="0.25">
      <c r="A333" s="1">
        <v>12591</v>
      </c>
      <c r="B333" s="1" t="s">
        <v>172</v>
      </c>
      <c r="C333" s="1" t="s">
        <v>922</v>
      </c>
      <c r="D333" s="4">
        <v>900</v>
      </c>
      <c r="E333" s="6">
        <f t="shared" si="79"/>
        <v>968.94108429425103</v>
      </c>
      <c r="F333" s="4">
        <v>660</v>
      </c>
      <c r="G333" s="12">
        <f t="shared" si="80"/>
        <v>514.80000000000007</v>
      </c>
      <c r="H333" s="4">
        <v>744</v>
      </c>
      <c r="I333" s="6">
        <f t="shared" si="81"/>
        <v>379.44</v>
      </c>
      <c r="J333" s="4">
        <v>852</v>
      </c>
      <c r="K333" s="6">
        <f t="shared" si="82"/>
        <v>526.53598889684588</v>
      </c>
      <c r="L333" s="4">
        <v>276</v>
      </c>
      <c r="M333" s="6">
        <f t="shared" si="83"/>
        <v>212.40229306258496</v>
      </c>
      <c r="N333" s="4">
        <v>500</v>
      </c>
      <c r="O333" s="6">
        <f t="shared" si="84"/>
        <v>233.9595570102675</v>
      </c>
      <c r="P333" s="4">
        <v>75</v>
      </c>
      <c r="Q333" s="6">
        <f t="shared" si="85"/>
        <v>89.25</v>
      </c>
      <c r="R333" s="4">
        <v>3996</v>
      </c>
      <c r="S333" s="6">
        <f t="shared" si="86"/>
        <v>2037.96</v>
      </c>
      <c r="T333" s="4">
        <v>640</v>
      </c>
      <c r="U333" s="6">
        <f t="shared" si="87"/>
        <v>374.83430474604484</v>
      </c>
      <c r="V333" s="4">
        <v>564</v>
      </c>
      <c r="W333" s="6">
        <f t="shared" si="88"/>
        <v>197.964</v>
      </c>
      <c r="X333" s="4">
        <v>1500</v>
      </c>
      <c r="Y333" s="6">
        <f t="shared" si="89"/>
        <v>856.4999944182091</v>
      </c>
      <c r="Z333" s="4">
        <v>920</v>
      </c>
      <c r="AA333" s="6">
        <f t="shared" si="90"/>
        <v>687.24</v>
      </c>
      <c r="AB333" s="4">
        <v>420</v>
      </c>
      <c r="AC333" s="6">
        <f t="shared" si="91"/>
        <v>359.93999862341553</v>
      </c>
      <c r="AD333" s="4">
        <v>552</v>
      </c>
      <c r="AE333" s="6">
        <f t="shared" si="92"/>
        <v>199.82400077303129</v>
      </c>
      <c r="AF333" s="6">
        <f t="shared" si="93"/>
        <v>7439.7672210516193</v>
      </c>
    </row>
    <row r="334" spans="1:32" x14ac:dyDescent="0.25">
      <c r="A334" s="1">
        <v>12594</v>
      </c>
      <c r="B334" s="1" t="s">
        <v>173</v>
      </c>
      <c r="C334" s="1" t="s">
        <v>923</v>
      </c>
      <c r="D334" s="4">
        <v>204</v>
      </c>
      <c r="E334" s="6">
        <f t="shared" si="79"/>
        <v>219.62664577336355</v>
      </c>
      <c r="F334" s="4">
        <v>150</v>
      </c>
      <c r="G334" s="12">
        <f t="shared" si="80"/>
        <v>117</v>
      </c>
      <c r="H334" s="4">
        <v>216</v>
      </c>
      <c r="I334" s="6">
        <f t="shared" si="81"/>
        <v>110.16</v>
      </c>
      <c r="J334" s="4">
        <v>240</v>
      </c>
      <c r="K334" s="6">
        <f t="shared" si="82"/>
        <v>148.31999687235094</v>
      </c>
      <c r="L334" s="4">
        <v>78</v>
      </c>
      <c r="M334" s="6">
        <f t="shared" si="83"/>
        <v>60.026734995947926</v>
      </c>
      <c r="N334" s="4">
        <v>150</v>
      </c>
      <c r="O334" s="6">
        <f t="shared" si="84"/>
        <v>70.187867103080251</v>
      </c>
      <c r="P334" s="4">
        <v>15</v>
      </c>
      <c r="Q334" s="6">
        <f t="shared" si="85"/>
        <v>17.849999999999998</v>
      </c>
      <c r="R334" s="4">
        <v>600</v>
      </c>
      <c r="S334" s="6">
        <f t="shared" si="86"/>
        <v>306</v>
      </c>
      <c r="T334" s="4">
        <v>190</v>
      </c>
      <c r="U334" s="6">
        <f t="shared" si="87"/>
        <v>111.27893422148206</v>
      </c>
      <c r="V334" s="4">
        <v>156</v>
      </c>
      <c r="W334" s="6">
        <f t="shared" si="88"/>
        <v>54.756</v>
      </c>
      <c r="X334" s="4">
        <v>204</v>
      </c>
      <c r="Y334" s="6">
        <f t="shared" si="89"/>
        <v>116.48399924087643</v>
      </c>
      <c r="Z334" s="4">
        <v>100</v>
      </c>
      <c r="AA334" s="6">
        <f t="shared" si="90"/>
        <v>74.7</v>
      </c>
      <c r="AB334" s="4">
        <v>120</v>
      </c>
      <c r="AC334" s="6">
        <f t="shared" si="91"/>
        <v>102.83999960669016</v>
      </c>
      <c r="AD334" s="4">
        <v>192</v>
      </c>
      <c r="AE334" s="6">
        <f t="shared" si="92"/>
        <v>69.504000268880446</v>
      </c>
      <c r="AF334" s="6">
        <f t="shared" si="93"/>
        <v>1509.2301778137914</v>
      </c>
    </row>
    <row r="335" spans="1:32" x14ac:dyDescent="0.25">
      <c r="A335" s="1">
        <v>12595</v>
      </c>
      <c r="B335" s="1" t="s">
        <v>174</v>
      </c>
      <c r="C335" s="1" t="s">
        <v>1457</v>
      </c>
      <c r="D335" s="4">
        <v>2004</v>
      </c>
      <c r="E335" s="6">
        <f t="shared" si="79"/>
        <v>2157.5088143618655</v>
      </c>
      <c r="F335" s="4">
        <v>1000</v>
      </c>
      <c r="G335" s="12">
        <f t="shared" si="80"/>
        <v>780</v>
      </c>
      <c r="H335" s="4">
        <v>1992</v>
      </c>
      <c r="I335" s="6">
        <f t="shared" si="81"/>
        <v>1015.9200000000001</v>
      </c>
      <c r="J335" s="4">
        <v>2004</v>
      </c>
      <c r="K335" s="6">
        <f t="shared" si="82"/>
        <v>1238.4719738841304</v>
      </c>
      <c r="L335" s="4">
        <v>1080</v>
      </c>
      <c r="M335" s="6">
        <f t="shared" si="83"/>
        <v>831.13940763620212</v>
      </c>
      <c r="N335" s="4">
        <v>1000</v>
      </c>
      <c r="O335" s="6">
        <f t="shared" si="84"/>
        <v>467.91911402053501</v>
      </c>
      <c r="P335" s="4">
        <v>435</v>
      </c>
      <c r="Q335" s="6">
        <f t="shared" si="85"/>
        <v>517.65</v>
      </c>
      <c r="R335" s="4">
        <v>3996</v>
      </c>
      <c r="S335" s="6">
        <f t="shared" si="86"/>
        <v>2037.96</v>
      </c>
      <c r="T335" s="4">
        <v>1500</v>
      </c>
      <c r="U335" s="6">
        <f t="shared" si="87"/>
        <v>878.5179017485425</v>
      </c>
      <c r="V335" s="4">
        <v>2004</v>
      </c>
      <c r="W335" s="6">
        <f t="shared" si="88"/>
        <v>703.404</v>
      </c>
      <c r="X335" s="4">
        <v>600</v>
      </c>
      <c r="Y335" s="6">
        <f t="shared" si="89"/>
        <v>342.59999776728364</v>
      </c>
      <c r="Z335" s="4">
        <v>1000</v>
      </c>
      <c r="AA335" s="6">
        <f t="shared" si="90"/>
        <v>747</v>
      </c>
      <c r="AB335" s="4">
        <v>1500</v>
      </c>
      <c r="AC335" s="6">
        <f t="shared" si="91"/>
        <v>1285.499995083627</v>
      </c>
      <c r="AD335" s="4">
        <v>1992</v>
      </c>
      <c r="AE335" s="6">
        <f t="shared" si="92"/>
        <v>721.10400278963459</v>
      </c>
      <c r="AF335" s="6">
        <f t="shared" si="93"/>
        <v>13003.591204502185</v>
      </c>
    </row>
    <row r="336" spans="1:32" x14ac:dyDescent="0.25">
      <c r="A336" s="1">
        <v>12597</v>
      </c>
      <c r="B336" s="1" t="s">
        <v>175</v>
      </c>
      <c r="C336" s="1" t="s">
        <v>1456</v>
      </c>
      <c r="D336" s="4">
        <v>96</v>
      </c>
      <c r="E336" s="6">
        <f t="shared" si="79"/>
        <v>103.35371565805343</v>
      </c>
      <c r="F336" s="4">
        <v>200</v>
      </c>
      <c r="G336" s="12">
        <f t="shared" si="80"/>
        <v>156</v>
      </c>
      <c r="H336" s="4">
        <v>96</v>
      </c>
      <c r="I336" s="6">
        <f t="shared" si="81"/>
        <v>48.96</v>
      </c>
      <c r="J336" s="4">
        <v>396</v>
      </c>
      <c r="K336" s="6">
        <f t="shared" si="82"/>
        <v>244.72799483937908</v>
      </c>
      <c r="L336" s="4">
        <v>102</v>
      </c>
      <c r="M336" s="6">
        <f t="shared" si="83"/>
        <v>78.496499610085749</v>
      </c>
      <c r="N336" s="4">
        <v>1450</v>
      </c>
      <c r="O336" s="6">
        <f t="shared" si="84"/>
        <v>678.48271532977571</v>
      </c>
      <c r="P336" s="4">
        <v>195</v>
      </c>
      <c r="Q336" s="6">
        <f t="shared" si="85"/>
        <v>232.04999999999998</v>
      </c>
      <c r="R336" s="4">
        <v>1500</v>
      </c>
      <c r="S336" s="6">
        <f t="shared" si="86"/>
        <v>765</v>
      </c>
      <c r="T336" s="4">
        <v>150</v>
      </c>
      <c r="U336" s="6">
        <f t="shared" si="87"/>
        <v>87.851790174854258</v>
      </c>
      <c r="V336" s="4">
        <v>300</v>
      </c>
      <c r="W336" s="6">
        <f t="shared" si="88"/>
        <v>105.3</v>
      </c>
      <c r="X336" s="4">
        <v>0</v>
      </c>
      <c r="Y336" s="6">
        <f t="shared" si="89"/>
        <v>0</v>
      </c>
      <c r="Z336" s="4">
        <v>300</v>
      </c>
      <c r="AA336" s="6">
        <f t="shared" si="90"/>
        <v>224.1</v>
      </c>
      <c r="AB336" s="4">
        <v>1500</v>
      </c>
      <c r="AC336" s="6">
        <f t="shared" si="91"/>
        <v>1285.499995083627</v>
      </c>
      <c r="AD336" s="4">
        <v>312</v>
      </c>
      <c r="AE336" s="6">
        <f t="shared" si="92"/>
        <v>112.94400043693072</v>
      </c>
      <c r="AF336" s="6">
        <f t="shared" si="93"/>
        <v>4009.8227106957756</v>
      </c>
    </row>
    <row r="337" spans="1:32" x14ac:dyDescent="0.25">
      <c r="A337" s="1">
        <v>12598</v>
      </c>
      <c r="B337" s="1" t="s">
        <v>176</v>
      </c>
      <c r="C337" s="1" t="s">
        <v>1455</v>
      </c>
      <c r="D337" s="4">
        <v>48</v>
      </c>
      <c r="E337" s="6">
        <f t="shared" si="79"/>
        <v>51.676857829026716</v>
      </c>
      <c r="F337" s="4">
        <v>200</v>
      </c>
      <c r="G337" s="12">
        <f t="shared" si="80"/>
        <v>156</v>
      </c>
      <c r="H337" s="4">
        <v>504</v>
      </c>
      <c r="I337" s="6">
        <f t="shared" si="81"/>
        <v>257.04000000000002</v>
      </c>
      <c r="J337" s="4">
        <v>300</v>
      </c>
      <c r="K337" s="6">
        <f t="shared" si="82"/>
        <v>185.39999609043869</v>
      </c>
      <c r="L337" s="4">
        <v>102</v>
      </c>
      <c r="M337" s="6">
        <f t="shared" si="83"/>
        <v>78.496499610085749</v>
      </c>
      <c r="N337" s="4">
        <v>0</v>
      </c>
      <c r="O337" s="6">
        <f t="shared" si="84"/>
        <v>0</v>
      </c>
      <c r="P337" s="4">
        <v>150</v>
      </c>
      <c r="Q337" s="6">
        <f t="shared" si="85"/>
        <v>178.5</v>
      </c>
      <c r="R337" s="4">
        <v>1896</v>
      </c>
      <c r="S337" s="6">
        <f t="shared" si="86"/>
        <v>966.96</v>
      </c>
      <c r="T337" s="4">
        <v>200</v>
      </c>
      <c r="U337" s="6">
        <f t="shared" si="87"/>
        <v>117.13572023313901</v>
      </c>
      <c r="V337" s="4">
        <v>300</v>
      </c>
      <c r="W337" s="6">
        <f t="shared" si="88"/>
        <v>105.3</v>
      </c>
      <c r="X337" s="4">
        <v>48</v>
      </c>
      <c r="Y337" s="6">
        <f t="shared" si="89"/>
        <v>27.407999821382688</v>
      </c>
      <c r="Z337" s="4">
        <v>0</v>
      </c>
      <c r="AA337" s="6">
        <f t="shared" si="90"/>
        <v>0</v>
      </c>
      <c r="AB337" s="4">
        <v>1140</v>
      </c>
      <c r="AC337" s="6">
        <f t="shared" si="91"/>
        <v>976.97999626355647</v>
      </c>
      <c r="AD337" s="4">
        <v>1320</v>
      </c>
      <c r="AE337" s="6">
        <f t="shared" si="92"/>
        <v>477.84000184855307</v>
      </c>
      <c r="AF337" s="6">
        <f t="shared" si="93"/>
        <v>3100.8970698476296</v>
      </c>
    </row>
    <row r="338" spans="1:32" x14ac:dyDescent="0.25">
      <c r="A338" s="1">
        <v>12599</v>
      </c>
      <c r="B338" s="1" t="s">
        <v>177</v>
      </c>
      <c r="C338" s="1" t="s">
        <v>1458</v>
      </c>
      <c r="D338" s="4">
        <v>600</v>
      </c>
      <c r="E338" s="6">
        <f t="shared" si="79"/>
        <v>645.96072286283402</v>
      </c>
      <c r="F338" s="4">
        <v>2400</v>
      </c>
      <c r="G338" s="12">
        <f t="shared" si="80"/>
        <v>1872</v>
      </c>
      <c r="H338" s="4">
        <v>1200</v>
      </c>
      <c r="I338" s="6">
        <f t="shared" si="81"/>
        <v>612</v>
      </c>
      <c r="J338" s="4">
        <v>2496</v>
      </c>
      <c r="K338" s="6">
        <f t="shared" si="82"/>
        <v>1542.52796747245</v>
      </c>
      <c r="L338" s="4">
        <v>600</v>
      </c>
      <c r="M338" s="6">
        <f t="shared" si="83"/>
        <v>461.74411535344558</v>
      </c>
      <c r="N338" s="4">
        <v>1200</v>
      </c>
      <c r="O338" s="6">
        <f t="shared" si="84"/>
        <v>561.50293682464201</v>
      </c>
      <c r="P338" s="4">
        <v>480</v>
      </c>
      <c r="Q338" s="6">
        <f t="shared" si="85"/>
        <v>571.19999999999993</v>
      </c>
      <c r="R338" s="4">
        <v>8004</v>
      </c>
      <c r="S338" s="6">
        <f t="shared" si="86"/>
        <v>4082.04</v>
      </c>
      <c r="T338" s="4">
        <v>1800</v>
      </c>
      <c r="U338" s="6">
        <f t="shared" si="87"/>
        <v>1054.221482098251</v>
      </c>
      <c r="V338" s="4">
        <v>804</v>
      </c>
      <c r="W338" s="6">
        <f t="shared" si="88"/>
        <v>282.20400000000001</v>
      </c>
      <c r="X338" s="4">
        <v>804</v>
      </c>
      <c r="Y338" s="6">
        <f t="shared" si="89"/>
        <v>459.08399700816005</v>
      </c>
      <c r="Z338" s="4">
        <v>600</v>
      </c>
      <c r="AA338" s="6">
        <f t="shared" si="90"/>
        <v>448.2</v>
      </c>
      <c r="AB338" s="4">
        <v>2496</v>
      </c>
      <c r="AC338" s="6">
        <f t="shared" si="91"/>
        <v>2139.0719918191553</v>
      </c>
      <c r="AD338" s="4">
        <v>2496</v>
      </c>
      <c r="AE338" s="6">
        <f t="shared" si="92"/>
        <v>903.55200349544577</v>
      </c>
      <c r="AF338" s="6">
        <f t="shared" si="93"/>
        <v>14731.757213438939</v>
      </c>
    </row>
    <row r="339" spans="1:32" x14ac:dyDescent="0.25">
      <c r="A339" s="1">
        <v>12600</v>
      </c>
      <c r="B339" s="1" t="s">
        <v>178</v>
      </c>
      <c r="C339" s="1" t="s">
        <v>924</v>
      </c>
      <c r="D339" s="4">
        <v>996</v>
      </c>
      <c r="E339" s="6">
        <f t="shared" si="79"/>
        <v>1072.2947999523044</v>
      </c>
      <c r="F339" s="4">
        <v>1250</v>
      </c>
      <c r="G339" s="12">
        <f t="shared" si="80"/>
        <v>975</v>
      </c>
      <c r="H339" s="4">
        <v>1992</v>
      </c>
      <c r="I339" s="6">
        <f t="shared" si="81"/>
        <v>1015.9200000000001</v>
      </c>
      <c r="J339" s="4">
        <v>1500</v>
      </c>
      <c r="K339" s="6">
        <f t="shared" si="82"/>
        <v>926.99998045219343</v>
      </c>
      <c r="L339" s="4">
        <v>798</v>
      </c>
      <c r="M339" s="6">
        <f t="shared" si="83"/>
        <v>614.11967342008268</v>
      </c>
      <c r="N339" s="4">
        <v>1000</v>
      </c>
      <c r="O339" s="6">
        <f t="shared" si="84"/>
        <v>467.91911402053501</v>
      </c>
      <c r="P339" s="4">
        <v>465</v>
      </c>
      <c r="Q339" s="6">
        <f t="shared" si="85"/>
        <v>553.35</v>
      </c>
      <c r="R339" s="4">
        <v>9996</v>
      </c>
      <c r="S339" s="6">
        <f t="shared" si="86"/>
        <v>5097.96</v>
      </c>
      <c r="T339" s="4">
        <v>1500</v>
      </c>
      <c r="U339" s="6">
        <f t="shared" si="87"/>
        <v>878.5179017485425</v>
      </c>
      <c r="V339" s="4">
        <v>2004</v>
      </c>
      <c r="W339" s="6">
        <f t="shared" si="88"/>
        <v>703.404</v>
      </c>
      <c r="X339" s="4">
        <v>804</v>
      </c>
      <c r="Y339" s="6">
        <f t="shared" si="89"/>
        <v>459.08399700816005</v>
      </c>
      <c r="Z339" s="4">
        <v>1000</v>
      </c>
      <c r="AA339" s="6">
        <f t="shared" si="90"/>
        <v>747</v>
      </c>
      <c r="AB339" s="4">
        <v>1824</v>
      </c>
      <c r="AC339" s="6">
        <f t="shared" si="91"/>
        <v>1563.1679940216904</v>
      </c>
      <c r="AD339" s="4">
        <v>2472</v>
      </c>
      <c r="AE339" s="6">
        <f t="shared" si="92"/>
        <v>894.86400346183575</v>
      </c>
      <c r="AF339" s="6">
        <f t="shared" si="93"/>
        <v>15074.73746062351</v>
      </c>
    </row>
    <row r="340" spans="1:32" x14ac:dyDescent="0.25">
      <c r="A340" s="1">
        <v>12602</v>
      </c>
      <c r="B340" s="1" t="s">
        <v>179</v>
      </c>
      <c r="C340" s="1" t="s">
        <v>925</v>
      </c>
      <c r="D340" s="4">
        <v>2904</v>
      </c>
      <c r="E340" s="6">
        <f t="shared" si="79"/>
        <v>3126.4498986561166</v>
      </c>
      <c r="F340" s="4">
        <v>2320</v>
      </c>
      <c r="G340" s="12">
        <f t="shared" si="80"/>
        <v>1809.6000000000001</v>
      </c>
      <c r="H340" s="4">
        <v>4056</v>
      </c>
      <c r="I340" s="6">
        <f t="shared" si="81"/>
        <v>2068.56</v>
      </c>
      <c r="J340" s="4">
        <v>4056</v>
      </c>
      <c r="K340" s="6">
        <f t="shared" si="82"/>
        <v>2506.6079471427311</v>
      </c>
      <c r="L340" s="4">
        <v>1158</v>
      </c>
      <c r="M340" s="6">
        <f t="shared" si="83"/>
        <v>891.16614263215001</v>
      </c>
      <c r="N340" s="4">
        <v>2300</v>
      </c>
      <c r="O340" s="6">
        <f t="shared" si="84"/>
        <v>1076.2139622472305</v>
      </c>
      <c r="P340" s="4">
        <v>465</v>
      </c>
      <c r="Q340" s="6">
        <f t="shared" si="85"/>
        <v>553.35</v>
      </c>
      <c r="R340" s="4">
        <v>8004</v>
      </c>
      <c r="S340" s="6">
        <f t="shared" si="86"/>
        <v>4082.04</v>
      </c>
      <c r="T340" s="4">
        <v>2320</v>
      </c>
      <c r="U340" s="6">
        <f t="shared" si="87"/>
        <v>1358.7743547044124</v>
      </c>
      <c r="V340" s="4">
        <v>4056</v>
      </c>
      <c r="W340" s="6">
        <f t="shared" si="88"/>
        <v>1423.6559999999999</v>
      </c>
      <c r="X340" s="4">
        <v>2904</v>
      </c>
      <c r="Y340" s="6">
        <f t="shared" si="89"/>
        <v>1658.1839891936527</v>
      </c>
      <c r="Z340" s="4">
        <v>2900</v>
      </c>
      <c r="AA340" s="6">
        <f t="shared" si="90"/>
        <v>2166.3000000000002</v>
      </c>
      <c r="AB340" s="4">
        <v>2760</v>
      </c>
      <c r="AC340" s="6">
        <f t="shared" si="91"/>
        <v>2365.3199909538735</v>
      </c>
      <c r="AD340" s="4">
        <v>3624</v>
      </c>
      <c r="AE340" s="6">
        <f t="shared" si="92"/>
        <v>1311.8880050751184</v>
      </c>
      <c r="AF340" s="6">
        <f t="shared" si="93"/>
        <v>25086.222285530166</v>
      </c>
    </row>
    <row r="341" spans="1:32" x14ac:dyDescent="0.25">
      <c r="A341" s="1">
        <v>12603</v>
      </c>
      <c r="B341" s="1" t="s">
        <v>180</v>
      </c>
      <c r="C341" s="1" t="s">
        <v>1459</v>
      </c>
      <c r="D341" s="4">
        <v>0</v>
      </c>
      <c r="E341" s="6">
        <f t="shared" si="79"/>
        <v>0</v>
      </c>
      <c r="F341" s="4">
        <v>200</v>
      </c>
      <c r="G341" s="12">
        <f t="shared" si="80"/>
        <v>156</v>
      </c>
      <c r="H341" s="4">
        <v>0</v>
      </c>
      <c r="I341" s="6">
        <f t="shared" si="81"/>
        <v>0</v>
      </c>
      <c r="J341" s="4">
        <v>180</v>
      </c>
      <c r="K341" s="6">
        <f t="shared" si="82"/>
        <v>111.23999765426322</v>
      </c>
      <c r="L341" s="4">
        <v>150</v>
      </c>
      <c r="M341" s="6">
        <f t="shared" si="83"/>
        <v>115.43602883836139</v>
      </c>
      <c r="N341" s="4">
        <v>0</v>
      </c>
      <c r="O341" s="6">
        <f t="shared" si="84"/>
        <v>0</v>
      </c>
      <c r="P341" s="4">
        <v>0</v>
      </c>
      <c r="Q341" s="6">
        <f t="shared" si="85"/>
        <v>0</v>
      </c>
      <c r="R341" s="4">
        <v>1800</v>
      </c>
      <c r="S341" s="6">
        <f t="shared" si="86"/>
        <v>918</v>
      </c>
      <c r="T341" s="4">
        <v>0</v>
      </c>
      <c r="U341" s="6">
        <f t="shared" si="87"/>
        <v>0</v>
      </c>
      <c r="V341" s="4">
        <v>0</v>
      </c>
      <c r="W341" s="6">
        <f t="shared" si="88"/>
        <v>0</v>
      </c>
      <c r="X341" s="4">
        <v>0</v>
      </c>
      <c r="Y341" s="6">
        <f t="shared" si="89"/>
        <v>0</v>
      </c>
      <c r="Z341" s="4">
        <v>0</v>
      </c>
      <c r="AA341" s="6">
        <f t="shared" si="90"/>
        <v>0</v>
      </c>
      <c r="AB341" s="4">
        <v>0</v>
      </c>
      <c r="AC341" s="6">
        <f t="shared" si="91"/>
        <v>0</v>
      </c>
      <c r="AD341" s="4">
        <v>0</v>
      </c>
      <c r="AE341" s="6">
        <f t="shared" si="92"/>
        <v>0</v>
      </c>
      <c r="AF341" s="6">
        <f t="shared" si="93"/>
        <v>1300.6760264926247</v>
      </c>
    </row>
    <row r="342" spans="1:32" x14ac:dyDescent="0.25">
      <c r="A342" s="1">
        <v>12604</v>
      </c>
      <c r="B342" s="1" t="s">
        <v>181</v>
      </c>
      <c r="C342" s="1" t="s">
        <v>926</v>
      </c>
      <c r="D342" s="4">
        <v>1500</v>
      </c>
      <c r="E342" s="6">
        <f t="shared" si="79"/>
        <v>1614.9018071570849</v>
      </c>
      <c r="F342" s="4">
        <v>1000</v>
      </c>
      <c r="G342" s="12">
        <f t="shared" si="80"/>
        <v>780</v>
      </c>
      <c r="H342" s="4">
        <v>1992</v>
      </c>
      <c r="I342" s="6">
        <f t="shared" si="81"/>
        <v>1015.9200000000001</v>
      </c>
      <c r="J342" s="4">
        <v>2004</v>
      </c>
      <c r="K342" s="6">
        <f t="shared" si="82"/>
        <v>1238.4719738841304</v>
      </c>
      <c r="L342" s="4">
        <v>930</v>
      </c>
      <c r="M342" s="6">
        <f t="shared" si="83"/>
        <v>715.70337879784063</v>
      </c>
      <c r="N342" s="4">
        <v>1850</v>
      </c>
      <c r="O342" s="6">
        <f t="shared" si="84"/>
        <v>865.65036093798972</v>
      </c>
      <c r="P342" s="4">
        <v>300</v>
      </c>
      <c r="Q342" s="6">
        <f t="shared" si="85"/>
        <v>357</v>
      </c>
      <c r="R342" s="4">
        <v>1896</v>
      </c>
      <c r="S342" s="6">
        <f t="shared" si="86"/>
        <v>966.96</v>
      </c>
      <c r="T342" s="4">
        <v>1860</v>
      </c>
      <c r="U342" s="6">
        <f t="shared" si="87"/>
        <v>1089.3621981681927</v>
      </c>
      <c r="V342" s="4">
        <v>996</v>
      </c>
      <c r="W342" s="6">
        <f t="shared" si="88"/>
        <v>349.596</v>
      </c>
      <c r="X342" s="4">
        <v>996</v>
      </c>
      <c r="Y342" s="6">
        <f t="shared" si="89"/>
        <v>568.71599629369086</v>
      </c>
      <c r="Z342" s="4">
        <v>1000</v>
      </c>
      <c r="AA342" s="6">
        <f t="shared" si="90"/>
        <v>747</v>
      </c>
      <c r="AB342" s="4">
        <v>2496</v>
      </c>
      <c r="AC342" s="6">
        <f t="shared" si="91"/>
        <v>2139.0719918191553</v>
      </c>
      <c r="AD342" s="4">
        <v>1992</v>
      </c>
      <c r="AE342" s="6">
        <f t="shared" si="92"/>
        <v>721.10400278963459</v>
      </c>
      <c r="AF342" s="6">
        <f t="shared" si="93"/>
        <v>12448.353707058084</v>
      </c>
    </row>
    <row r="343" spans="1:32" x14ac:dyDescent="0.25">
      <c r="A343" s="1">
        <v>12605</v>
      </c>
      <c r="B343" s="1" t="s">
        <v>182</v>
      </c>
      <c r="C343" s="1" t="s">
        <v>927</v>
      </c>
      <c r="D343" s="4">
        <v>0</v>
      </c>
      <c r="E343" s="6">
        <f t="shared" si="79"/>
        <v>0</v>
      </c>
      <c r="F343" s="4">
        <v>100</v>
      </c>
      <c r="G343" s="12">
        <f t="shared" si="80"/>
        <v>78</v>
      </c>
      <c r="H343" s="4">
        <v>96</v>
      </c>
      <c r="I343" s="6">
        <f t="shared" si="81"/>
        <v>48.96</v>
      </c>
      <c r="J343" s="4">
        <v>96</v>
      </c>
      <c r="K343" s="6">
        <f t="shared" si="82"/>
        <v>59.327998748940381</v>
      </c>
      <c r="L343" s="4">
        <v>0</v>
      </c>
      <c r="M343" s="6">
        <f t="shared" si="83"/>
        <v>0</v>
      </c>
      <c r="N343" s="4">
        <v>0</v>
      </c>
      <c r="O343" s="6">
        <f t="shared" si="84"/>
        <v>0</v>
      </c>
      <c r="P343" s="4">
        <v>105</v>
      </c>
      <c r="Q343" s="6">
        <f t="shared" si="85"/>
        <v>124.94999999999999</v>
      </c>
      <c r="R343" s="4">
        <v>204</v>
      </c>
      <c r="S343" s="6">
        <f t="shared" si="86"/>
        <v>104.04</v>
      </c>
      <c r="T343" s="4">
        <v>0</v>
      </c>
      <c r="U343" s="6">
        <f t="shared" si="87"/>
        <v>0</v>
      </c>
      <c r="V343" s="4">
        <v>96</v>
      </c>
      <c r="W343" s="6">
        <f t="shared" si="88"/>
        <v>33.695999999999998</v>
      </c>
      <c r="X343" s="4">
        <v>0</v>
      </c>
      <c r="Y343" s="6">
        <f t="shared" si="89"/>
        <v>0</v>
      </c>
      <c r="Z343" s="4">
        <v>100</v>
      </c>
      <c r="AA343" s="6">
        <f t="shared" si="90"/>
        <v>74.7</v>
      </c>
      <c r="AB343" s="4">
        <v>204</v>
      </c>
      <c r="AC343" s="6">
        <f t="shared" si="91"/>
        <v>174.82799933137326</v>
      </c>
      <c r="AD343" s="4">
        <v>96</v>
      </c>
      <c r="AE343" s="6">
        <f t="shared" si="92"/>
        <v>34.752000134440223</v>
      </c>
      <c r="AF343" s="6">
        <f t="shared" si="93"/>
        <v>698.50199808031368</v>
      </c>
    </row>
    <row r="344" spans="1:32" x14ac:dyDescent="0.25">
      <c r="A344" s="1">
        <v>12606</v>
      </c>
      <c r="B344" s="1" t="s">
        <v>183</v>
      </c>
      <c r="C344" s="1" t="s">
        <v>928</v>
      </c>
      <c r="D344" s="4">
        <v>96</v>
      </c>
      <c r="E344" s="6">
        <f t="shared" si="79"/>
        <v>103.35371565805343</v>
      </c>
      <c r="F344" s="4">
        <v>300</v>
      </c>
      <c r="G344" s="12">
        <f t="shared" si="80"/>
        <v>234</v>
      </c>
      <c r="H344" s="4">
        <v>600</v>
      </c>
      <c r="I344" s="6">
        <f t="shared" si="81"/>
        <v>306</v>
      </c>
      <c r="J344" s="4">
        <v>96</v>
      </c>
      <c r="K344" s="6">
        <f t="shared" si="82"/>
        <v>59.327998748940381</v>
      </c>
      <c r="L344" s="4">
        <v>102</v>
      </c>
      <c r="M344" s="6">
        <f t="shared" si="83"/>
        <v>78.496499610085749</v>
      </c>
      <c r="N344" s="4">
        <v>1000</v>
      </c>
      <c r="O344" s="6">
        <f t="shared" si="84"/>
        <v>467.91911402053501</v>
      </c>
      <c r="P344" s="4">
        <v>195</v>
      </c>
      <c r="Q344" s="6">
        <f t="shared" si="85"/>
        <v>232.04999999999998</v>
      </c>
      <c r="R344" s="4">
        <v>2796</v>
      </c>
      <c r="S344" s="6">
        <f t="shared" si="86"/>
        <v>1425.96</v>
      </c>
      <c r="T344" s="4">
        <v>300</v>
      </c>
      <c r="U344" s="6">
        <f t="shared" si="87"/>
        <v>175.70358034970852</v>
      </c>
      <c r="V344" s="4">
        <v>96</v>
      </c>
      <c r="W344" s="6">
        <f t="shared" si="88"/>
        <v>33.695999999999998</v>
      </c>
      <c r="X344" s="4">
        <v>48</v>
      </c>
      <c r="Y344" s="6">
        <f t="shared" si="89"/>
        <v>27.407999821382688</v>
      </c>
      <c r="Z344" s="4">
        <v>300</v>
      </c>
      <c r="AA344" s="6">
        <f t="shared" si="90"/>
        <v>224.1</v>
      </c>
      <c r="AB344" s="4">
        <v>996</v>
      </c>
      <c r="AC344" s="6">
        <f t="shared" si="91"/>
        <v>853.57199673552827</v>
      </c>
      <c r="AD344" s="4">
        <v>1200</v>
      </c>
      <c r="AE344" s="6">
        <f t="shared" si="92"/>
        <v>434.40000168050278</v>
      </c>
      <c r="AF344" s="6">
        <f t="shared" si="93"/>
        <v>4221.5869049442335</v>
      </c>
    </row>
    <row r="345" spans="1:32" x14ac:dyDescent="0.25">
      <c r="A345" s="1">
        <v>12607</v>
      </c>
      <c r="B345" s="1" t="s">
        <v>184</v>
      </c>
      <c r="C345" s="1" t="s">
        <v>929</v>
      </c>
      <c r="D345" s="4">
        <v>0</v>
      </c>
      <c r="E345" s="6">
        <f t="shared" si="79"/>
        <v>0</v>
      </c>
      <c r="F345" s="4">
        <v>0</v>
      </c>
      <c r="G345" s="12">
        <f t="shared" si="80"/>
        <v>0</v>
      </c>
      <c r="H345" s="4">
        <v>0</v>
      </c>
      <c r="I345" s="6">
        <f t="shared" si="81"/>
        <v>0</v>
      </c>
      <c r="J345" s="4">
        <v>0</v>
      </c>
      <c r="K345" s="6">
        <f t="shared" si="82"/>
        <v>0</v>
      </c>
      <c r="L345" s="4">
        <v>0</v>
      </c>
      <c r="M345" s="6">
        <f t="shared" si="83"/>
        <v>0</v>
      </c>
      <c r="N345" s="4">
        <v>0</v>
      </c>
      <c r="O345" s="6">
        <f t="shared" si="84"/>
        <v>0</v>
      </c>
      <c r="P345" s="4">
        <v>210</v>
      </c>
      <c r="Q345" s="6">
        <f t="shared" si="85"/>
        <v>249.89999999999998</v>
      </c>
      <c r="R345" s="4">
        <v>1548</v>
      </c>
      <c r="S345" s="6">
        <f t="shared" si="86"/>
        <v>789.48</v>
      </c>
      <c r="T345" s="4">
        <v>0</v>
      </c>
      <c r="U345" s="6">
        <f t="shared" si="87"/>
        <v>0</v>
      </c>
      <c r="V345" s="4">
        <v>0</v>
      </c>
      <c r="W345" s="6">
        <f t="shared" si="88"/>
        <v>0</v>
      </c>
      <c r="X345" s="4">
        <v>0</v>
      </c>
      <c r="Y345" s="6">
        <f t="shared" si="89"/>
        <v>0</v>
      </c>
      <c r="Z345" s="4">
        <v>0</v>
      </c>
      <c r="AA345" s="6">
        <f t="shared" si="90"/>
        <v>0</v>
      </c>
      <c r="AB345" s="4">
        <v>204</v>
      </c>
      <c r="AC345" s="6">
        <f t="shared" si="91"/>
        <v>174.82799933137326</v>
      </c>
      <c r="AD345" s="4">
        <v>0</v>
      </c>
      <c r="AE345" s="6">
        <f t="shared" si="92"/>
        <v>0</v>
      </c>
      <c r="AF345" s="6">
        <f t="shared" si="93"/>
        <v>1214.2079993313735</v>
      </c>
    </row>
    <row r="346" spans="1:32" x14ac:dyDescent="0.25">
      <c r="A346" s="1">
        <v>12608</v>
      </c>
      <c r="B346" s="1" t="s">
        <v>185</v>
      </c>
      <c r="C346" s="1" t="s">
        <v>930</v>
      </c>
      <c r="D346" s="4">
        <v>300</v>
      </c>
      <c r="E346" s="6">
        <f t="shared" si="79"/>
        <v>322.98036143141701</v>
      </c>
      <c r="F346" s="4">
        <v>560</v>
      </c>
      <c r="G346" s="12">
        <f t="shared" si="80"/>
        <v>436.8</v>
      </c>
      <c r="H346" s="4">
        <v>312</v>
      </c>
      <c r="I346" s="6">
        <f t="shared" si="81"/>
        <v>159.12</v>
      </c>
      <c r="J346" s="4">
        <v>504</v>
      </c>
      <c r="K346" s="6">
        <f t="shared" si="82"/>
        <v>311.47199343193699</v>
      </c>
      <c r="L346" s="4">
        <v>282</v>
      </c>
      <c r="M346" s="6">
        <f t="shared" si="83"/>
        <v>217.01973421611942</v>
      </c>
      <c r="N346" s="4">
        <v>250</v>
      </c>
      <c r="O346" s="6">
        <f t="shared" si="84"/>
        <v>116.97977850513375</v>
      </c>
      <c r="P346" s="4">
        <v>105</v>
      </c>
      <c r="Q346" s="6">
        <f t="shared" si="85"/>
        <v>124.94999999999999</v>
      </c>
      <c r="R346" s="4">
        <v>696</v>
      </c>
      <c r="S346" s="6">
        <f t="shared" si="86"/>
        <v>354.96</v>
      </c>
      <c r="T346" s="4">
        <v>200</v>
      </c>
      <c r="U346" s="6">
        <f t="shared" si="87"/>
        <v>117.13572023313901</v>
      </c>
      <c r="V346" s="4">
        <v>396</v>
      </c>
      <c r="W346" s="6">
        <f t="shared" si="88"/>
        <v>138.99599999999998</v>
      </c>
      <c r="X346" s="4">
        <v>204</v>
      </c>
      <c r="Y346" s="6">
        <f t="shared" si="89"/>
        <v>116.48399924087643</v>
      </c>
      <c r="Z346" s="4">
        <v>350</v>
      </c>
      <c r="AA346" s="6">
        <f t="shared" si="90"/>
        <v>261.45</v>
      </c>
      <c r="AB346" s="4">
        <v>696</v>
      </c>
      <c r="AC346" s="6">
        <f t="shared" si="91"/>
        <v>596.47199771880298</v>
      </c>
      <c r="AD346" s="4">
        <v>312</v>
      </c>
      <c r="AE346" s="6">
        <f t="shared" si="92"/>
        <v>112.94400043693072</v>
      </c>
      <c r="AF346" s="6">
        <f t="shared" si="93"/>
        <v>3274.8195847774255</v>
      </c>
    </row>
    <row r="347" spans="1:32" x14ac:dyDescent="0.25">
      <c r="A347" s="1">
        <v>12609</v>
      </c>
      <c r="B347" s="1" t="s">
        <v>186</v>
      </c>
      <c r="C347" s="1" t="s">
        <v>931</v>
      </c>
      <c r="D347" s="4">
        <v>8748</v>
      </c>
      <c r="E347" s="6">
        <f t="shared" si="79"/>
        <v>9418.1073393401202</v>
      </c>
      <c r="F347" s="4">
        <v>7000</v>
      </c>
      <c r="G347" s="12">
        <f t="shared" si="80"/>
        <v>5460</v>
      </c>
      <c r="H347" s="4">
        <v>8760</v>
      </c>
      <c r="I347" s="6">
        <f t="shared" si="81"/>
        <v>4467.6000000000004</v>
      </c>
      <c r="J347" s="4">
        <v>8748</v>
      </c>
      <c r="K347" s="6">
        <f t="shared" si="82"/>
        <v>5406.2638859971921</v>
      </c>
      <c r="L347" s="4">
        <v>3342</v>
      </c>
      <c r="M347" s="6">
        <f t="shared" si="83"/>
        <v>2571.9147225186921</v>
      </c>
      <c r="N347" s="4">
        <v>7000</v>
      </c>
      <c r="O347" s="6">
        <f t="shared" si="84"/>
        <v>3275.4337981437448</v>
      </c>
      <c r="P347" s="4">
        <v>375</v>
      </c>
      <c r="Q347" s="6">
        <f t="shared" si="85"/>
        <v>446.25</v>
      </c>
      <c r="R347" s="4">
        <v>12996</v>
      </c>
      <c r="S347" s="6">
        <f t="shared" si="86"/>
        <v>6627.96</v>
      </c>
      <c r="T347" s="4">
        <v>7000</v>
      </c>
      <c r="U347" s="6">
        <f t="shared" si="87"/>
        <v>4099.750208159865</v>
      </c>
      <c r="V347" s="4">
        <v>8748</v>
      </c>
      <c r="W347" s="6">
        <f t="shared" si="88"/>
        <v>3070.5479999999998</v>
      </c>
      <c r="X347" s="4">
        <v>8748</v>
      </c>
      <c r="Y347" s="6">
        <f t="shared" si="89"/>
        <v>4995.1079674469956</v>
      </c>
      <c r="Z347" s="4">
        <v>8750</v>
      </c>
      <c r="AA347" s="6">
        <f t="shared" si="90"/>
        <v>6536.25</v>
      </c>
      <c r="AB347" s="4">
        <v>6036</v>
      </c>
      <c r="AC347" s="6">
        <f t="shared" si="91"/>
        <v>5172.8519802165147</v>
      </c>
      <c r="AD347" s="4">
        <v>8520</v>
      </c>
      <c r="AE347" s="6">
        <f t="shared" si="92"/>
        <v>3084.2400119315698</v>
      </c>
      <c r="AF347" s="6">
        <f t="shared" si="93"/>
        <v>61548.037901823132</v>
      </c>
    </row>
    <row r="348" spans="1:32" x14ac:dyDescent="0.25">
      <c r="A348" s="1">
        <v>12610</v>
      </c>
      <c r="B348" s="1" t="s">
        <v>187</v>
      </c>
      <c r="C348" s="1" t="s">
        <v>932</v>
      </c>
      <c r="D348" s="4">
        <v>504</v>
      </c>
      <c r="E348" s="6">
        <f t="shared" si="79"/>
        <v>542.60700720478053</v>
      </c>
      <c r="F348" s="4">
        <v>300</v>
      </c>
      <c r="G348" s="12">
        <f t="shared" si="80"/>
        <v>234</v>
      </c>
      <c r="H348" s="4">
        <v>504</v>
      </c>
      <c r="I348" s="6">
        <f t="shared" si="81"/>
        <v>257.04000000000002</v>
      </c>
      <c r="J348" s="4">
        <v>504</v>
      </c>
      <c r="K348" s="6">
        <f t="shared" si="82"/>
        <v>311.47199343193699</v>
      </c>
      <c r="L348" s="4">
        <v>498</v>
      </c>
      <c r="M348" s="6">
        <f t="shared" si="83"/>
        <v>383.24761574335986</v>
      </c>
      <c r="N348" s="4">
        <v>400</v>
      </c>
      <c r="O348" s="6">
        <f t="shared" si="84"/>
        <v>187.167645608214</v>
      </c>
      <c r="P348" s="4">
        <v>195</v>
      </c>
      <c r="Q348" s="6">
        <f t="shared" si="85"/>
        <v>232.04999999999998</v>
      </c>
      <c r="R348" s="4">
        <v>2004</v>
      </c>
      <c r="S348" s="6">
        <f t="shared" si="86"/>
        <v>1022.04</v>
      </c>
      <c r="T348" s="4">
        <v>400</v>
      </c>
      <c r="U348" s="6">
        <f t="shared" si="87"/>
        <v>234.27144046627802</v>
      </c>
      <c r="V348" s="4">
        <v>504</v>
      </c>
      <c r="W348" s="6">
        <f t="shared" si="88"/>
        <v>176.904</v>
      </c>
      <c r="X348" s="4">
        <v>300</v>
      </c>
      <c r="Y348" s="6">
        <f t="shared" si="89"/>
        <v>171.29999888364182</v>
      </c>
      <c r="Z348" s="4">
        <v>300</v>
      </c>
      <c r="AA348" s="6">
        <f t="shared" si="90"/>
        <v>224.1</v>
      </c>
      <c r="AB348" s="4">
        <v>396</v>
      </c>
      <c r="AC348" s="6">
        <f t="shared" si="91"/>
        <v>339.37199870207752</v>
      </c>
      <c r="AD348" s="4">
        <v>312</v>
      </c>
      <c r="AE348" s="6">
        <f t="shared" si="92"/>
        <v>112.94400043693072</v>
      </c>
      <c r="AF348" s="6">
        <f t="shared" si="93"/>
        <v>4315.5717000402883</v>
      </c>
    </row>
    <row r="349" spans="1:32" x14ac:dyDescent="0.25">
      <c r="A349" s="1">
        <v>12611</v>
      </c>
      <c r="B349" s="1" t="s">
        <v>188</v>
      </c>
      <c r="C349" s="1" t="s">
        <v>933</v>
      </c>
      <c r="D349" s="4">
        <v>456</v>
      </c>
      <c r="E349" s="6">
        <f t="shared" si="79"/>
        <v>490.93014937575384</v>
      </c>
      <c r="F349" s="4">
        <v>330</v>
      </c>
      <c r="G349" s="12">
        <f t="shared" si="80"/>
        <v>257.40000000000003</v>
      </c>
      <c r="H349" s="4">
        <v>384</v>
      </c>
      <c r="I349" s="6">
        <f t="shared" si="81"/>
        <v>195.84</v>
      </c>
      <c r="J349" s="4">
        <v>432</v>
      </c>
      <c r="K349" s="6">
        <f t="shared" si="82"/>
        <v>266.97599437023172</v>
      </c>
      <c r="L349" s="4">
        <v>138</v>
      </c>
      <c r="M349" s="6">
        <f t="shared" si="83"/>
        <v>106.20114653129248</v>
      </c>
      <c r="N349" s="4">
        <v>250</v>
      </c>
      <c r="O349" s="6">
        <f t="shared" si="84"/>
        <v>116.97977850513375</v>
      </c>
      <c r="P349" s="4">
        <v>30</v>
      </c>
      <c r="Q349" s="6">
        <f t="shared" si="85"/>
        <v>35.699999999999996</v>
      </c>
      <c r="R349" s="4">
        <v>2004</v>
      </c>
      <c r="S349" s="6">
        <f t="shared" si="86"/>
        <v>1022.04</v>
      </c>
      <c r="T349" s="4">
        <v>330</v>
      </c>
      <c r="U349" s="6">
        <f t="shared" si="87"/>
        <v>193.27393838467935</v>
      </c>
      <c r="V349" s="4">
        <v>288</v>
      </c>
      <c r="W349" s="6">
        <f t="shared" si="88"/>
        <v>101.08799999999999</v>
      </c>
      <c r="X349" s="4">
        <v>768</v>
      </c>
      <c r="Y349" s="6">
        <f t="shared" si="89"/>
        <v>438.52799714212301</v>
      </c>
      <c r="Z349" s="4">
        <v>470</v>
      </c>
      <c r="AA349" s="6">
        <f t="shared" si="90"/>
        <v>351.09</v>
      </c>
      <c r="AB349" s="4">
        <v>216</v>
      </c>
      <c r="AC349" s="6">
        <f t="shared" si="91"/>
        <v>185.1119992920423</v>
      </c>
      <c r="AD349" s="4">
        <v>288</v>
      </c>
      <c r="AE349" s="6">
        <f t="shared" si="92"/>
        <v>104.25600040332067</v>
      </c>
      <c r="AF349" s="6">
        <f t="shared" si="93"/>
        <v>3761.1590036012567</v>
      </c>
    </row>
    <row r="350" spans="1:32" x14ac:dyDescent="0.25">
      <c r="A350" s="1">
        <v>12612</v>
      </c>
      <c r="B350" s="1" t="s">
        <v>189</v>
      </c>
      <c r="C350" s="1" t="s">
        <v>934</v>
      </c>
      <c r="D350" s="4">
        <v>15984</v>
      </c>
      <c r="E350" s="6">
        <f t="shared" si="79"/>
        <v>17208.393657065899</v>
      </c>
      <c r="F350" s="4">
        <v>12160</v>
      </c>
      <c r="G350" s="12">
        <f t="shared" si="80"/>
        <v>9484.8000000000011</v>
      </c>
      <c r="H350" s="4">
        <v>13992</v>
      </c>
      <c r="I350" s="6">
        <f t="shared" si="81"/>
        <v>7135.92</v>
      </c>
      <c r="J350" s="4">
        <v>15576</v>
      </c>
      <c r="K350" s="6">
        <f t="shared" si="82"/>
        <v>9625.9677970155772</v>
      </c>
      <c r="L350" s="4">
        <v>4692</v>
      </c>
      <c r="M350" s="6">
        <f t="shared" si="83"/>
        <v>3610.8389820639445</v>
      </c>
      <c r="N350" s="4">
        <v>9150</v>
      </c>
      <c r="O350" s="6">
        <f t="shared" si="84"/>
        <v>4281.4598932878953</v>
      </c>
      <c r="P350" s="4">
        <v>975</v>
      </c>
      <c r="Q350" s="6">
        <f t="shared" si="85"/>
        <v>1160.25</v>
      </c>
      <c r="R350" s="4">
        <v>35304</v>
      </c>
      <c r="S350" s="6">
        <f t="shared" si="86"/>
        <v>18005.04</v>
      </c>
      <c r="T350" s="4">
        <v>11060</v>
      </c>
      <c r="U350" s="6">
        <f t="shared" si="87"/>
        <v>6477.6053288925868</v>
      </c>
      <c r="V350" s="4">
        <v>10584</v>
      </c>
      <c r="W350" s="6">
        <f t="shared" si="88"/>
        <v>3714.9839999999999</v>
      </c>
      <c r="X350" s="4">
        <v>4944</v>
      </c>
      <c r="Y350" s="6">
        <f t="shared" si="89"/>
        <v>2823.0239816024173</v>
      </c>
      <c r="Z350" s="4">
        <v>16970</v>
      </c>
      <c r="AA350" s="6">
        <f t="shared" si="90"/>
        <v>12676.59</v>
      </c>
      <c r="AB350" s="4">
        <v>7512</v>
      </c>
      <c r="AC350" s="6">
        <f t="shared" si="91"/>
        <v>6437.7839753788039</v>
      </c>
      <c r="AD350" s="4">
        <v>10104</v>
      </c>
      <c r="AE350" s="6">
        <f t="shared" si="92"/>
        <v>3657.6480141498337</v>
      </c>
      <c r="AF350" s="6">
        <f t="shared" si="93"/>
        <v>102642.65761530711</v>
      </c>
    </row>
    <row r="351" spans="1:32" x14ac:dyDescent="0.25">
      <c r="A351" s="1">
        <v>12615</v>
      </c>
      <c r="B351" s="1" t="s">
        <v>190</v>
      </c>
      <c r="C351" s="1" t="s">
        <v>935</v>
      </c>
      <c r="D351" s="4">
        <v>3000</v>
      </c>
      <c r="E351" s="6">
        <f t="shared" si="79"/>
        <v>3229.8036143141699</v>
      </c>
      <c r="F351" s="4">
        <v>2000</v>
      </c>
      <c r="G351" s="12">
        <f t="shared" si="80"/>
        <v>1560</v>
      </c>
      <c r="H351" s="4">
        <v>3000</v>
      </c>
      <c r="I351" s="6">
        <f t="shared" si="81"/>
        <v>1530</v>
      </c>
      <c r="J351" s="4">
        <v>2004</v>
      </c>
      <c r="K351" s="6">
        <f t="shared" si="82"/>
        <v>1238.4719738841304</v>
      </c>
      <c r="L351" s="4">
        <v>1002</v>
      </c>
      <c r="M351" s="6">
        <f t="shared" si="83"/>
        <v>771.11267264025412</v>
      </c>
      <c r="N351" s="4">
        <v>3000</v>
      </c>
      <c r="O351" s="6">
        <f t="shared" si="84"/>
        <v>1403.757342061605</v>
      </c>
      <c r="P351" s="4">
        <v>1665</v>
      </c>
      <c r="Q351" s="6">
        <f t="shared" si="85"/>
        <v>1981.35</v>
      </c>
      <c r="R351" s="4">
        <v>20004</v>
      </c>
      <c r="S351" s="6">
        <f t="shared" si="86"/>
        <v>10202.040000000001</v>
      </c>
      <c r="T351" s="4">
        <v>4000</v>
      </c>
      <c r="U351" s="6">
        <f t="shared" si="87"/>
        <v>2342.71440466278</v>
      </c>
      <c r="V351" s="4">
        <v>996</v>
      </c>
      <c r="W351" s="6">
        <f t="shared" si="88"/>
        <v>349.596</v>
      </c>
      <c r="X351" s="4">
        <v>996</v>
      </c>
      <c r="Y351" s="6">
        <f t="shared" si="89"/>
        <v>568.71599629369086</v>
      </c>
      <c r="Z351" s="4">
        <v>1000</v>
      </c>
      <c r="AA351" s="6">
        <f t="shared" si="90"/>
        <v>747</v>
      </c>
      <c r="AB351" s="4">
        <v>3000</v>
      </c>
      <c r="AC351" s="6">
        <f t="shared" si="91"/>
        <v>2570.9999901672541</v>
      </c>
      <c r="AD351" s="4">
        <v>2496</v>
      </c>
      <c r="AE351" s="6">
        <f t="shared" si="92"/>
        <v>903.55200349544577</v>
      </c>
      <c r="AF351" s="6">
        <f t="shared" si="93"/>
        <v>28495.561994023883</v>
      </c>
    </row>
    <row r="352" spans="1:32" x14ac:dyDescent="0.25">
      <c r="A352" s="1">
        <v>12616</v>
      </c>
      <c r="B352" s="1" t="s">
        <v>191</v>
      </c>
      <c r="C352" s="1" t="s">
        <v>936</v>
      </c>
      <c r="D352" s="4">
        <v>996</v>
      </c>
      <c r="E352" s="6">
        <f t="shared" si="79"/>
        <v>1072.2947999523044</v>
      </c>
      <c r="F352" s="4">
        <v>0</v>
      </c>
      <c r="G352" s="12">
        <f t="shared" si="80"/>
        <v>0</v>
      </c>
      <c r="H352" s="4">
        <v>1608</v>
      </c>
      <c r="I352" s="6">
        <f t="shared" si="81"/>
        <v>820.08</v>
      </c>
      <c r="J352" s="4">
        <v>996</v>
      </c>
      <c r="K352" s="6">
        <f t="shared" si="82"/>
        <v>615.52798702025643</v>
      </c>
      <c r="L352" s="4">
        <v>0</v>
      </c>
      <c r="M352" s="6">
        <f t="shared" si="83"/>
        <v>0</v>
      </c>
      <c r="N352" s="4">
        <v>1000</v>
      </c>
      <c r="O352" s="6">
        <f t="shared" si="84"/>
        <v>467.91911402053501</v>
      </c>
      <c r="P352" s="4">
        <v>900</v>
      </c>
      <c r="Q352" s="6">
        <f t="shared" si="85"/>
        <v>1071</v>
      </c>
      <c r="R352" s="4">
        <v>3000</v>
      </c>
      <c r="S352" s="6">
        <f t="shared" si="86"/>
        <v>1530</v>
      </c>
      <c r="T352" s="4">
        <v>1600</v>
      </c>
      <c r="U352" s="6">
        <f t="shared" si="87"/>
        <v>937.08576186511209</v>
      </c>
      <c r="V352" s="4">
        <v>0</v>
      </c>
      <c r="W352" s="6">
        <f t="shared" si="88"/>
        <v>0</v>
      </c>
      <c r="X352" s="4">
        <v>996</v>
      </c>
      <c r="Y352" s="6">
        <f t="shared" si="89"/>
        <v>568.71599629369086</v>
      </c>
      <c r="Z352" s="4">
        <v>1600</v>
      </c>
      <c r="AA352" s="6">
        <f t="shared" si="90"/>
        <v>1195.2</v>
      </c>
      <c r="AB352" s="4">
        <v>996</v>
      </c>
      <c r="AC352" s="6">
        <f t="shared" si="91"/>
        <v>853.57199673552827</v>
      </c>
      <c r="AD352" s="4">
        <v>1608</v>
      </c>
      <c r="AE352" s="6">
        <f t="shared" si="92"/>
        <v>582.09600225187376</v>
      </c>
      <c r="AF352" s="6">
        <f t="shared" si="93"/>
        <v>9131.3956558874288</v>
      </c>
    </row>
    <row r="353" spans="1:32" x14ac:dyDescent="0.25">
      <c r="A353" s="1">
        <v>12618</v>
      </c>
      <c r="B353" s="1" t="s">
        <v>192</v>
      </c>
      <c r="C353" s="1" t="s">
        <v>937</v>
      </c>
      <c r="D353" s="4">
        <v>1056</v>
      </c>
      <c r="E353" s="6">
        <f t="shared" si="79"/>
        <v>1136.8908722385879</v>
      </c>
      <c r="F353" s="4">
        <v>420</v>
      </c>
      <c r="G353" s="12">
        <f t="shared" si="80"/>
        <v>327.60000000000002</v>
      </c>
      <c r="H353" s="4">
        <v>1464</v>
      </c>
      <c r="I353" s="6">
        <f t="shared" si="81"/>
        <v>746.64</v>
      </c>
      <c r="J353" s="4">
        <v>1464</v>
      </c>
      <c r="K353" s="6">
        <f t="shared" si="82"/>
        <v>904.75198092134076</v>
      </c>
      <c r="L353" s="4">
        <v>420</v>
      </c>
      <c r="M353" s="6">
        <f t="shared" si="83"/>
        <v>323.22088074741191</v>
      </c>
      <c r="N353" s="4">
        <v>850</v>
      </c>
      <c r="O353" s="6">
        <f t="shared" si="84"/>
        <v>397.73124691745471</v>
      </c>
      <c r="P353" s="4">
        <v>165</v>
      </c>
      <c r="Q353" s="6">
        <f t="shared" si="85"/>
        <v>196.35</v>
      </c>
      <c r="R353" s="4">
        <v>2100</v>
      </c>
      <c r="S353" s="6">
        <f t="shared" si="86"/>
        <v>1071</v>
      </c>
      <c r="T353" s="4">
        <v>840</v>
      </c>
      <c r="U353" s="6">
        <f t="shared" si="87"/>
        <v>491.97002497918385</v>
      </c>
      <c r="V353" s="4">
        <v>1476</v>
      </c>
      <c r="W353" s="6">
        <f t="shared" si="88"/>
        <v>518.07600000000002</v>
      </c>
      <c r="X353" s="4">
        <v>300</v>
      </c>
      <c r="Y353" s="6">
        <f t="shared" si="89"/>
        <v>171.29999888364182</v>
      </c>
      <c r="Z353" s="4">
        <v>1050</v>
      </c>
      <c r="AA353" s="6">
        <f t="shared" si="90"/>
        <v>784.35</v>
      </c>
      <c r="AB353" s="4">
        <v>996</v>
      </c>
      <c r="AC353" s="6">
        <f t="shared" si="91"/>
        <v>853.57199673552827</v>
      </c>
      <c r="AD353" s="4">
        <v>1320</v>
      </c>
      <c r="AE353" s="6">
        <f t="shared" si="92"/>
        <v>477.84000184855307</v>
      </c>
      <c r="AF353" s="6">
        <f t="shared" si="93"/>
        <v>7923.4530014231495</v>
      </c>
    </row>
    <row r="354" spans="1:32" x14ac:dyDescent="0.25">
      <c r="A354" s="1">
        <v>12619</v>
      </c>
      <c r="B354" s="1" t="s">
        <v>193</v>
      </c>
      <c r="C354" s="1" t="s">
        <v>938</v>
      </c>
      <c r="D354" s="4">
        <v>6000</v>
      </c>
      <c r="E354" s="6">
        <f t="shared" si="79"/>
        <v>6459.6072286283397</v>
      </c>
      <c r="F354" s="4">
        <v>5400</v>
      </c>
      <c r="G354" s="12">
        <f t="shared" si="80"/>
        <v>4212</v>
      </c>
      <c r="H354" s="4">
        <v>15000</v>
      </c>
      <c r="I354" s="6">
        <f t="shared" si="81"/>
        <v>7650</v>
      </c>
      <c r="J354" s="4">
        <v>17112</v>
      </c>
      <c r="K354" s="6">
        <f t="shared" si="82"/>
        <v>10575.215776998622</v>
      </c>
      <c r="L354" s="4">
        <v>4890</v>
      </c>
      <c r="M354" s="6">
        <f t="shared" si="83"/>
        <v>3763.2145401305816</v>
      </c>
      <c r="N354" s="4">
        <v>9800</v>
      </c>
      <c r="O354" s="6">
        <f t="shared" si="84"/>
        <v>4585.6073174012427</v>
      </c>
      <c r="P354" s="4">
        <v>1950</v>
      </c>
      <c r="Q354" s="6">
        <f t="shared" si="85"/>
        <v>2320.5</v>
      </c>
      <c r="R354" s="4">
        <v>23604</v>
      </c>
      <c r="S354" s="6">
        <f t="shared" si="86"/>
        <v>12038.04</v>
      </c>
      <c r="T354" s="4">
        <v>6000</v>
      </c>
      <c r="U354" s="6">
        <f t="shared" si="87"/>
        <v>3514.07160699417</v>
      </c>
      <c r="V354" s="4">
        <v>15000</v>
      </c>
      <c r="W354" s="6">
        <f t="shared" si="88"/>
        <v>5265</v>
      </c>
      <c r="X354" s="4">
        <v>5004</v>
      </c>
      <c r="Y354" s="6">
        <f t="shared" si="89"/>
        <v>2857.2839813791456</v>
      </c>
      <c r="Z354" s="4">
        <v>5000</v>
      </c>
      <c r="AA354" s="6">
        <f t="shared" si="90"/>
        <v>3735</v>
      </c>
      <c r="AB354" s="4">
        <v>9996</v>
      </c>
      <c r="AC354" s="6">
        <f t="shared" si="91"/>
        <v>8566.5719672372907</v>
      </c>
      <c r="AD354" s="4">
        <v>15000</v>
      </c>
      <c r="AE354" s="6">
        <f t="shared" si="92"/>
        <v>5430.0000210062844</v>
      </c>
      <c r="AF354" s="6">
        <f t="shared" si="93"/>
        <v>75542.112418769393</v>
      </c>
    </row>
    <row r="355" spans="1:32" x14ac:dyDescent="0.25">
      <c r="A355" s="1">
        <v>12620</v>
      </c>
      <c r="B355" s="1" t="s">
        <v>194</v>
      </c>
      <c r="C355" s="1" t="s">
        <v>939</v>
      </c>
      <c r="D355" s="4">
        <v>2580</v>
      </c>
      <c r="E355" s="6">
        <f t="shared" si="79"/>
        <v>2777.6311083101859</v>
      </c>
      <c r="F355" s="4">
        <v>2060</v>
      </c>
      <c r="G355" s="12">
        <f t="shared" si="80"/>
        <v>1606.8</v>
      </c>
      <c r="H355" s="4">
        <v>3600</v>
      </c>
      <c r="I355" s="6">
        <f t="shared" si="81"/>
        <v>1836</v>
      </c>
      <c r="J355" s="4">
        <v>3600</v>
      </c>
      <c r="K355" s="6">
        <f t="shared" si="82"/>
        <v>2224.7999530852644</v>
      </c>
      <c r="L355" s="4">
        <v>1032</v>
      </c>
      <c r="M355" s="6">
        <f t="shared" si="83"/>
        <v>794.19987840792646</v>
      </c>
      <c r="N355" s="4">
        <v>2050</v>
      </c>
      <c r="O355" s="6">
        <f t="shared" si="84"/>
        <v>959.23418374209677</v>
      </c>
      <c r="P355" s="4">
        <v>405</v>
      </c>
      <c r="Q355" s="6">
        <f t="shared" si="85"/>
        <v>481.95</v>
      </c>
      <c r="R355" s="4">
        <v>6000</v>
      </c>
      <c r="S355" s="6">
        <f t="shared" si="86"/>
        <v>3060</v>
      </c>
      <c r="T355" s="4">
        <v>2060</v>
      </c>
      <c r="U355" s="6">
        <f t="shared" si="87"/>
        <v>1206.4979184013318</v>
      </c>
      <c r="V355" s="4">
        <v>3600</v>
      </c>
      <c r="W355" s="6">
        <f t="shared" si="88"/>
        <v>1263.5999999999999</v>
      </c>
      <c r="X355" s="4">
        <v>1500</v>
      </c>
      <c r="Y355" s="6">
        <f t="shared" si="89"/>
        <v>856.4999944182091</v>
      </c>
      <c r="Z355" s="4">
        <v>2570</v>
      </c>
      <c r="AA355" s="6">
        <f t="shared" si="90"/>
        <v>1919.79</v>
      </c>
      <c r="AB355" s="4">
        <v>2448</v>
      </c>
      <c r="AC355" s="6">
        <f t="shared" si="91"/>
        <v>2097.9359919764793</v>
      </c>
      <c r="AD355" s="4">
        <v>3216</v>
      </c>
      <c r="AE355" s="6">
        <f t="shared" si="92"/>
        <v>1164.1920045037475</v>
      </c>
      <c r="AF355" s="6">
        <f t="shared" si="93"/>
        <v>21084.939028341494</v>
      </c>
    </row>
    <row r="356" spans="1:32" x14ac:dyDescent="0.25">
      <c r="A356" s="1">
        <v>12621</v>
      </c>
      <c r="B356" s="1" t="s">
        <v>195</v>
      </c>
      <c r="C356" s="1" t="s">
        <v>940</v>
      </c>
      <c r="D356" s="4">
        <v>5004</v>
      </c>
      <c r="E356" s="6">
        <f t="shared" si="79"/>
        <v>5387.3124286760358</v>
      </c>
      <c r="F356" s="4">
        <v>1500</v>
      </c>
      <c r="G356" s="12">
        <f t="shared" si="80"/>
        <v>1170</v>
      </c>
      <c r="H356" s="4">
        <v>3000</v>
      </c>
      <c r="I356" s="6">
        <f t="shared" si="81"/>
        <v>1530</v>
      </c>
      <c r="J356" s="4">
        <v>6996</v>
      </c>
      <c r="K356" s="6">
        <f t="shared" si="82"/>
        <v>4323.5279088290299</v>
      </c>
      <c r="L356" s="4">
        <v>1998</v>
      </c>
      <c r="M356" s="6">
        <f t="shared" si="83"/>
        <v>1537.6079041269738</v>
      </c>
      <c r="N356" s="4">
        <v>6000</v>
      </c>
      <c r="O356" s="6">
        <f t="shared" si="84"/>
        <v>2807.5146841232099</v>
      </c>
      <c r="P356" s="4">
        <v>1515</v>
      </c>
      <c r="Q356" s="6">
        <f t="shared" si="85"/>
        <v>1802.85</v>
      </c>
      <c r="R356" s="4">
        <v>11400</v>
      </c>
      <c r="S356" s="6">
        <f t="shared" si="86"/>
        <v>5814</v>
      </c>
      <c r="T356" s="4">
        <v>3000</v>
      </c>
      <c r="U356" s="6">
        <f t="shared" si="87"/>
        <v>1757.035803497085</v>
      </c>
      <c r="V356" s="4">
        <v>5004</v>
      </c>
      <c r="W356" s="6">
        <f t="shared" si="88"/>
        <v>1756.404</v>
      </c>
      <c r="X356" s="4">
        <v>996</v>
      </c>
      <c r="Y356" s="6">
        <f t="shared" si="89"/>
        <v>568.71599629369086</v>
      </c>
      <c r="Z356" s="4">
        <v>1000</v>
      </c>
      <c r="AA356" s="6">
        <f t="shared" si="90"/>
        <v>747</v>
      </c>
      <c r="AB356" s="4">
        <v>6000</v>
      </c>
      <c r="AC356" s="6">
        <f t="shared" si="91"/>
        <v>5141.9999803345081</v>
      </c>
      <c r="AD356" s="4">
        <v>7008</v>
      </c>
      <c r="AE356" s="6">
        <f t="shared" si="92"/>
        <v>2536.8960098141365</v>
      </c>
      <c r="AF356" s="6">
        <f t="shared" si="93"/>
        <v>34343.968705880528</v>
      </c>
    </row>
    <row r="357" spans="1:32" x14ac:dyDescent="0.25">
      <c r="A357" s="1">
        <v>12622</v>
      </c>
      <c r="B357" s="1" t="s">
        <v>196</v>
      </c>
      <c r="C357" s="1" t="s">
        <v>941</v>
      </c>
      <c r="D357" s="4">
        <v>20868</v>
      </c>
      <c r="E357" s="6">
        <f t="shared" si="79"/>
        <v>22466.513941169367</v>
      </c>
      <c r="F357" s="4">
        <v>15630</v>
      </c>
      <c r="G357" s="12">
        <f t="shared" si="80"/>
        <v>12191.4</v>
      </c>
      <c r="H357" s="4">
        <v>15504</v>
      </c>
      <c r="I357" s="6">
        <f t="shared" si="81"/>
        <v>7907.04</v>
      </c>
      <c r="J357" s="4">
        <v>18624</v>
      </c>
      <c r="K357" s="6">
        <f t="shared" si="82"/>
        <v>11509.631757294434</v>
      </c>
      <c r="L357" s="4">
        <v>4824</v>
      </c>
      <c r="M357" s="6">
        <f t="shared" si="83"/>
        <v>3712.4226874417027</v>
      </c>
      <c r="N357" s="4">
        <v>9900</v>
      </c>
      <c r="O357" s="6">
        <f t="shared" si="84"/>
        <v>4632.399228803296</v>
      </c>
      <c r="P357" s="4">
        <v>1185</v>
      </c>
      <c r="Q357" s="6">
        <f t="shared" si="85"/>
        <v>1410.1499999999999</v>
      </c>
      <c r="R357" s="4">
        <v>45000</v>
      </c>
      <c r="S357" s="6">
        <f t="shared" si="86"/>
        <v>22950</v>
      </c>
      <c r="T357" s="4">
        <v>13550</v>
      </c>
      <c r="U357" s="6">
        <f t="shared" si="87"/>
        <v>7935.945045795168</v>
      </c>
      <c r="V357" s="4">
        <v>10908</v>
      </c>
      <c r="W357" s="6">
        <f t="shared" si="88"/>
        <v>3828.7079999999996</v>
      </c>
      <c r="X357" s="4">
        <v>18000</v>
      </c>
      <c r="Y357" s="6">
        <f t="shared" si="89"/>
        <v>10277.999933018509</v>
      </c>
      <c r="Z357" s="4">
        <v>20970</v>
      </c>
      <c r="AA357" s="6">
        <f t="shared" si="90"/>
        <v>15664.59</v>
      </c>
      <c r="AB357" s="4">
        <v>5640</v>
      </c>
      <c r="AC357" s="6">
        <f t="shared" si="91"/>
        <v>4833.4799815144379</v>
      </c>
      <c r="AD357" s="4">
        <v>9792</v>
      </c>
      <c r="AE357" s="6">
        <f t="shared" si="92"/>
        <v>3544.7040137129029</v>
      </c>
      <c r="AF357" s="6">
        <f t="shared" si="93"/>
        <v>129320.2805750369</v>
      </c>
    </row>
    <row r="358" spans="1:32" x14ac:dyDescent="0.25">
      <c r="A358" s="1">
        <v>12623</v>
      </c>
      <c r="B358" s="1" t="s">
        <v>197</v>
      </c>
      <c r="C358" s="1" t="s">
        <v>942</v>
      </c>
      <c r="D358" s="4">
        <v>3948</v>
      </c>
      <c r="E358" s="6">
        <f t="shared" si="79"/>
        <v>4250.4215564374481</v>
      </c>
      <c r="F358" s="4">
        <v>2400</v>
      </c>
      <c r="G358" s="12">
        <f t="shared" si="80"/>
        <v>1872</v>
      </c>
      <c r="H358" s="4">
        <v>3000</v>
      </c>
      <c r="I358" s="6">
        <f t="shared" si="81"/>
        <v>1530</v>
      </c>
      <c r="J358" s="4">
        <v>4500</v>
      </c>
      <c r="K358" s="6">
        <f t="shared" si="82"/>
        <v>2780.9999413565802</v>
      </c>
      <c r="L358" s="4">
        <v>1578</v>
      </c>
      <c r="M358" s="6">
        <f t="shared" si="83"/>
        <v>1214.3870233795619</v>
      </c>
      <c r="N358" s="4">
        <v>3000</v>
      </c>
      <c r="O358" s="6">
        <f t="shared" si="84"/>
        <v>1403.757342061605</v>
      </c>
      <c r="P358" s="4">
        <v>630</v>
      </c>
      <c r="Q358" s="6">
        <f t="shared" si="85"/>
        <v>749.69999999999993</v>
      </c>
      <c r="R358" s="4">
        <v>11004</v>
      </c>
      <c r="S358" s="6">
        <f t="shared" si="86"/>
        <v>5612.04</v>
      </c>
      <c r="T358" s="4">
        <v>2500</v>
      </c>
      <c r="U358" s="6">
        <f t="shared" si="87"/>
        <v>1464.1965029142375</v>
      </c>
      <c r="V358" s="4">
        <v>3000</v>
      </c>
      <c r="W358" s="6">
        <f t="shared" si="88"/>
        <v>1053</v>
      </c>
      <c r="X358" s="4">
        <v>996</v>
      </c>
      <c r="Y358" s="6">
        <f t="shared" si="89"/>
        <v>568.71599629369086</v>
      </c>
      <c r="Z358" s="4">
        <v>1200</v>
      </c>
      <c r="AA358" s="6">
        <f t="shared" si="90"/>
        <v>896.4</v>
      </c>
      <c r="AB358" s="4">
        <v>3996</v>
      </c>
      <c r="AC358" s="6">
        <f t="shared" si="91"/>
        <v>3424.5719869027826</v>
      </c>
      <c r="AD358" s="4">
        <v>4512</v>
      </c>
      <c r="AE358" s="6">
        <f t="shared" si="92"/>
        <v>1633.3440063186904</v>
      </c>
      <c r="AF358" s="6">
        <f t="shared" si="93"/>
        <v>26820.190349345907</v>
      </c>
    </row>
    <row r="359" spans="1:32" x14ac:dyDescent="0.25">
      <c r="A359" s="1">
        <v>12624</v>
      </c>
      <c r="B359" s="1" t="s">
        <v>198</v>
      </c>
      <c r="C359" s="1" t="s">
        <v>943</v>
      </c>
      <c r="D359" s="4">
        <v>504</v>
      </c>
      <c r="E359" s="6">
        <f t="shared" si="79"/>
        <v>542.60700720478053</v>
      </c>
      <c r="F359" s="4">
        <v>600</v>
      </c>
      <c r="G359" s="12">
        <f t="shared" si="80"/>
        <v>468</v>
      </c>
      <c r="H359" s="4">
        <v>792</v>
      </c>
      <c r="I359" s="6">
        <f t="shared" si="81"/>
        <v>403.92</v>
      </c>
      <c r="J359" s="4">
        <v>828</v>
      </c>
      <c r="K359" s="6">
        <f t="shared" si="82"/>
        <v>511.70398920961077</v>
      </c>
      <c r="L359" s="4">
        <v>300</v>
      </c>
      <c r="M359" s="6">
        <f t="shared" si="83"/>
        <v>230.87205767672279</v>
      </c>
      <c r="N359" s="4">
        <v>500</v>
      </c>
      <c r="O359" s="6">
        <f t="shared" si="84"/>
        <v>233.9595570102675</v>
      </c>
      <c r="P359" s="4">
        <v>150</v>
      </c>
      <c r="Q359" s="6">
        <f t="shared" si="85"/>
        <v>178.5</v>
      </c>
      <c r="R359" s="4">
        <v>1200</v>
      </c>
      <c r="S359" s="6">
        <f t="shared" si="86"/>
        <v>612</v>
      </c>
      <c r="T359" s="4">
        <v>650</v>
      </c>
      <c r="U359" s="6">
        <f t="shared" si="87"/>
        <v>380.69109075770177</v>
      </c>
      <c r="V359" s="4">
        <v>504</v>
      </c>
      <c r="W359" s="6">
        <f t="shared" si="88"/>
        <v>176.904</v>
      </c>
      <c r="X359" s="4">
        <v>252</v>
      </c>
      <c r="Y359" s="6">
        <f t="shared" si="89"/>
        <v>143.89199906225912</v>
      </c>
      <c r="Z359" s="4">
        <v>300</v>
      </c>
      <c r="AA359" s="6">
        <f t="shared" si="90"/>
        <v>224.1</v>
      </c>
      <c r="AB359" s="4">
        <v>492</v>
      </c>
      <c r="AC359" s="6">
        <f t="shared" si="91"/>
        <v>421.64399838742963</v>
      </c>
      <c r="AD359" s="4">
        <v>360</v>
      </c>
      <c r="AE359" s="6">
        <f t="shared" si="92"/>
        <v>130.32000050415084</v>
      </c>
      <c r="AF359" s="6">
        <f t="shared" si="93"/>
        <v>4528.7936993087724</v>
      </c>
    </row>
    <row r="360" spans="1:32" x14ac:dyDescent="0.25">
      <c r="A360" s="1">
        <v>12625</v>
      </c>
      <c r="B360" s="1" t="s">
        <v>199</v>
      </c>
      <c r="C360" s="1" t="s">
        <v>944</v>
      </c>
      <c r="D360" s="4">
        <v>1200</v>
      </c>
      <c r="E360" s="6">
        <f t="shared" si="79"/>
        <v>1291.921445725668</v>
      </c>
      <c r="F360" s="4">
        <v>1000</v>
      </c>
      <c r="G360" s="12">
        <f t="shared" si="80"/>
        <v>780</v>
      </c>
      <c r="H360" s="4">
        <v>792</v>
      </c>
      <c r="I360" s="6">
        <f t="shared" si="81"/>
        <v>403.92</v>
      </c>
      <c r="J360" s="4">
        <v>1500</v>
      </c>
      <c r="K360" s="6">
        <f t="shared" si="82"/>
        <v>926.99998045219343</v>
      </c>
      <c r="L360" s="4">
        <v>1200</v>
      </c>
      <c r="M360" s="6">
        <f t="shared" si="83"/>
        <v>923.48823070689116</v>
      </c>
      <c r="N360" s="4">
        <v>800</v>
      </c>
      <c r="O360" s="6">
        <f t="shared" si="84"/>
        <v>374.335291216428</v>
      </c>
      <c r="P360" s="4">
        <v>855</v>
      </c>
      <c r="Q360" s="6">
        <f t="shared" si="85"/>
        <v>1017.4499999999999</v>
      </c>
      <c r="R360" s="4">
        <v>4500</v>
      </c>
      <c r="S360" s="6">
        <f t="shared" si="86"/>
        <v>2295</v>
      </c>
      <c r="T360" s="4">
        <v>1500</v>
      </c>
      <c r="U360" s="6">
        <f t="shared" si="87"/>
        <v>878.5179017485425</v>
      </c>
      <c r="V360" s="4">
        <v>996</v>
      </c>
      <c r="W360" s="6">
        <f t="shared" si="88"/>
        <v>349.596</v>
      </c>
      <c r="X360" s="4">
        <v>744</v>
      </c>
      <c r="Y360" s="6">
        <f t="shared" si="89"/>
        <v>424.82399723143169</v>
      </c>
      <c r="Z360" s="4">
        <v>1000</v>
      </c>
      <c r="AA360" s="6">
        <f t="shared" si="90"/>
        <v>747</v>
      </c>
      <c r="AB360" s="4">
        <v>1200</v>
      </c>
      <c r="AC360" s="6">
        <f t="shared" si="91"/>
        <v>1028.3999960669016</v>
      </c>
      <c r="AD360" s="4">
        <v>1200</v>
      </c>
      <c r="AE360" s="6">
        <f t="shared" si="92"/>
        <v>434.40000168050278</v>
      </c>
      <c r="AF360" s="6">
        <f t="shared" si="93"/>
        <v>11441.452843148058</v>
      </c>
    </row>
    <row r="361" spans="1:32" x14ac:dyDescent="0.25">
      <c r="A361" s="1">
        <v>12626</v>
      </c>
      <c r="B361" s="1" t="s">
        <v>200</v>
      </c>
      <c r="C361" s="1" t="s">
        <v>945</v>
      </c>
      <c r="D361" s="4">
        <v>300</v>
      </c>
      <c r="E361" s="6">
        <f t="shared" si="79"/>
        <v>322.98036143141701</v>
      </c>
      <c r="F361" s="4">
        <v>0</v>
      </c>
      <c r="G361" s="12">
        <f t="shared" si="80"/>
        <v>0</v>
      </c>
      <c r="H361" s="4">
        <v>192</v>
      </c>
      <c r="I361" s="6">
        <f t="shared" si="81"/>
        <v>97.92</v>
      </c>
      <c r="J361" s="4">
        <v>300</v>
      </c>
      <c r="K361" s="6">
        <f t="shared" si="82"/>
        <v>185.39999609043869</v>
      </c>
      <c r="L361" s="4">
        <v>0</v>
      </c>
      <c r="M361" s="6">
        <f t="shared" si="83"/>
        <v>0</v>
      </c>
      <c r="N361" s="4">
        <v>300</v>
      </c>
      <c r="O361" s="6">
        <f t="shared" si="84"/>
        <v>140.3757342061605</v>
      </c>
      <c r="P361" s="4">
        <v>0</v>
      </c>
      <c r="Q361" s="6">
        <f t="shared" si="85"/>
        <v>0</v>
      </c>
      <c r="R361" s="4">
        <v>24</v>
      </c>
      <c r="S361" s="6">
        <f t="shared" si="86"/>
        <v>12.24</v>
      </c>
      <c r="T361" s="4">
        <v>70</v>
      </c>
      <c r="U361" s="6">
        <f t="shared" si="87"/>
        <v>40.997502081598654</v>
      </c>
      <c r="V361" s="4">
        <v>0</v>
      </c>
      <c r="W361" s="6">
        <f t="shared" si="88"/>
        <v>0</v>
      </c>
      <c r="X361" s="4">
        <v>0</v>
      </c>
      <c r="Y361" s="6">
        <f t="shared" si="89"/>
        <v>0</v>
      </c>
      <c r="Z361" s="4">
        <v>0</v>
      </c>
      <c r="AA361" s="6">
        <f t="shared" si="90"/>
        <v>0</v>
      </c>
      <c r="AB361" s="4">
        <v>300</v>
      </c>
      <c r="AC361" s="6">
        <f t="shared" si="91"/>
        <v>257.09999901672541</v>
      </c>
      <c r="AD361" s="4">
        <v>192</v>
      </c>
      <c r="AE361" s="6">
        <f t="shared" si="92"/>
        <v>69.504000268880446</v>
      </c>
      <c r="AF361" s="6">
        <f t="shared" si="93"/>
        <v>1057.0135928263403</v>
      </c>
    </row>
    <row r="362" spans="1:32" x14ac:dyDescent="0.25">
      <c r="A362" s="1">
        <v>12627</v>
      </c>
      <c r="B362" s="1" t="s">
        <v>201</v>
      </c>
      <c r="C362" s="1" t="s">
        <v>946</v>
      </c>
      <c r="D362" s="4">
        <v>504</v>
      </c>
      <c r="E362" s="6">
        <f t="shared" si="79"/>
        <v>542.60700720478053</v>
      </c>
      <c r="F362" s="4">
        <v>0</v>
      </c>
      <c r="G362" s="12">
        <f t="shared" si="80"/>
        <v>0</v>
      </c>
      <c r="H362" s="4">
        <v>504</v>
      </c>
      <c r="I362" s="6">
        <f t="shared" si="81"/>
        <v>257.04000000000002</v>
      </c>
      <c r="J362" s="4">
        <v>0</v>
      </c>
      <c r="K362" s="6">
        <f t="shared" si="82"/>
        <v>0</v>
      </c>
      <c r="L362" s="4">
        <v>252</v>
      </c>
      <c r="M362" s="6">
        <f t="shared" si="83"/>
        <v>193.93252844844716</v>
      </c>
      <c r="N362" s="4">
        <v>0</v>
      </c>
      <c r="O362" s="6">
        <f t="shared" si="84"/>
        <v>0</v>
      </c>
      <c r="P362" s="4">
        <v>0</v>
      </c>
      <c r="Q362" s="6">
        <f t="shared" si="85"/>
        <v>0</v>
      </c>
      <c r="R362" s="4">
        <v>3000</v>
      </c>
      <c r="S362" s="6">
        <f t="shared" si="86"/>
        <v>1530</v>
      </c>
      <c r="T362" s="4">
        <v>500</v>
      </c>
      <c r="U362" s="6">
        <f t="shared" si="87"/>
        <v>292.8393005828475</v>
      </c>
      <c r="V362" s="4">
        <v>0</v>
      </c>
      <c r="W362" s="6">
        <f t="shared" si="88"/>
        <v>0</v>
      </c>
      <c r="X362" s="4">
        <v>0</v>
      </c>
      <c r="Y362" s="6">
        <f t="shared" si="89"/>
        <v>0</v>
      </c>
      <c r="Z362" s="4">
        <v>0</v>
      </c>
      <c r="AA362" s="6">
        <f t="shared" si="90"/>
        <v>0</v>
      </c>
      <c r="AB362" s="4">
        <v>996</v>
      </c>
      <c r="AC362" s="6">
        <f t="shared" si="91"/>
        <v>853.57199673552827</v>
      </c>
      <c r="AD362" s="4">
        <v>0</v>
      </c>
      <c r="AE362" s="6">
        <f t="shared" si="92"/>
        <v>0</v>
      </c>
      <c r="AF362" s="6">
        <f t="shared" si="93"/>
        <v>3669.9908329716036</v>
      </c>
    </row>
    <row r="363" spans="1:32" x14ac:dyDescent="0.25">
      <c r="A363" s="1">
        <v>12628</v>
      </c>
      <c r="B363" s="1" t="s">
        <v>1380</v>
      </c>
      <c r="C363" s="1" t="s">
        <v>1381</v>
      </c>
      <c r="D363" s="4">
        <v>3000</v>
      </c>
      <c r="E363" s="6">
        <f t="shared" si="79"/>
        <v>3229.8036143141699</v>
      </c>
      <c r="F363" s="4">
        <v>2000</v>
      </c>
      <c r="G363" s="12">
        <f t="shared" si="80"/>
        <v>1560</v>
      </c>
      <c r="H363" s="4">
        <v>4512</v>
      </c>
      <c r="I363" s="6">
        <f t="shared" si="81"/>
        <v>2301.12</v>
      </c>
      <c r="J363" s="4">
        <v>8004</v>
      </c>
      <c r="K363" s="6">
        <f t="shared" si="82"/>
        <v>4946.4718956929046</v>
      </c>
      <c r="L363" s="4">
        <v>3000</v>
      </c>
      <c r="M363" s="6">
        <f t="shared" si="83"/>
        <v>2308.7205767672281</v>
      </c>
      <c r="N363" s="4">
        <v>8000</v>
      </c>
      <c r="O363" s="6">
        <f t="shared" si="84"/>
        <v>3743.35291216428</v>
      </c>
      <c r="P363" s="4">
        <v>1890</v>
      </c>
      <c r="Q363" s="6">
        <f t="shared" si="85"/>
        <v>2249.1</v>
      </c>
      <c r="R363" s="4">
        <v>14004</v>
      </c>
      <c r="S363" s="6">
        <f t="shared" si="86"/>
        <v>7142.04</v>
      </c>
      <c r="T363" s="4">
        <v>3000</v>
      </c>
      <c r="U363" s="6">
        <f t="shared" si="87"/>
        <v>1757.035803497085</v>
      </c>
      <c r="V363" s="4">
        <v>5004</v>
      </c>
      <c r="W363" s="6">
        <f t="shared" si="88"/>
        <v>1756.404</v>
      </c>
      <c r="X363" s="4">
        <v>2004</v>
      </c>
      <c r="Y363" s="6">
        <f t="shared" si="89"/>
        <v>1144.2839925427272</v>
      </c>
      <c r="Z363" s="4">
        <v>1500</v>
      </c>
      <c r="AA363" s="6">
        <f t="shared" si="90"/>
        <v>1120.5</v>
      </c>
      <c r="AB363" s="4">
        <v>8004</v>
      </c>
      <c r="AC363" s="6">
        <f t="shared" si="91"/>
        <v>6859.4279737662337</v>
      </c>
      <c r="AD363" s="4">
        <v>6000</v>
      </c>
      <c r="AE363" s="6">
        <f t="shared" si="92"/>
        <v>2172.0000084025141</v>
      </c>
      <c r="AF363" s="6">
        <f t="shared" si="93"/>
        <v>40118.260768744629</v>
      </c>
    </row>
    <row r="364" spans="1:32" x14ac:dyDescent="0.25">
      <c r="A364" s="1">
        <v>12629</v>
      </c>
      <c r="B364" s="1" t="s">
        <v>202</v>
      </c>
      <c r="C364" s="1" t="s">
        <v>947</v>
      </c>
      <c r="D364" s="4">
        <v>216</v>
      </c>
      <c r="E364" s="6">
        <f t="shared" si="79"/>
        <v>232.54586023062024</v>
      </c>
      <c r="F364" s="4">
        <v>270</v>
      </c>
      <c r="G364" s="12">
        <f t="shared" si="80"/>
        <v>210.6</v>
      </c>
      <c r="H364" s="4">
        <v>864</v>
      </c>
      <c r="I364" s="6">
        <f t="shared" si="81"/>
        <v>440.64</v>
      </c>
      <c r="J364" s="4">
        <v>288</v>
      </c>
      <c r="K364" s="6">
        <f t="shared" si="82"/>
        <v>177.98399624682114</v>
      </c>
      <c r="L364" s="4">
        <v>108</v>
      </c>
      <c r="M364" s="6">
        <f t="shared" si="83"/>
        <v>83.113940763620207</v>
      </c>
      <c r="N364" s="4">
        <v>0</v>
      </c>
      <c r="O364" s="6">
        <f t="shared" si="84"/>
        <v>0</v>
      </c>
      <c r="P364" s="4">
        <v>30</v>
      </c>
      <c r="Q364" s="6">
        <f t="shared" si="85"/>
        <v>35.699999999999996</v>
      </c>
      <c r="R364" s="4">
        <v>240</v>
      </c>
      <c r="S364" s="6">
        <f t="shared" si="86"/>
        <v>122.4</v>
      </c>
      <c r="T364" s="4">
        <v>240</v>
      </c>
      <c r="U364" s="6">
        <f t="shared" si="87"/>
        <v>140.56286427976681</v>
      </c>
      <c r="V364" s="4">
        <v>0</v>
      </c>
      <c r="W364" s="6">
        <f t="shared" si="88"/>
        <v>0</v>
      </c>
      <c r="X364" s="4">
        <v>132</v>
      </c>
      <c r="Y364" s="6">
        <f t="shared" si="89"/>
        <v>75.371999508802404</v>
      </c>
      <c r="Z364" s="4">
        <v>170</v>
      </c>
      <c r="AA364" s="6">
        <f t="shared" si="90"/>
        <v>126.99</v>
      </c>
      <c r="AB364" s="4">
        <v>432</v>
      </c>
      <c r="AC364" s="6">
        <f t="shared" si="91"/>
        <v>370.2239985840846</v>
      </c>
      <c r="AD364" s="4">
        <v>0</v>
      </c>
      <c r="AE364" s="6">
        <f t="shared" si="92"/>
        <v>0</v>
      </c>
      <c r="AF364" s="6">
        <f t="shared" si="93"/>
        <v>2016.1326596137155</v>
      </c>
    </row>
    <row r="365" spans="1:32" x14ac:dyDescent="0.25">
      <c r="A365" s="1">
        <v>12630</v>
      </c>
      <c r="B365" s="1" t="s">
        <v>203</v>
      </c>
      <c r="C365" s="1" t="s">
        <v>948</v>
      </c>
      <c r="D365" s="4">
        <v>1200</v>
      </c>
      <c r="E365" s="6">
        <f t="shared" si="79"/>
        <v>1291.921445725668</v>
      </c>
      <c r="F365" s="4">
        <v>2000</v>
      </c>
      <c r="G365" s="12">
        <f t="shared" si="80"/>
        <v>1560</v>
      </c>
      <c r="H365" s="4">
        <v>3504</v>
      </c>
      <c r="I365" s="6">
        <f t="shared" si="81"/>
        <v>1787.04</v>
      </c>
      <c r="J365" s="4">
        <v>3000</v>
      </c>
      <c r="K365" s="6">
        <f t="shared" si="82"/>
        <v>1853.9999609043869</v>
      </c>
      <c r="L365" s="4">
        <v>1200</v>
      </c>
      <c r="M365" s="6">
        <f t="shared" si="83"/>
        <v>923.48823070689116</v>
      </c>
      <c r="N365" s="4">
        <v>2500</v>
      </c>
      <c r="O365" s="6">
        <f t="shared" si="84"/>
        <v>1169.7977850513375</v>
      </c>
      <c r="P365" s="4">
        <v>690</v>
      </c>
      <c r="Q365" s="6">
        <f t="shared" si="85"/>
        <v>821.09999999999991</v>
      </c>
      <c r="R365" s="4">
        <v>9000</v>
      </c>
      <c r="S365" s="6">
        <f t="shared" si="86"/>
        <v>4590</v>
      </c>
      <c r="T365" s="4">
        <v>2000</v>
      </c>
      <c r="U365" s="6">
        <f t="shared" si="87"/>
        <v>1171.35720233139</v>
      </c>
      <c r="V365" s="4">
        <v>2496</v>
      </c>
      <c r="W365" s="6">
        <f t="shared" si="88"/>
        <v>876.096</v>
      </c>
      <c r="X365" s="4">
        <v>996</v>
      </c>
      <c r="Y365" s="6">
        <f t="shared" si="89"/>
        <v>568.71599629369086</v>
      </c>
      <c r="Z365" s="4">
        <v>2000</v>
      </c>
      <c r="AA365" s="6">
        <f t="shared" si="90"/>
        <v>1494</v>
      </c>
      <c r="AB365" s="4">
        <v>5124</v>
      </c>
      <c r="AC365" s="6">
        <f t="shared" si="91"/>
        <v>4391.2679832056701</v>
      </c>
      <c r="AD365" s="4">
        <v>3504</v>
      </c>
      <c r="AE365" s="6">
        <f t="shared" si="92"/>
        <v>1268.4480049070683</v>
      </c>
      <c r="AF365" s="6">
        <f t="shared" si="93"/>
        <v>22498.784604219036</v>
      </c>
    </row>
    <row r="366" spans="1:32" x14ac:dyDescent="0.25">
      <c r="A366" s="1">
        <v>12631</v>
      </c>
      <c r="B366" s="1" t="s">
        <v>204</v>
      </c>
      <c r="C366" s="1" t="s">
        <v>949</v>
      </c>
      <c r="D366" s="4">
        <v>4548</v>
      </c>
      <c r="E366" s="6">
        <f t="shared" si="79"/>
        <v>4896.3822793002819</v>
      </c>
      <c r="F366" s="4">
        <v>3640</v>
      </c>
      <c r="G366" s="12">
        <f t="shared" si="80"/>
        <v>2839.2000000000003</v>
      </c>
      <c r="H366" s="4">
        <v>6360</v>
      </c>
      <c r="I366" s="6">
        <f t="shared" si="81"/>
        <v>3243.6</v>
      </c>
      <c r="J366" s="4">
        <v>6372</v>
      </c>
      <c r="K366" s="6">
        <f t="shared" si="82"/>
        <v>3937.8959169609179</v>
      </c>
      <c r="L366" s="4">
        <v>1818</v>
      </c>
      <c r="M366" s="6">
        <f t="shared" si="83"/>
        <v>1399.0846695209402</v>
      </c>
      <c r="N366" s="4">
        <v>3650</v>
      </c>
      <c r="O366" s="6">
        <f t="shared" si="84"/>
        <v>1707.9047661749528</v>
      </c>
      <c r="P366" s="4">
        <v>735</v>
      </c>
      <c r="Q366" s="6">
        <f t="shared" si="85"/>
        <v>874.65</v>
      </c>
      <c r="R366" s="4">
        <v>9096</v>
      </c>
      <c r="S366" s="6">
        <f t="shared" si="86"/>
        <v>4638.96</v>
      </c>
      <c r="T366" s="4">
        <v>3640</v>
      </c>
      <c r="U366" s="6">
        <f t="shared" si="87"/>
        <v>2131.8701082431298</v>
      </c>
      <c r="V366" s="4">
        <v>6372</v>
      </c>
      <c r="W366" s="6">
        <f t="shared" si="88"/>
        <v>2236.5719999999997</v>
      </c>
      <c r="X366" s="4">
        <v>1824</v>
      </c>
      <c r="Y366" s="6">
        <f t="shared" si="89"/>
        <v>1041.5039932125421</v>
      </c>
      <c r="Z366" s="4">
        <v>4550</v>
      </c>
      <c r="AA366" s="6">
        <f t="shared" si="90"/>
        <v>3398.85</v>
      </c>
      <c r="AB366" s="4">
        <v>5460</v>
      </c>
      <c r="AC366" s="6">
        <f t="shared" si="91"/>
        <v>4679.2199821044023</v>
      </c>
      <c r="AD366" s="4">
        <v>6360</v>
      </c>
      <c r="AE366" s="6">
        <f t="shared" si="92"/>
        <v>2302.320008906665</v>
      </c>
      <c r="AF366" s="6">
        <f t="shared" si="93"/>
        <v>37025.693715517169</v>
      </c>
    </row>
    <row r="367" spans="1:32" x14ac:dyDescent="0.25">
      <c r="A367" s="1">
        <v>12635</v>
      </c>
      <c r="B367" s="1" t="s">
        <v>205</v>
      </c>
      <c r="C367" s="1" t="s">
        <v>950</v>
      </c>
      <c r="D367" s="4">
        <v>1596</v>
      </c>
      <c r="E367" s="6">
        <f t="shared" si="79"/>
        <v>1718.2555228151384</v>
      </c>
      <c r="F367" s="4">
        <v>7120</v>
      </c>
      <c r="G367" s="12">
        <f t="shared" si="80"/>
        <v>5553.6</v>
      </c>
      <c r="H367" s="4">
        <v>12456</v>
      </c>
      <c r="I367" s="6">
        <f t="shared" si="81"/>
        <v>6352.56</v>
      </c>
      <c r="J367" s="4">
        <v>3504</v>
      </c>
      <c r="K367" s="6">
        <f t="shared" si="82"/>
        <v>2165.471954336324</v>
      </c>
      <c r="L367" s="4">
        <v>1200</v>
      </c>
      <c r="M367" s="6">
        <f t="shared" si="83"/>
        <v>923.48823070689116</v>
      </c>
      <c r="N367" s="4">
        <v>7100</v>
      </c>
      <c r="O367" s="6">
        <f t="shared" si="84"/>
        <v>3322.2257095457985</v>
      </c>
      <c r="P367" s="4">
        <v>600</v>
      </c>
      <c r="Q367" s="6">
        <f t="shared" si="85"/>
        <v>714</v>
      </c>
      <c r="R367" s="4">
        <v>10680</v>
      </c>
      <c r="S367" s="6">
        <f t="shared" si="86"/>
        <v>5446.8</v>
      </c>
      <c r="T367" s="4">
        <v>7920</v>
      </c>
      <c r="U367" s="6">
        <f t="shared" si="87"/>
        <v>4638.5745212323045</v>
      </c>
      <c r="V367" s="4">
        <v>996</v>
      </c>
      <c r="W367" s="6">
        <f t="shared" si="88"/>
        <v>349.596</v>
      </c>
      <c r="X367" s="4">
        <v>1200</v>
      </c>
      <c r="Y367" s="6">
        <f t="shared" si="89"/>
        <v>685.19999553456728</v>
      </c>
      <c r="Z367" s="4">
        <v>2500</v>
      </c>
      <c r="AA367" s="6">
        <f t="shared" si="90"/>
        <v>1867.5</v>
      </c>
      <c r="AB367" s="4">
        <v>9420</v>
      </c>
      <c r="AC367" s="6">
        <f t="shared" si="91"/>
        <v>8072.9399691251774</v>
      </c>
      <c r="AD367" s="4">
        <v>12384</v>
      </c>
      <c r="AE367" s="6">
        <f t="shared" si="92"/>
        <v>4483.0080173427887</v>
      </c>
      <c r="AF367" s="6">
        <f t="shared" si="93"/>
        <v>41810.2119032962</v>
      </c>
    </row>
    <row r="368" spans="1:32" x14ac:dyDescent="0.25">
      <c r="A368" s="1">
        <v>12637</v>
      </c>
      <c r="B368" s="1" t="s">
        <v>206</v>
      </c>
      <c r="C368" s="1" t="s">
        <v>951</v>
      </c>
      <c r="D368" s="4">
        <v>252</v>
      </c>
      <c r="E368" s="6">
        <f t="shared" ref="E368:E431" si="94">D368*1.07660120477139</f>
        <v>271.30350360239026</v>
      </c>
      <c r="F368" s="4">
        <v>240</v>
      </c>
      <c r="G368" s="12">
        <f t="shared" si="80"/>
        <v>187.20000000000002</v>
      </c>
      <c r="H368" s="4">
        <v>288</v>
      </c>
      <c r="I368" s="6">
        <f t="shared" si="81"/>
        <v>146.88</v>
      </c>
      <c r="J368" s="4">
        <v>300</v>
      </c>
      <c r="K368" s="6">
        <f t="shared" si="82"/>
        <v>185.39999609043869</v>
      </c>
      <c r="L368" s="4">
        <v>102</v>
      </c>
      <c r="M368" s="6">
        <f t="shared" si="83"/>
        <v>78.496499610085749</v>
      </c>
      <c r="N368" s="4">
        <v>0</v>
      </c>
      <c r="O368" s="6">
        <f t="shared" si="84"/>
        <v>0</v>
      </c>
      <c r="P368" s="4">
        <v>0</v>
      </c>
      <c r="Q368" s="6">
        <f t="shared" si="85"/>
        <v>0</v>
      </c>
      <c r="R368" s="4">
        <v>600</v>
      </c>
      <c r="S368" s="6">
        <f t="shared" si="86"/>
        <v>306</v>
      </c>
      <c r="T368" s="4">
        <v>240</v>
      </c>
      <c r="U368" s="6">
        <f t="shared" si="87"/>
        <v>140.56286427976681</v>
      </c>
      <c r="V368" s="4">
        <v>264</v>
      </c>
      <c r="W368" s="6">
        <f t="shared" si="88"/>
        <v>92.663999999999987</v>
      </c>
      <c r="X368" s="4">
        <v>0</v>
      </c>
      <c r="Y368" s="6">
        <f t="shared" si="89"/>
        <v>0</v>
      </c>
      <c r="Z368" s="4">
        <v>240</v>
      </c>
      <c r="AA368" s="6">
        <f t="shared" si="90"/>
        <v>179.28</v>
      </c>
      <c r="AB368" s="4">
        <v>192</v>
      </c>
      <c r="AC368" s="6">
        <f t="shared" si="91"/>
        <v>164.54399937070426</v>
      </c>
      <c r="AD368" s="4">
        <v>264</v>
      </c>
      <c r="AE368" s="6">
        <f t="shared" si="92"/>
        <v>95.568000369710617</v>
      </c>
      <c r="AF368" s="6">
        <f t="shared" si="93"/>
        <v>1752.330862953386</v>
      </c>
    </row>
    <row r="369" spans="1:32" x14ac:dyDescent="0.25">
      <c r="A369" s="1">
        <v>12638</v>
      </c>
      <c r="B369" s="1" t="s">
        <v>207</v>
      </c>
      <c r="C369" s="1" t="s">
        <v>952</v>
      </c>
      <c r="D369" s="4">
        <v>4128</v>
      </c>
      <c r="E369" s="6">
        <f t="shared" si="94"/>
        <v>4444.2097732962975</v>
      </c>
      <c r="F369" s="4">
        <v>3020</v>
      </c>
      <c r="G369" s="12">
        <f t="shared" si="80"/>
        <v>2355.6</v>
      </c>
      <c r="H369" s="4">
        <v>3456</v>
      </c>
      <c r="I369" s="6">
        <f t="shared" si="81"/>
        <v>1762.56</v>
      </c>
      <c r="J369" s="4">
        <v>4020</v>
      </c>
      <c r="K369" s="6">
        <f t="shared" si="82"/>
        <v>2484.3599476118784</v>
      </c>
      <c r="L369" s="4">
        <v>1284</v>
      </c>
      <c r="M369" s="6">
        <f t="shared" si="83"/>
        <v>988.13240685637356</v>
      </c>
      <c r="N369" s="4">
        <v>2450</v>
      </c>
      <c r="O369" s="6">
        <f t="shared" si="84"/>
        <v>1146.4018293503107</v>
      </c>
      <c r="P369" s="4">
        <v>390</v>
      </c>
      <c r="Q369" s="6">
        <f t="shared" si="85"/>
        <v>464.09999999999997</v>
      </c>
      <c r="R369" s="4">
        <v>16284</v>
      </c>
      <c r="S369" s="6">
        <f t="shared" si="86"/>
        <v>8304.84</v>
      </c>
      <c r="T369" s="4">
        <v>2960</v>
      </c>
      <c r="U369" s="6">
        <f t="shared" si="87"/>
        <v>1733.6086594504573</v>
      </c>
      <c r="V369" s="4">
        <v>2556</v>
      </c>
      <c r="W369" s="6">
        <f t="shared" si="88"/>
        <v>897.15599999999995</v>
      </c>
      <c r="X369" s="4">
        <v>4908</v>
      </c>
      <c r="Y369" s="6">
        <f t="shared" si="89"/>
        <v>2802.4679817363799</v>
      </c>
      <c r="Z369" s="4">
        <v>4340</v>
      </c>
      <c r="AA369" s="6">
        <f t="shared" si="90"/>
        <v>3241.98</v>
      </c>
      <c r="AB369" s="4">
        <v>1992</v>
      </c>
      <c r="AC369" s="6">
        <f t="shared" si="91"/>
        <v>1707.1439934710565</v>
      </c>
      <c r="AD369" s="4">
        <v>2640</v>
      </c>
      <c r="AE369" s="6">
        <f t="shared" si="92"/>
        <v>955.68000369710614</v>
      </c>
      <c r="AF369" s="6">
        <f t="shared" si="93"/>
        <v>32332.560591772752</v>
      </c>
    </row>
    <row r="370" spans="1:32" x14ac:dyDescent="0.25">
      <c r="A370" s="1">
        <v>12640</v>
      </c>
      <c r="B370" s="1" t="s">
        <v>208</v>
      </c>
      <c r="C370" s="1" t="s">
        <v>953</v>
      </c>
      <c r="D370" s="4">
        <v>1800</v>
      </c>
      <c r="E370" s="6">
        <f t="shared" si="94"/>
        <v>1937.8821685885021</v>
      </c>
      <c r="F370" s="4">
        <v>300</v>
      </c>
      <c r="G370" s="12">
        <f t="shared" si="80"/>
        <v>234</v>
      </c>
      <c r="H370" s="4">
        <v>1296</v>
      </c>
      <c r="I370" s="6">
        <f t="shared" si="81"/>
        <v>660.96</v>
      </c>
      <c r="J370" s="4">
        <v>1404</v>
      </c>
      <c r="K370" s="6">
        <f t="shared" si="82"/>
        <v>867.6719817032531</v>
      </c>
      <c r="L370" s="4">
        <v>294</v>
      </c>
      <c r="M370" s="6">
        <f t="shared" si="83"/>
        <v>226.25461652318833</v>
      </c>
      <c r="N370" s="4">
        <v>500</v>
      </c>
      <c r="O370" s="6">
        <f t="shared" si="84"/>
        <v>233.9595570102675</v>
      </c>
      <c r="P370" s="4">
        <v>60</v>
      </c>
      <c r="Q370" s="6">
        <f t="shared" si="85"/>
        <v>71.399999999999991</v>
      </c>
      <c r="R370" s="4">
        <v>3504</v>
      </c>
      <c r="S370" s="6">
        <f t="shared" si="86"/>
        <v>1787.04</v>
      </c>
      <c r="T370" s="4">
        <v>720</v>
      </c>
      <c r="U370" s="6">
        <f t="shared" si="87"/>
        <v>421.68859283930044</v>
      </c>
      <c r="V370" s="4">
        <v>696</v>
      </c>
      <c r="W370" s="6">
        <f t="shared" si="88"/>
        <v>244.29599999999999</v>
      </c>
      <c r="X370" s="4">
        <v>0</v>
      </c>
      <c r="Y370" s="6">
        <f t="shared" si="89"/>
        <v>0</v>
      </c>
      <c r="Z370" s="4">
        <v>1500</v>
      </c>
      <c r="AA370" s="6">
        <f t="shared" si="90"/>
        <v>1120.5</v>
      </c>
      <c r="AB370" s="4">
        <v>360</v>
      </c>
      <c r="AC370" s="6">
        <f t="shared" si="91"/>
        <v>308.5199988200705</v>
      </c>
      <c r="AD370" s="4">
        <v>768</v>
      </c>
      <c r="AE370" s="6">
        <f t="shared" si="92"/>
        <v>278.01600107552179</v>
      </c>
      <c r="AF370" s="6">
        <f t="shared" si="93"/>
        <v>8114.1729154845816</v>
      </c>
    </row>
    <row r="371" spans="1:32" x14ac:dyDescent="0.25">
      <c r="A371" s="1">
        <v>12642</v>
      </c>
      <c r="B371" s="1" t="s">
        <v>209</v>
      </c>
      <c r="C371" s="1" t="s">
        <v>954</v>
      </c>
      <c r="D371" s="4">
        <v>252</v>
      </c>
      <c r="E371" s="6">
        <f t="shared" si="94"/>
        <v>271.30350360239026</v>
      </c>
      <c r="F371" s="4">
        <v>200</v>
      </c>
      <c r="G371" s="12">
        <f t="shared" si="80"/>
        <v>156</v>
      </c>
      <c r="H371" s="4">
        <v>360</v>
      </c>
      <c r="I371" s="6">
        <f t="shared" si="81"/>
        <v>183.6</v>
      </c>
      <c r="J371" s="4">
        <v>348</v>
      </c>
      <c r="K371" s="6">
        <f t="shared" si="82"/>
        <v>215.06399546490888</v>
      </c>
      <c r="L371" s="4">
        <v>168</v>
      </c>
      <c r="M371" s="6">
        <f t="shared" si="83"/>
        <v>129.28835229896475</v>
      </c>
      <c r="N371" s="4">
        <v>300</v>
      </c>
      <c r="O371" s="6">
        <f t="shared" si="84"/>
        <v>140.3757342061605</v>
      </c>
      <c r="P371" s="4">
        <v>45</v>
      </c>
      <c r="Q371" s="6">
        <f t="shared" si="85"/>
        <v>53.55</v>
      </c>
      <c r="R371" s="4">
        <v>696</v>
      </c>
      <c r="S371" s="6">
        <f t="shared" si="86"/>
        <v>354.96</v>
      </c>
      <c r="T371" s="4">
        <v>200</v>
      </c>
      <c r="U371" s="6">
        <f t="shared" si="87"/>
        <v>117.13572023313901</v>
      </c>
      <c r="V371" s="4">
        <v>348</v>
      </c>
      <c r="W371" s="6">
        <f t="shared" si="88"/>
        <v>122.148</v>
      </c>
      <c r="X371" s="4">
        <v>204</v>
      </c>
      <c r="Y371" s="6">
        <f t="shared" si="89"/>
        <v>116.48399924087643</v>
      </c>
      <c r="Z371" s="4">
        <v>200</v>
      </c>
      <c r="AA371" s="6">
        <f t="shared" si="90"/>
        <v>149.4</v>
      </c>
      <c r="AB371" s="4">
        <v>264</v>
      </c>
      <c r="AC371" s="6">
        <f t="shared" si="91"/>
        <v>226.24799913471836</v>
      </c>
      <c r="AD371" s="4">
        <v>336</v>
      </c>
      <c r="AE371" s="6">
        <f t="shared" si="92"/>
        <v>121.63200047054079</v>
      </c>
      <c r="AF371" s="6">
        <f t="shared" si="93"/>
        <v>2235.5573041811581</v>
      </c>
    </row>
    <row r="372" spans="1:32" x14ac:dyDescent="0.25">
      <c r="A372" s="1">
        <v>12646</v>
      </c>
      <c r="B372" s="1" t="s">
        <v>210</v>
      </c>
      <c r="C372" s="1" t="s">
        <v>955</v>
      </c>
      <c r="D372" s="4">
        <v>996</v>
      </c>
      <c r="E372" s="6">
        <f t="shared" si="94"/>
        <v>1072.2947999523044</v>
      </c>
      <c r="F372" s="4">
        <v>800</v>
      </c>
      <c r="G372" s="12">
        <f t="shared" si="80"/>
        <v>624</v>
      </c>
      <c r="H372" s="4">
        <v>936</v>
      </c>
      <c r="I372" s="6">
        <f t="shared" si="81"/>
        <v>477.36</v>
      </c>
      <c r="J372" s="4">
        <v>948</v>
      </c>
      <c r="K372" s="6">
        <f t="shared" si="82"/>
        <v>585.86398764578621</v>
      </c>
      <c r="L372" s="4">
        <v>288</v>
      </c>
      <c r="M372" s="6">
        <f t="shared" si="83"/>
        <v>221.63717536965387</v>
      </c>
      <c r="N372" s="4">
        <v>600</v>
      </c>
      <c r="O372" s="6">
        <f t="shared" si="84"/>
        <v>280.751468412321</v>
      </c>
      <c r="P372" s="4">
        <v>75</v>
      </c>
      <c r="Q372" s="6">
        <f t="shared" si="85"/>
        <v>89.25</v>
      </c>
      <c r="R372" s="4">
        <v>2496</v>
      </c>
      <c r="S372" s="6">
        <f t="shared" si="86"/>
        <v>1272.96</v>
      </c>
      <c r="T372" s="4">
        <v>700</v>
      </c>
      <c r="U372" s="6">
        <f t="shared" si="87"/>
        <v>409.97502081598651</v>
      </c>
      <c r="V372" s="4">
        <v>600</v>
      </c>
      <c r="W372" s="6">
        <f t="shared" si="88"/>
        <v>210.6</v>
      </c>
      <c r="X372" s="4">
        <v>504</v>
      </c>
      <c r="Y372" s="6">
        <f t="shared" si="89"/>
        <v>287.78399812451823</v>
      </c>
      <c r="Z372" s="4">
        <v>600</v>
      </c>
      <c r="AA372" s="6">
        <f t="shared" si="90"/>
        <v>448.2</v>
      </c>
      <c r="AB372" s="4">
        <v>552</v>
      </c>
      <c r="AC372" s="6">
        <f t="shared" si="91"/>
        <v>473.06399819077473</v>
      </c>
      <c r="AD372" s="4">
        <v>576</v>
      </c>
      <c r="AE372" s="6">
        <f t="shared" si="92"/>
        <v>208.51200080664134</v>
      </c>
      <c r="AF372" s="6">
        <f t="shared" si="93"/>
        <v>6453.7404485113448</v>
      </c>
    </row>
    <row r="373" spans="1:32" x14ac:dyDescent="0.25">
      <c r="A373" s="1">
        <v>12648</v>
      </c>
      <c r="B373" s="1" t="s">
        <v>211</v>
      </c>
      <c r="C373" s="1" t="s">
        <v>1460</v>
      </c>
      <c r="D373" s="4">
        <v>600</v>
      </c>
      <c r="E373" s="6">
        <f t="shared" si="94"/>
        <v>645.96072286283402</v>
      </c>
      <c r="F373" s="4">
        <v>600</v>
      </c>
      <c r="G373" s="12">
        <f t="shared" si="80"/>
        <v>468</v>
      </c>
      <c r="H373" s="4">
        <v>600</v>
      </c>
      <c r="I373" s="6">
        <f t="shared" si="81"/>
        <v>306</v>
      </c>
      <c r="J373" s="4">
        <v>1200</v>
      </c>
      <c r="K373" s="6">
        <f t="shared" si="82"/>
        <v>741.59998436175476</v>
      </c>
      <c r="L373" s="4">
        <v>600</v>
      </c>
      <c r="M373" s="6">
        <f t="shared" si="83"/>
        <v>461.74411535344558</v>
      </c>
      <c r="N373" s="4">
        <v>600</v>
      </c>
      <c r="O373" s="6">
        <f t="shared" si="84"/>
        <v>280.751468412321</v>
      </c>
      <c r="P373" s="4">
        <v>105</v>
      </c>
      <c r="Q373" s="6">
        <f t="shared" si="85"/>
        <v>124.94999999999999</v>
      </c>
      <c r="R373" s="4">
        <v>6000</v>
      </c>
      <c r="S373" s="6">
        <f t="shared" si="86"/>
        <v>3060</v>
      </c>
      <c r="T373" s="4">
        <v>1800</v>
      </c>
      <c r="U373" s="6">
        <f t="shared" si="87"/>
        <v>1054.221482098251</v>
      </c>
      <c r="V373" s="4">
        <v>600</v>
      </c>
      <c r="W373" s="6">
        <f t="shared" si="88"/>
        <v>210.6</v>
      </c>
      <c r="X373" s="4">
        <v>600</v>
      </c>
      <c r="Y373" s="6">
        <f t="shared" si="89"/>
        <v>342.59999776728364</v>
      </c>
      <c r="Z373" s="4">
        <v>1200</v>
      </c>
      <c r="AA373" s="6">
        <f t="shared" si="90"/>
        <v>896.4</v>
      </c>
      <c r="AB373" s="4">
        <v>600</v>
      </c>
      <c r="AC373" s="6">
        <f t="shared" si="91"/>
        <v>514.19999803345081</v>
      </c>
      <c r="AD373" s="4">
        <v>600</v>
      </c>
      <c r="AE373" s="6">
        <f t="shared" si="92"/>
        <v>217.20000084025139</v>
      </c>
      <c r="AF373" s="6">
        <f t="shared" si="93"/>
        <v>9107.027768889342</v>
      </c>
    </row>
    <row r="374" spans="1:32" x14ac:dyDescent="0.25">
      <c r="A374" s="1">
        <v>12649</v>
      </c>
      <c r="B374" s="1" t="s">
        <v>212</v>
      </c>
      <c r="C374" s="1" t="s">
        <v>956</v>
      </c>
      <c r="D374" s="4">
        <v>396</v>
      </c>
      <c r="E374" s="6">
        <f t="shared" si="94"/>
        <v>426.33407708947044</v>
      </c>
      <c r="F374" s="4">
        <v>200</v>
      </c>
      <c r="G374" s="12">
        <f t="shared" si="80"/>
        <v>156</v>
      </c>
      <c r="H374" s="4">
        <v>504</v>
      </c>
      <c r="I374" s="6">
        <f t="shared" si="81"/>
        <v>257.04000000000002</v>
      </c>
      <c r="J374" s="4">
        <v>396</v>
      </c>
      <c r="K374" s="6">
        <f t="shared" si="82"/>
        <v>244.72799483937908</v>
      </c>
      <c r="L374" s="4">
        <v>150</v>
      </c>
      <c r="M374" s="6">
        <f t="shared" si="83"/>
        <v>115.43602883836139</v>
      </c>
      <c r="N374" s="4">
        <v>500</v>
      </c>
      <c r="O374" s="6">
        <f t="shared" si="84"/>
        <v>233.9595570102675</v>
      </c>
      <c r="P374" s="4">
        <v>150</v>
      </c>
      <c r="Q374" s="6">
        <f t="shared" si="85"/>
        <v>178.5</v>
      </c>
      <c r="R374" s="4">
        <v>5004</v>
      </c>
      <c r="S374" s="6">
        <f t="shared" si="86"/>
        <v>2552.04</v>
      </c>
      <c r="T374" s="4">
        <v>500</v>
      </c>
      <c r="U374" s="6">
        <f t="shared" si="87"/>
        <v>292.8393005828475</v>
      </c>
      <c r="V374" s="4">
        <v>300</v>
      </c>
      <c r="W374" s="6">
        <f t="shared" si="88"/>
        <v>105.3</v>
      </c>
      <c r="X374" s="4">
        <v>156</v>
      </c>
      <c r="Y374" s="6">
        <f t="shared" si="89"/>
        <v>89.075999419493741</v>
      </c>
      <c r="Z374" s="4">
        <v>500</v>
      </c>
      <c r="AA374" s="6">
        <f t="shared" si="90"/>
        <v>373.5</v>
      </c>
      <c r="AB374" s="4">
        <v>504</v>
      </c>
      <c r="AC374" s="6">
        <f t="shared" si="91"/>
        <v>431.9279983480987</v>
      </c>
      <c r="AD374" s="4">
        <v>504</v>
      </c>
      <c r="AE374" s="6">
        <f t="shared" si="92"/>
        <v>182.44800070581118</v>
      </c>
      <c r="AF374" s="6">
        <f t="shared" si="93"/>
        <v>5456.6809561279188</v>
      </c>
    </row>
    <row r="375" spans="1:32" x14ac:dyDescent="0.25">
      <c r="A375" s="1">
        <v>12650</v>
      </c>
      <c r="B375" s="1" t="s">
        <v>213</v>
      </c>
      <c r="C375" s="1" t="s">
        <v>957</v>
      </c>
      <c r="D375" s="4">
        <v>396</v>
      </c>
      <c r="E375" s="6">
        <f t="shared" si="94"/>
        <v>426.33407708947044</v>
      </c>
      <c r="F375" s="4">
        <v>100</v>
      </c>
      <c r="G375" s="12">
        <f t="shared" si="80"/>
        <v>78</v>
      </c>
      <c r="H375" s="4">
        <v>192</v>
      </c>
      <c r="I375" s="6">
        <f t="shared" si="81"/>
        <v>97.92</v>
      </c>
      <c r="J375" s="4">
        <v>204</v>
      </c>
      <c r="K375" s="6">
        <f t="shared" si="82"/>
        <v>126.0719973414983</v>
      </c>
      <c r="L375" s="4">
        <v>126</v>
      </c>
      <c r="M375" s="6">
        <f t="shared" si="83"/>
        <v>96.966264224223579</v>
      </c>
      <c r="N375" s="4">
        <v>250</v>
      </c>
      <c r="O375" s="6">
        <f t="shared" si="84"/>
        <v>116.97977850513375</v>
      </c>
      <c r="P375" s="4">
        <v>30</v>
      </c>
      <c r="Q375" s="6">
        <f t="shared" si="85"/>
        <v>35.699999999999996</v>
      </c>
      <c r="R375" s="4">
        <v>504</v>
      </c>
      <c r="S375" s="6">
        <f t="shared" si="86"/>
        <v>257.04000000000002</v>
      </c>
      <c r="T375" s="4">
        <v>300</v>
      </c>
      <c r="U375" s="6">
        <f t="shared" si="87"/>
        <v>175.70358034970852</v>
      </c>
      <c r="V375" s="4">
        <v>264</v>
      </c>
      <c r="W375" s="6">
        <f t="shared" si="88"/>
        <v>92.663999999999987</v>
      </c>
      <c r="X375" s="4">
        <v>156</v>
      </c>
      <c r="Y375" s="6">
        <f t="shared" si="89"/>
        <v>89.075999419493741</v>
      </c>
      <c r="Z375" s="4">
        <v>400</v>
      </c>
      <c r="AA375" s="6">
        <f t="shared" si="90"/>
        <v>298.8</v>
      </c>
      <c r="AB375" s="4">
        <v>192</v>
      </c>
      <c r="AC375" s="6">
        <f t="shared" si="91"/>
        <v>164.54399937070426</v>
      </c>
      <c r="AD375" s="4">
        <v>264</v>
      </c>
      <c r="AE375" s="6">
        <f t="shared" si="92"/>
        <v>95.568000369710617</v>
      </c>
      <c r="AF375" s="6">
        <f t="shared" si="93"/>
        <v>2055.7996963002324</v>
      </c>
    </row>
    <row r="376" spans="1:32" x14ac:dyDescent="0.25">
      <c r="A376" s="1">
        <v>12652</v>
      </c>
      <c r="B376" s="1" t="s">
        <v>214</v>
      </c>
      <c r="C376" s="1" t="s">
        <v>1461</v>
      </c>
      <c r="D376" s="4">
        <v>324</v>
      </c>
      <c r="E376" s="6">
        <f t="shared" si="94"/>
        <v>348.81879034593038</v>
      </c>
      <c r="F376" s="4">
        <v>200</v>
      </c>
      <c r="G376" s="12">
        <f t="shared" si="80"/>
        <v>156</v>
      </c>
      <c r="H376" s="4">
        <v>312</v>
      </c>
      <c r="I376" s="6">
        <f t="shared" si="81"/>
        <v>159.12</v>
      </c>
      <c r="J376" s="4">
        <v>324</v>
      </c>
      <c r="K376" s="6">
        <f t="shared" si="82"/>
        <v>200.23199577767377</v>
      </c>
      <c r="L376" s="4">
        <v>252</v>
      </c>
      <c r="M376" s="6">
        <f t="shared" si="83"/>
        <v>193.93252844844716</v>
      </c>
      <c r="N376" s="4">
        <v>250</v>
      </c>
      <c r="O376" s="6">
        <f t="shared" si="84"/>
        <v>116.97977850513375</v>
      </c>
      <c r="P376" s="4">
        <v>165</v>
      </c>
      <c r="Q376" s="6">
        <f t="shared" si="85"/>
        <v>196.35</v>
      </c>
      <c r="R376" s="4">
        <v>480</v>
      </c>
      <c r="S376" s="6">
        <f t="shared" si="86"/>
        <v>244.8</v>
      </c>
      <c r="T376" s="4">
        <v>200</v>
      </c>
      <c r="U376" s="6">
        <f t="shared" si="87"/>
        <v>117.13572023313901</v>
      </c>
      <c r="V376" s="4">
        <v>324</v>
      </c>
      <c r="W376" s="6">
        <f t="shared" si="88"/>
        <v>113.72399999999999</v>
      </c>
      <c r="X376" s="4">
        <v>204</v>
      </c>
      <c r="Y376" s="6">
        <f t="shared" si="89"/>
        <v>116.48399924087643</v>
      </c>
      <c r="Z376" s="4">
        <v>200</v>
      </c>
      <c r="AA376" s="6">
        <f t="shared" si="90"/>
        <v>149.4</v>
      </c>
      <c r="AB376" s="4">
        <v>240</v>
      </c>
      <c r="AC376" s="6">
        <f t="shared" si="91"/>
        <v>205.67999921338031</v>
      </c>
      <c r="AD376" s="4">
        <v>312</v>
      </c>
      <c r="AE376" s="6">
        <f t="shared" si="92"/>
        <v>112.94400043693072</v>
      </c>
      <c r="AF376" s="6">
        <f t="shared" si="93"/>
        <v>2318.6568117645802</v>
      </c>
    </row>
    <row r="377" spans="1:32" x14ac:dyDescent="0.25">
      <c r="A377" s="1">
        <v>12653</v>
      </c>
      <c r="B377" s="1" t="s">
        <v>215</v>
      </c>
      <c r="C377" s="1" t="s">
        <v>958</v>
      </c>
      <c r="D377" s="4">
        <v>24</v>
      </c>
      <c r="E377" s="6">
        <f t="shared" si="94"/>
        <v>25.838428914513358</v>
      </c>
      <c r="F377" s="4">
        <v>20</v>
      </c>
      <c r="G377" s="12">
        <f t="shared" si="80"/>
        <v>15.600000000000001</v>
      </c>
      <c r="H377" s="4">
        <v>48</v>
      </c>
      <c r="I377" s="6">
        <f t="shared" si="81"/>
        <v>24.48</v>
      </c>
      <c r="J377" s="4">
        <v>48</v>
      </c>
      <c r="K377" s="6">
        <f t="shared" si="82"/>
        <v>29.66399937447019</v>
      </c>
      <c r="L377" s="4">
        <v>48</v>
      </c>
      <c r="M377" s="6">
        <f t="shared" si="83"/>
        <v>36.939529228275646</v>
      </c>
      <c r="N377" s="4">
        <v>50</v>
      </c>
      <c r="O377" s="6">
        <f t="shared" si="84"/>
        <v>23.39595570102675</v>
      </c>
      <c r="P377" s="4">
        <v>30</v>
      </c>
      <c r="Q377" s="6">
        <f t="shared" si="85"/>
        <v>35.699999999999996</v>
      </c>
      <c r="R377" s="4">
        <v>240</v>
      </c>
      <c r="S377" s="6">
        <f t="shared" si="86"/>
        <v>122.4</v>
      </c>
      <c r="T377" s="4">
        <v>80</v>
      </c>
      <c r="U377" s="6">
        <f t="shared" si="87"/>
        <v>46.854288093255605</v>
      </c>
      <c r="V377" s="4">
        <v>48</v>
      </c>
      <c r="W377" s="6">
        <f t="shared" si="88"/>
        <v>16.847999999999999</v>
      </c>
      <c r="X377" s="4">
        <v>36</v>
      </c>
      <c r="Y377" s="6">
        <f t="shared" si="89"/>
        <v>20.555999866037016</v>
      </c>
      <c r="Z377" s="4">
        <v>50</v>
      </c>
      <c r="AA377" s="6">
        <f t="shared" si="90"/>
        <v>37.35</v>
      </c>
      <c r="AB377" s="4">
        <v>48</v>
      </c>
      <c r="AC377" s="6">
        <f t="shared" si="91"/>
        <v>41.135999842676064</v>
      </c>
      <c r="AD377" s="4">
        <v>24</v>
      </c>
      <c r="AE377" s="6">
        <f t="shared" si="92"/>
        <v>8.6880000336100558</v>
      </c>
      <c r="AF377" s="6">
        <f t="shared" si="93"/>
        <v>476.76220102025468</v>
      </c>
    </row>
    <row r="378" spans="1:32" x14ac:dyDescent="0.25">
      <c r="A378" s="1">
        <v>12656</v>
      </c>
      <c r="B378" s="1" t="s">
        <v>216</v>
      </c>
      <c r="C378" s="1" t="s">
        <v>959</v>
      </c>
      <c r="D378" s="4">
        <v>0</v>
      </c>
      <c r="E378" s="6">
        <f t="shared" si="94"/>
        <v>0</v>
      </c>
      <c r="F378" s="4">
        <v>150</v>
      </c>
      <c r="G378" s="12">
        <f t="shared" si="80"/>
        <v>117</v>
      </c>
      <c r="H378" s="4">
        <v>96</v>
      </c>
      <c r="I378" s="6">
        <f t="shared" si="81"/>
        <v>48.96</v>
      </c>
      <c r="J378" s="4">
        <v>252</v>
      </c>
      <c r="K378" s="6">
        <f t="shared" si="82"/>
        <v>155.7359967159685</v>
      </c>
      <c r="L378" s="4">
        <v>96</v>
      </c>
      <c r="M378" s="6">
        <f t="shared" si="83"/>
        <v>73.879058456551292</v>
      </c>
      <c r="N378" s="4">
        <v>100</v>
      </c>
      <c r="O378" s="6">
        <f t="shared" si="84"/>
        <v>46.791911402053501</v>
      </c>
      <c r="P378" s="4">
        <v>30</v>
      </c>
      <c r="Q378" s="6">
        <f t="shared" si="85"/>
        <v>35.699999999999996</v>
      </c>
      <c r="R378" s="4">
        <v>1500</v>
      </c>
      <c r="S378" s="6">
        <f t="shared" si="86"/>
        <v>765</v>
      </c>
      <c r="T378" s="4">
        <v>230</v>
      </c>
      <c r="U378" s="6">
        <f t="shared" si="87"/>
        <v>134.70607826810985</v>
      </c>
      <c r="V378" s="4">
        <v>192</v>
      </c>
      <c r="W378" s="6">
        <f t="shared" si="88"/>
        <v>67.391999999999996</v>
      </c>
      <c r="X378" s="4">
        <v>96</v>
      </c>
      <c r="Y378" s="6">
        <f t="shared" si="89"/>
        <v>54.815999642765377</v>
      </c>
      <c r="Z378" s="4">
        <v>150</v>
      </c>
      <c r="AA378" s="6">
        <f t="shared" si="90"/>
        <v>112.05</v>
      </c>
      <c r="AB378" s="4">
        <v>144</v>
      </c>
      <c r="AC378" s="6">
        <f t="shared" si="91"/>
        <v>123.4079995280282</v>
      </c>
      <c r="AD378" s="4">
        <v>192</v>
      </c>
      <c r="AE378" s="6">
        <f t="shared" si="92"/>
        <v>69.504000268880446</v>
      </c>
      <c r="AF378" s="6">
        <f t="shared" si="93"/>
        <v>1735.4390440134766</v>
      </c>
    </row>
    <row r="379" spans="1:32" x14ac:dyDescent="0.25">
      <c r="A379" s="1">
        <v>12658</v>
      </c>
      <c r="B379" s="1" t="s">
        <v>217</v>
      </c>
      <c r="C379" s="1" t="s">
        <v>1462</v>
      </c>
      <c r="D379" s="4">
        <v>72</v>
      </c>
      <c r="E379" s="6">
        <f t="shared" si="94"/>
        <v>77.515286743540074</v>
      </c>
      <c r="F379" s="4">
        <v>50</v>
      </c>
      <c r="G379" s="12">
        <f t="shared" si="80"/>
        <v>39</v>
      </c>
      <c r="H379" s="4">
        <v>48</v>
      </c>
      <c r="I379" s="6">
        <f t="shared" si="81"/>
        <v>24.48</v>
      </c>
      <c r="J379" s="4">
        <v>48</v>
      </c>
      <c r="K379" s="6">
        <f t="shared" si="82"/>
        <v>29.66399937447019</v>
      </c>
      <c r="L379" s="4">
        <v>72</v>
      </c>
      <c r="M379" s="6">
        <f t="shared" si="83"/>
        <v>55.409293842413469</v>
      </c>
      <c r="N379" s="4">
        <v>50</v>
      </c>
      <c r="O379" s="6">
        <f t="shared" si="84"/>
        <v>23.39595570102675</v>
      </c>
      <c r="P379" s="4">
        <v>30</v>
      </c>
      <c r="Q379" s="6">
        <f t="shared" si="85"/>
        <v>35.699999999999996</v>
      </c>
      <c r="R379" s="4">
        <v>96</v>
      </c>
      <c r="S379" s="6">
        <f t="shared" si="86"/>
        <v>48.96</v>
      </c>
      <c r="T379" s="4">
        <v>50</v>
      </c>
      <c r="U379" s="6">
        <f t="shared" si="87"/>
        <v>29.283930058284753</v>
      </c>
      <c r="V379" s="4">
        <v>48</v>
      </c>
      <c r="W379" s="6">
        <f t="shared" si="88"/>
        <v>16.847999999999999</v>
      </c>
      <c r="X379" s="4">
        <v>48</v>
      </c>
      <c r="Y379" s="6">
        <f t="shared" si="89"/>
        <v>27.407999821382688</v>
      </c>
      <c r="Z379" s="4">
        <v>50</v>
      </c>
      <c r="AA379" s="6">
        <f t="shared" si="90"/>
        <v>37.35</v>
      </c>
      <c r="AB379" s="4">
        <v>48</v>
      </c>
      <c r="AC379" s="6">
        <f t="shared" si="91"/>
        <v>41.135999842676064</v>
      </c>
      <c r="AD379" s="4">
        <v>72</v>
      </c>
      <c r="AE379" s="6">
        <f t="shared" si="92"/>
        <v>26.064000100830167</v>
      </c>
      <c r="AF379" s="6">
        <f t="shared" si="93"/>
        <v>486.15046538379403</v>
      </c>
    </row>
    <row r="380" spans="1:32" x14ac:dyDescent="0.25">
      <c r="A380" s="1">
        <v>12659</v>
      </c>
      <c r="B380" s="1" t="s">
        <v>218</v>
      </c>
      <c r="C380" s="1" t="s">
        <v>1463</v>
      </c>
      <c r="D380" s="4">
        <v>2496</v>
      </c>
      <c r="E380" s="6">
        <f t="shared" si="94"/>
        <v>2687.1966071093893</v>
      </c>
      <c r="F380" s="4">
        <v>4000</v>
      </c>
      <c r="G380" s="12">
        <f t="shared" si="80"/>
        <v>3120</v>
      </c>
      <c r="H380" s="4">
        <v>4008</v>
      </c>
      <c r="I380" s="6">
        <f t="shared" si="81"/>
        <v>2044.08</v>
      </c>
      <c r="J380" s="4">
        <v>3996</v>
      </c>
      <c r="K380" s="6">
        <f t="shared" si="82"/>
        <v>2469.5279479246433</v>
      </c>
      <c r="L380" s="4">
        <v>2502</v>
      </c>
      <c r="M380" s="6">
        <f t="shared" si="83"/>
        <v>1925.472961023868</v>
      </c>
      <c r="N380" s="4">
        <v>4000</v>
      </c>
      <c r="O380" s="6">
        <f t="shared" si="84"/>
        <v>1871.67645608214</v>
      </c>
      <c r="P380" s="4">
        <v>1830</v>
      </c>
      <c r="Q380" s="6">
        <f t="shared" si="85"/>
        <v>2177.6999999999998</v>
      </c>
      <c r="R380" s="4">
        <v>8496</v>
      </c>
      <c r="S380" s="6">
        <f t="shared" si="86"/>
        <v>4332.96</v>
      </c>
      <c r="T380" s="4">
        <v>6000</v>
      </c>
      <c r="U380" s="6">
        <f t="shared" si="87"/>
        <v>3514.07160699417</v>
      </c>
      <c r="V380" s="4">
        <v>3996</v>
      </c>
      <c r="W380" s="6">
        <f t="shared" si="88"/>
        <v>1402.596</v>
      </c>
      <c r="X380" s="4">
        <v>3996</v>
      </c>
      <c r="Y380" s="6">
        <f t="shared" si="89"/>
        <v>2281.7159851301089</v>
      </c>
      <c r="Z380" s="4">
        <v>3000</v>
      </c>
      <c r="AA380" s="6">
        <f t="shared" si="90"/>
        <v>2241</v>
      </c>
      <c r="AB380" s="4">
        <v>8004</v>
      </c>
      <c r="AC380" s="6">
        <f t="shared" si="91"/>
        <v>6859.4279737662337</v>
      </c>
      <c r="AD380" s="4">
        <v>4008</v>
      </c>
      <c r="AE380" s="6">
        <f t="shared" si="92"/>
        <v>1450.8960056128792</v>
      </c>
      <c r="AF380" s="6">
        <f t="shared" si="93"/>
        <v>36927.425538030555</v>
      </c>
    </row>
    <row r="381" spans="1:32" x14ac:dyDescent="0.25">
      <c r="A381" s="1">
        <v>12661</v>
      </c>
      <c r="B381" s="1" t="s">
        <v>219</v>
      </c>
      <c r="C381" s="1" t="s">
        <v>960</v>
      </c>
      <c r="D381" s="4">
        <v>36</v>
      </c>
      <c r="E381" s="6">
        <f t="shared" si="94"/>
        <v>38.757643371770037</v>
      </c>
      <c r="F381" s="4">
        <v>40</v>
      </c>
      <c r="G381" s="12">
        <f t="shared" si="80"/>
        <v>31.200000000000003</v>
      </c>
      <c r="H381" s="4">
        <v>48</v>
      </c>
      <c r="I381" s="6">
        <f t="shared" si="81"/>
        <v>24.48</v>
      </c>
      <c r="J381" s="4">
        <v>36</v>
      </c>
      <c r="K381" s="6">
        <f t="shared" si="82"/>
        <v>22.247999530852642</v>
      </c>
      <c r="L381" s="4">
        <v>42</v>
      </c>
      <c r="M381" s="6">
        <f t="shared" si="83"/>
        <v>32.322088074741188</v>
      </c>
      <c r="N381" s="4">
        <v>0</v>
      </c>
      <c r="O381" s="6">
        <f t="shared" si="84"/>
        <v>0</v>
      </c>
      <c r="P381" s="4">
        <v>15</v>
      </c>
      <c r="Q381" s="6">
        <f t="shared" si="85"/>
        <v>17.849999999999998</v>
      </c>
      <c r="R381" s="4">
        <v>144</v>
      </c>
      <c r="S381" s="6">
        <f t="shared" si="86"/>
        <v>73.44</v>
      </c>
      <c r="T381" s="4">
        <v>80</v>
      </c>
      <c r="U381" s="6">
        <f t="shared" si="87"/>
        <v>46.854288093255605</v>
      </c>
      <c r="V381" s="4">
        <v>36</v>
      </c>
      <c r="W381" s="6">
        <f t="shared" si="88"/>
        <v>12.635999999999999</v>
      </c>
      <c r="X381" s="4">
        <v>36</v>
      </c>
      <c r="Y381" s="6">
        <f t="shared" si="89"/>
        <v>20.555999866037016</v>
      </c>
      <c r="Z381" s="4">
        <v>40</v>
      </c>
      <c r="AA381" s="6">
        <f t="shared" si="90"/>
        <v>29.88</v>
      </c>
      <c r="AB381" s="4">
        <v>24</v>
      </c>
      <c r="AC381" s="6">
        <f t="shared" si="91"/>
        <v>20.567999921338032</v>
      </c>
      <c r="AD381" s="4">
        <v>48</v>
      </c>
      <c r="AE381" s="6">
        <f t="shared" si="92"/>
        <v>17.376000067220112</v>
      </c>
      <c r="AF381" s="6">
        <f t="shared" si="93"/>
        <v>370.79201885799455</v>
      </c>
    </row>
    <row r="382" spans="1:32" x14ac:dyDescent="0.25">
      <c r="A382" s="1">
        <v>12665</v>
      </c>
      <c r="B382" s="1" t="s">
        <v>220</v>
      </c>
      <c r="C382" s="1" t="s">
        <v>1464</v>
      </c>
      <c r="D382" s="4">
        <v>5496</v>
      </c>
      <c r="E382" s="6">
        <f t="shared" si="94"/>
        <v>5917.0002214235592</v>
      </c>
      <c r="F382" s="4">
        <v>4500</v>
      </c>
      <c r="G382" s="12">
        <f t="shared" si="80"/>
        <v>3510</v>
      </c>
      <c r="H382" s="4">
        <v>7512</v>
      </c>
      <c r="I382" s="6">
        <f t="shared" si="81"/>
        <v>3831.12</v>
      </c>
      <c r="J382" s="4">
        <v>7500</v>
      </c>
      <c r="K382" s="6">
        <f t="shared" si="82"/>
        <v>4634.9999022609672</v>
      </c>
      <c r="L382" s="4">
        <v>2298</v>
      </c>
      <c r="M382" s="6">
        <f t="shared" si="83"/>
        <v>1768.4799618036966</v>
      </c>
      <c r="N382" s="4">
        <v>4500</v>
      </c>
      <c r="O382" s="6">
        <f t="shared" si="84"/>
        <v>2105.6360130924077</v>
      </c>
      <c r="P382" s="4">
        <v>780</v>
      </c>
      <c r="Q382" s="6">
        <f t="shared" si="85"/>
        <v>928.19999999999993</v>
      </c>
      <c r="R382" s="4">
        <v>11004</v>
      </c>
      <c r="S382" s="6">
        <f t="shared" si="86"/>
        <v>5612.04</v>
      </c>
      <c r="T382" s="4">
        <v>4500</v>
      </c>
      <c r="U382" s="6">
        <f t="shared" si="87"/>
        <v>2635.5537052456275</v>
      </c>
      <c r="V382" s="4">
        <v>6144</v>
      </c>
      <c r="W382" s="6">
        <f t="shared" si="88"/>
        <v>2156.5439999999999</v>
      </c>
      <c r="X382" s="4">
        <v>5496</v>
      </c>
      <c r="Y382" s="6">
        <f t="shared" si="89"/>
        <v>3138.215979548318</v>
      </c>
      <c r="Z382" s="4">
        <v>5500</v>
      </c>
      <c r="AA382" s="6">
        <f t="shared" si="90"/>
        <v>4108.5</v>
      </c>
      <c r="AB382" s="4">
        <v>4656</v>
      </c>
      <c r="AC382" s="6">
        <f t="shared" si="91"/>
        <v>3990.1919847395784</v>
      </c>
      <c r="AD382" s="4">
        <v>6048</v>
      </c>
      <c r="AE382" s="6">
        <f t="shared" si="92"/>
        <v>2189.3760084697342</v>
      </c>
      <c r="AF382" s="6">
        <f t="shared" si="93"/>
        <v>44336.48176811415</v>
      </c>
    </row>
    <row r="383" spans="1:32" x14ac:dyDescent="0.25">
      <c r="A383" s="1">
        <v>12666</v>
      </c>
      <c r="B383" s="1" t="s">
        <v>221</v>
      </c>
      <c r="C383" s="1" t="s">
        <v>961</v>
      </c>
      <c r="D383" s="4">
        <v>300</v>
      </c>
      <c r="E383" s="6">
        <f t="shared" si="94"/>
        <v>322.98036143141701</v>
      </c>
      <c r="F383" s="4">
        <v>300</v>
      </c>
      <c r="G383" s="12">
        <f t="shared" si="80"/>
        <v>234</v>
      </c>
      <c r="H383" s="4">
        <v>312</v>
      </c>
      <c r="I383" s="6">
        <f t="shared" si="81"/>
        <v>159.12</v>
      </c>
      <c r="J383" s="4">
        <v>300</v>
      </c>
      <c r="K383" s="6">
        <f t="shared" si="82"/>
        <v>185.39999609043869</v>
      </c>
      <c r="L383" s="4">
        <v>300</v>
      </c>
      <c r="M383" s="6">
        <f t="shared" si="83"/>
        <v>230.87205767672279</v>
      </c>
      <c r="N383" s="4">
        <v>300</v>
      </c>
      <c r="O383" s="6">
        <f t="shared" si="84"/>
        <v>140.3757342061605</v>
      </c>
      <c r="P383" s="4">
        <v>0</v>
      </c>
      <c r="Q383" s="6">
        <f t="shared" si="85"/>
        <v>0</v>
      </c>
      <c r="R383" s="4">
        <v>600</v>
      </c>
      <c r="S383" s="6">
        <f t="shared" si="86"/>
        <v>306</v>
      </c>
      <c r="T383" s="4">
        <v>300</v>
      </c>
      <c r="U383" s="6">
        <f t="shared" si="87"/>
        <v>175.70358034970852</v>
      </c>
      <c r="V383" s="4">
        <v>300</v>
      </c>
      <c r="W383" s="6">
        <f t="shared" si="88"/>
        <v>105.3</v>
      </c>
      <c r="X383" s="4">
        <v>300</v>
      </c>
      <c r="Y383" s="6">
        <f t="shared" si="89"/>
        <v>171.29999888364182</v>
      </c>
      <c r="Z383" s="4">
        <v>300</v>
      </c>
      <c r="AA383" s="6">
        <f t="shared" si="90"/>
        <v>224.1</v>
      </c>
      <c r="AB383" s="4">
        <v>300</v>
      </c>
      <c r="AC383" s="6">
        <f t="shared" si="91"/>
        <v>257.09999901672541</v>
      </c>
      <c r="AD383" s="4">
        <v>312</v>
      </c>
      <c r="AE383" s="6">
        <f t="shared" si="92"/>
        <v>112.94400043693072</v>
      </c>
      <c r="AF383" s="6">
        <f t="shared" si="93"/>
        <v>2512.2517276548151</v>
      </c>
    </row>
    <row r="384" spans="1:32" x14ac:dyDescent="0.25">
      <c r="A384" s="1">
        <v>12670</v>
      </c>
      <c r="B384" s="1" t="s">
        <v>222</v>
      </c>
      <c r="C384" s="1" t="s">
        <v>1465</v>
      </c>
      <c r="D384" s="4">
        <v>60</v>
      </c>
      <c r="E384" s="6">
        <f t="shared" si="94"/>
        <v>64.596072286283402</v>
      </c>
      <c r="F384" s="4">
        <v>60</v>
      </c>
      <c r="G384" s="12">
        <f t="shared" si="80"/>
        <v>46.800000000000004</v>
      </c>
      <c r="H384" s="4">
        <v>72</v>
      </c>
      <c r="I384" s="6">
        <f t="shared" si="81"/>
        <v>36.72</v>
      </c>
      <c r="J384" s="4">
        <v>60</v>
      </c>
      <c r="K384" s="6">
        <f t="shared" si="82"/>
        <v>37.079999218087735</v>
      </c>
      <c r="L384" s="4">
        <v>60</v>
      </c>
      <c r="M384" s="6">
        <f t="shared" si="83"/>
        <v>46.174411535344561</v>
      </c>
      <c r="N384" s="4">
        <v>50</v>
      </c>
      <c r="O384" s="6">
        <f t="shared" si="84"/>
        <v>23.39595570102675</v>
      </c>
      <c r="P384" s="4">
        <v>60</v>
      </c>
      <c r="Q384" s="6">
        <f t="shared" si="85"/>
        <v>71.399999999999991</v>
      </c>
      <c r="R384" s="4">
        <v>60</v>
      </c>
      <c r="S384" s="6">
        <f t="shared" si="86"/>
        <v>30.6</v>
      </c>
      <c r="T384" s="4">
        <v>60</v>
      </c>
      <c r="U384" s="6">
        <f t="shared" si="87"/>
        <v>35.140716069941703</v>
      </c>
      <c r="V384" s="4">
        <v>60</v>
      </c>
      <c r="W384" s="6">
        <f t="shared" si="88"/>
        <v>21.06</v>
      </c>
      <c r="X384" s="4">
        <v>60</v>
      </c>
      <c r="Y384" s="6">
        <f t="shared" si="89"/>
        <v>34.259999776728364</v>
      </c>
      <c r="Z384" s="4">
        <v>60</v>
      </c>
      <c r="AA384" s="6">
        <f t="shared" si="90"/>
        <v>44.82</v>
      </c>
      <c r="AB384" s="4">
        <v>60</v>
      </c>
      <c r="AC384" s="6">
        <f t="shared" si="91"/>
        <v>51.419999803345078</v>
      </c>
      <c r="AD384" s="4">
        <v>72</v>
      </c>
      <c r="AE384" s="6">
        <f t="shared" si="92"/>
        <v>26.064000100830167</v>
      </c>
      <c r="AF384" s="6">
        <f t="shared" si="93"/>
        <v>543.46715439075763</v>
      </c>
    </row>
    <row r="385" spans="1:32" x14ac:dyDescent="0.25">
      <c r="A385" s="1">
        <v>12672</v>
      </c>
      <c r="B385" s="1" t="s">
        <v>223</v>
      </c>
      <c r="C385" s="1" t="s">
        <v>1466</v>
      </c>
      <c r="D385" s="4">
        <v>108</v>
      </c>
      <c r="E385" s="6">
        <f t="shared" si="94"/>
        <v>116.27293011531012</v>
      </c>
      <c r="F385" s="4">
        <v>110</v>
      </c>
      <c r="G385" s="12">
        <f t="shared" si="80"/>
        <v>85.8</v>
      </c>
      <c r="H385" s="4">
        <v>120</v>
      </c>
      <c r="I385" s="6">
        <f t="shared" si="81"/>
        <v>61.2</v>
      </c>
      <c r="J385" s="4">
        <v>120</v>
      </c>
      <c r="K385" s="6">
        <f t="shared" si="82"/>
        <v>74.159998436175471</v>
      </c>
      <c r="L385" s="4">
        <v>108</v>
      </c>
      <c r="M385" s="6">
        <f t="shared" si="83"/>
        <v>83.113940763620207</v>
      </c>
      <c r="N385" s="4">
        <v>100</v>
      </c>
      <c r="O385" s="6">
        <f t="shared" si="84"/>
        <v>46.791911402053501</v>
      </c>
      <c r="P385" s="4">
        <v>75</v>
      </c>
      <c r="Q385" s="6">
        <f t="shared" si="85"/>
        <v>89.25</v>
      </c>
      <c r="R385" s="4">
        <v>528</v>
      </c>
      <c r="S385" s="6">
        <f t="shared" si="86"/>
        <v>269.28000000000003</v>
      </c>
      <c r="T385" s="4">
        <v>80</v>
      </c>
      <c r="U385" s="6">
        <f t="shared" si="87"/>
        <v>46.854288093255605</v>
      </c>
      <c r="V385" s="4">
        <v>108</v>
      </c>
      <c r="W385" s="6">
        <f t="shared" si="88"/>
        <v>37.908000000000001</v>
      </c>
      <c r="X385" s="4">
        <v>84</v>
      </c>
      <c r="Y385" s="6">
        <f t="shared" si="89"/>
        <v>47.963999687419708</v>
      </c>
      <c r="Z385" s="4">
        <v>110</v>
      </c>
      <c r="AA385" s="6">
        <f t="shared" si="90"/>
        <v>82.17</v>
      </c>
      <c r="AB385" s="4">
        <v>96</v>
      </c>
      <c r="AC385" s="6">
        <f t="shared" si="91"/>
        <v>82.271999685352128</v>
      </c>
      <c r="AD385" s="4">
        <v>96</v>
      </c>
      <c r="AE385" s="6">
        <f t="shared" si="92"/>
        <v>34.752000134440223</v>
      </c>
      <c r="AF385" s="6">
        <f t="shared" si="93"/>
        <v>1123.0370681831866</v>
      </c>
    </row>
    <row r="386" spans="1:32" x14ac:dyDescent="0.25">
      <c r="A386" s="1">
        <v>12673</v>
      </c>
      <c r="B386" s="1" t="s">
        <v>224</v>
      </c>
      <c r="C386" s="1" t="s">
        <v>1467</v>
      </c>
      <c r="D386" s="4">
        <v>300</v>
      </c>
      <c r="E386" s="6">
        <f t="shared" si="94"/>
        <v>322.98036143141701</v>
      </c>
      <c r="F386" s="4">
        <v>100</v>
      </c>
      <c r="G386" s="12">
        <f t="shared" si="80"/>
        <v>78</v>
      </c>
      <c r="H386" s="4">
        <v>408</v>
      </c>
      <c r="I386" s="6">
        <f t="shared" si="81"/>
        <v>208.08</v>
      </c>
      <c r="J386" s="4">
        <v>396</v>
      </c>
      <c r="K386" s="6">
        <f t="shared" si="82"/>
        <v>244.72799483937908</v>
      </c>
      <c r="L386" s="4">
        <v>192</v>
      </c>
      <c r="M386" s="6">
        <f t="shared" si="83"/>
        <v>147.75811691310258</v>
      </c>
      <c r="N386" s="4">
        <v>300</v>
      </c>
      <c r="O386" s="6">
        <f t="shared" si="84"/>
        <v>140.3757342061605</v>
      </c>
      <c r="P386" s="4">
        <v>75</v>
      </c>
      <c r="Q386" s="6">
        <f t="shared" si="85"/>
        <v>89.25</v>
      </c>
      <c r="R386" s="4">
        <v>996</v>
      </c>
      <c r="S386" s="6">
        <f t="shared" si="86"/>
        <v>507.96000000000004</v>
      </c>
      <c r="T386" s="4">
        <v>300</v>
      </c>
      <c r="U386" s="6">
        <f t="shared" si="87"/>
        <v>175.70358034970852</v>
      </c>
      <c r="V386" s="4">
        <v>120</v>
      </c>
      <c r="W386" s="6">
        <f t="shared" si="88"/>
        <v>42.12</v>
      </c>
      <c r="X386" s="4">
        <v>120</v>
      </c>
      <c r="Y386" s="6">
        <f t="shared" si="89"/>
        <v>68.519999553456728</v>
      </c>
      <c r="Z386" s="4">
        <v>200</v>
      </c>
      <c r="AA386" s="6">
        <f t="shared" si="90"/>
        <v>149.4</v>
      </c>
      <c r="AB386" s="4">
        <v>396</v>
      </c>
      <c r="AC386" s="6">
        <f t="shared" si="91"/>
        <v>339.37199870207752</v>
      </c>
      <c r="AD386" s="4">
        <v>408</v>
      </c>
      <c r="AE386" s="6">
        <f t="shared" si="92"/>
        <v>147.69600057137094</v>
      </c>
      <c r="AF386" s="6">
        <f t="shared" si="93"/>
        <v>2514.2477859953024</v>
      </c>
    </row>
    <row r="387" spans="1:32" x14ac:dyDescent="0.25">
      <c r="A387" s="1">
        <v>12674</v>
      </c>
      <c r="B387" s="1" t="s">
        <v>225</v>
      </c>
      <c r="C387" s="1" t="s">
        <v>1468</v>
      </c>
      <c r="D387" s="4">
        <v>84</v>
      </c>
      <c r="E387" s="6">
        <f t="shared" si="94"/>
        <v>90.43450120079676</v>
      </c>
      <c r="F387" s="4">
        <v>100</v>
      </c>
      <c r="G387" s="12">
        <f t="shared" si="80"/>
        <v>78</v>
      </c>
      <c r="H387" s="4">
        <v>96</v>
      </c>
      <c r="I387" s="6">
        <f t="shared" si="81"/>
        <v>48.96</v>
      </c>
      <c r="J387" s="4">
        <v>96</v>
      </c>
      <c r="K387" s="6">
        <f t="shared" si="82"/>
        <v>59.327998748940381</v>
      </c>
      <c r="L387" s="4">
        <v>60</v>
      </c>
      <c r="M387" s="6">
        <f t="shared" si="83"/>
        <v>46.174411535344561</v>
      </c>
      <c r="N387" s="4">
        <v>50</v>
      </c>
      <c r="O387" s="6">
        <f t="shared" si="84"/>
        <v>23.39595570102675</v>
      </c>
      <c r="P387" s="4">
        <v>30</v>
      </c>
      <c r="Q387" s="6">
        <f t="shared" si="85"/>
        <v>35.699999999999996</v>
      </c>
      <c r="R387" s="4">
        <v>96</v>
      </c>
      <c r="S387" s="6">
        <f t="shared" si="86"/>
        <v>48.96</v>
      </c>
      <c r="T387" s="4">
        <v>60</v>
      </c>
      <c r="U387" s="6">
        <f t="shared" si="87"/>
        <v>35.140716069941703</v>
      </c>
      <c r="V387" s="4">
        <v>96</v>
      </c>
      <c r="W387" s="6">
        <f t="shared" si="88"/>
        <v>33.695999999999998</v>
      </c>
      <c r="X387" s="4">
        <v>84</v>
      </c>
      <c r="Y387" s="6">
        <f t="shared" si="89"/>
        <v>47.963999687419708</v>
      </c>
      <c r="Z387" s="4">
        <v>40</v>
      </c>
      <c r="AA387" s="6">
        <f t="shared" si="90"/>
        <v>29.88</v>
      </c>
      <c r="AB387" s="4">
        <v>60</v>
      </c>
      <c r="AC387" s="6">
        <f t="shared" si="91"/>
        <v>51.419999803345078</v>
      </c>
      <c r="AD387" s="4">
        <v>120</v>
      </c>
      <c r="AE387" s="6">
        <f t="shared" si="92"/>
        <v>43.440000168050275</v>
      </c>
      <c r="AF387" s="6">
        <f t="shared" si="93"/>
        <v>629.05358274681487</v>
      </c>
    </row>
    <row r="388" spans="1:32" x14ac:dyDescent="0.25">
      <c r="A388" s="1">
        <v>12677</v>
      </c>
      <c r="B388" s="1" t="s">
        <v>226</v>
      </c>
      <c r="C388" s="1" t="s">
        <v>962</v>
      </c>
      <c r="D388" s="4">
        <v>396</v>
      </c>
      <c r="E388" s="6">
        <f t="shared" si="94"/>
        <v>426.33407708947044</v>
      </c>
      <c r="F388" s="4">
        <v>300</v>
      </c>
      <c r="G388" s="12">
        <f t="shared" ref="G388:G451" si="95">F388*0.78</f>
        <v>234</v>
      </c>
      <c r="H388" s="4">
        <v>408</v>
      </c>
      <c r="I388" s="6">
        <f t="shared" ref="I388:I451" si="96">H388*0.51</f>
        <v>208.08</v>
      </c>
      <c r="J388" s="4">
        <v>300</v>
      </c>
      <c r="K388" s="6">
        <f t="shared" ref="K388:K451" si="97">J388*0.617999986968129</f>
        <v>185.39999609043869</v>
      </c>
      <c r="L388" s="4">
        <v>402</v>
      </c>
      <c r="M388" s="6">
        <f t="shared" ref="M388:M451" si="98">L388*0.769573525589076</f>
        <v>309.36855728680854</v>
      </c>
      <c r="N388" s="4">
        <v>400</v>
      </c>
      <c r="O388" s="6">
        <f t="shared" ref="O388:O451" si="99">N388*0.467919114020535</f>
        <v>187.167645608214</v>
      </c>
      <c r="P388" s="4">
        <v>105</v>
      </c>
      <c r="Q388" s="6">
        <f t="shared" ref="Q388:Q451" si="100">P388*1.19</f>
        <v>124.94999999999999</v>
      </c>
      <c r="R388" s="4">
        <v>696</v>
      </c>
      <c r="S388" s="6">
        <f t="shared" ref="S388:S451" si="101">R388*0.51</f>
        <v>354.96</v>
      </c>
      <c r="T388" s="4">
        <v>600</v>
      </c>
      <c r="U388" s="6">
        <f t="shared" ref="U388:U451" si="102">T388*0.585678601165695</f>
        <v>351.40716069941703</v>
      </c>
      <c r="V388" s="4">
        <v>396</v>
      </c>
      <c r="W388" s="6">
        <f t="shared" ref="W388:W451" si="103">V388*0.351</f>
        <v>138.99599999999998</v>
      </c>
      <c r="X388" s="4">
        <v>504</v>
      </c>
      <c r="Y388" s="6">
        <f t="shared" ref="Y388:Y451" si="104">X388*0.570999996278806</f>
        <v>287.78399812451823</v>
      </c>
      <c r="Z388" s="4">
        <v>600</v>
      </c>
      <c r="AA388" s="6">
        <f t="shared" ref="AA388:AA451" si="105">Z388*0.747</f>
        <v>448.2</v>
      </c>
      <c r="AB388" s="4">
        <v>300</v>
      </c>
      <c r="AC388" s="6">
        <f t="shared" ref="AC388:AC451" si="106">AB388*0.856999996722418</f>
        <v>257.09999901672541</v>
      </c>
      <c r="AD388" s="4">
        <v>600</v>
      </c>
      <c r="AE388" s="6">
        <f t="shared" ref="AE388:AE451" si="107">AD388*0.362000001400419</f>
        <v>217.20000084025139</v>
      </c>
      <c r="AF388" s="6">
        <f t="shared" ref="AF388:AF451" si="108">SUM(E388+G388+I388+K388+M388+O388+Q388+S388+U388+W388+Y388+AA388+AC388)</f>
        <v>3513.7474339155924</v>
      </c>
    </row>
    <row r="389" spans="1:32" x14ac:dyDescent="0.25">
      <c r="A389" s="1">
        <v>12680</v>
      </c>
      <c r="B389" s="1" t="s">
        <v>227</v>
      </c>
      <c r="C389" s="1" t="s">
        <v>1469</v>
      </c>
      <c r="D389" s="4">
        <v>600</v>
      </c>
      <c r="E389" s="6">
        <f t="shared" si="94"/>
        <v>645.96072286283402</v>
      </c>
      <c r="F389" s="4">
        <v>600</v>
      </c>
      <c r="G389" s="12">
        <f t="shared" si="95"/>
        <v>468</v>
      </c>
      <c r="H389" s="4">
        <v>600</v>
      </c>
      <c r="I389" s="6">
        <f t="shared" si="96"/>
        <v>306</v>
      </c>
      <c r="J389" s="4">
        <v>600</v>
      </c>
      <c r="K389" s="6">
        <f t="shared" si="97"/>
        <v>370.79999218087738</v>
      </c>
      <c r="L389" s="4">
        <v>600</v>
      </c>
      <c r="M389" s="6">
        <f t="shared" si="98"/>
        <v>461.74411535344558</v>
      </c>
      <c r="N389" s="4">
        <v>600</v>
      </c>
      <c r="O389" s="6">
        <f t="shared" si="99"/>
        <v>280.751468412321</v>
      </c>
      <c r="P389" s="4">
        <v>300</v>
      </c>
      <c r="Q389" s="6">
        <f t="shared" si="100"/>
        <v>357</v>
      </c>
      <c r="R389" s="4">
        <v>600</v>
      </c>
      <c r="S389" s="6">
        <f t="shared" si="101"/>
        <v>306</v>
      </c>
      <c r="T389" s="4">
        <v>600</v>
      </c>
      <c r="U389" s="6">
        <f t="shared" si="102"/>
        <v>351.40716069941703</v>
      </c>
      <c r="V389" s="4">
        <v>600</v>
      </c>
      <c r="W389" s="6">
        <f t="shared" si="103"/>
        <v>210.6</v>
      </c>
      <c r="X389" s="4">
        <v>300</v>
      </c>
      <c r="Y389" s="6">
        <f t="shared" si="104"/>
        <v>171.29999888364182</v>
      </c>
      <c r="Z389" s="4">
        <v>600</v>
      </c>
      <c r="AA389" s="6">
        <f t="shared" si="105"/>
        <v>448.2</v>
      </c>
      <c r="AB389" s="4">
        <v>600</v>
      </c>
      <c r="AC389" s="6">
        <f t="shared" si="106"/>
        <v>514.19999803345081</v>
      </c>
      <c r="AD389" s="4">
        <v>600</v>
      </c>
      <c r="AE389" s="6">
        <f t="shared" si="107"/>
        <v>217.20000084025139</v>
      </c>
      <c r="AF389" s="6">
        <f t="shared" si="108"/>
        <v>4891.9634564259886</v>
      </c>
    </row>
    <row r="390" spans="1:32" x14ac:dyDescent="0.25">
      <c r="A390" s="1">
        <v>12682</v>
      </c>
      <c r="B390" s="1" t="s">
        <v>228</v>
      </c>
      <c r="C390" s="1" t="s">
        <v>1470</v>
      </c>
      <c r="D390" s="4">
        <v>2892</v>
      </c>
      <c r="E390" s="6">
        <f t="shared" si="94"/>
        <v>3113.5306841988599</v>
      </c>
      <c r="F390" s="4">
        <v>2120</v>
      </c>
      <c r="G390" s="12">
        <f t="shared" si="95"/>
        <v>1653.6000000000001</v>
      </c>
      <c r="H390" s="4">
        <v>2400</v>
      </c>
      <c r="I390" s="6">
        <f t="shared" si="96"/>
        <v>1224</v>
      </c>
      <c r="J390" s="4">
        <v>2748</v>
      </c>
      <c r="K390" s="6">
        <f t="shared" si="97"/>
        <v>1698.2639641884184</v>
      </c>
      <c r="L390" s="4">
        <v>888</v>
      </c>
      <c r="M390" s="6">
        <f t="shared" si="98"/>
        <v>683.38129072309948</v>
      </c>
      <c r="N390" s="4">
        <v>1650</v>
      </c>
      <c r="O390" s="6">
        <f t="shared" si="99"/>
        <v>772.06653813388277</v>
      </c>
      <c r="P390" s="4">
        <v>240</v>
      </c>
      <c r="Q390" s="6">
        <f t="shared" si="100"/>
        <v>285.59999999999997</v>
      </c>
      <c r="R390" s="4">
        <v>7500</v>
      </c>
      <c r="S390" s="6">
        <f t="shared" si="101"/>
        <v>3825</v>
      </c>
      <c r="T390" s="4">
        <v>2070</v>
      </c>
      <c r="U390" s="6">
        <f t="shared" si="102"/>
        <v>1212.3547044129887</v>
      </c>
      <c r="V390" s="4">
        <v>1812</v>
      </c>
      <c r="W390" s="6">
        <f t="shared" si="103"/>
        <v>636.01199999999994</v>
      </c>
      <c r="X390" s="4">
        <v>3744</v>
      </c>
      <c r="Y390" s="6">
        <f t="shared" si="104"/>
        <v>2137.82398606785</v>
      </c>
      <c r="Z390" s="4">
        <v>2980</v>
      </c>
      <c r="AA390" s="6">
        <f t="shared" si="105"/>
        <v>2226.06</v>
      </c>
      <c r="AB390" s="4">
        <v>1368</v>
      </c>
      <c r="AC390" s="6">
        <f t="shared" si="106"/>
        <v>1172.3759955162677</v>
      </c>
      <c r="AD390" s="4">
        <v>1776</v>
      </c>
      <c r="AE390" s="6">
        <f t="shared" si="107"/>
        <v>642.91200248714415</v>
      </c>
      <c r="AF390" s="6">
        <f t="shared" si="108"/>
        <v>20640.069163241369</v>
      </c>
    </row>
    <row r="391" spans="1:32" x14ac:dyDescent="0.25">
      <c r="A391" s="1">
        <v>12684</v>
      </c>
      <c r="B391" s="1" t="s">
        <v>229</v>
      </c>
      <c r="C391" s="1" t="s">
        <v>963</v>
      </c>
      <c r="D391" s="4">
        <v>36</v>
      </c>
      <c r="E391" s="6">
        <f t="shared" si="94"/>
        <v>38.757643371770037</v>
      </c>
      <c r="F391" s="4">
        <v>40</v>
      </c>
      <c r="G391" s="12">
        <f t="shared" si="95"/>
        <v>31.200000000000003</v>
      </c>
      <c r="H391" s="4">
        <v>24</v>
      </c>
      <c r="I391" s="6">
        <f t="shared" si="96"/>
        <v>12.24</v>
      </c>
      <c r="J391" s="4">
        <v>48</v>
      </c>
      <c r="K391" s="6">
        <f t="shared" si="97"/>
        <v>29.66399937447019</v>
      </c>
      <c r="L391" s="4">
        <v>24</v>
      </c>
      <c r="M391" s="6">
        <f t="shared" si="98"/>
        <v>18.469764614137823</v>
      </c>
      <c r="N391" s="4">
        <v>0</v>
      </c>
      <c r="O391" s="6">
        <f t="shared" si="99"/>
        <v>0</v>
      </c>
      <c r="P391" s="4">
        <v>0</v>
      </c>
      <c r="Q391" s="6">
        <f t="shared" si="100"/>
        <v>0</v>
      </c>
      <c r="R391" s="4">
        <v>300</v>
      </c>
      <c r="S391" s="6">
        <f t="shared" si="101"/>
        <v>153</v>
      </c>
      <c r="T391" s="4">
        <v>40</v>
      </c>
      <c r="U391" s="6">
        <f t="shared" si="102"/>
        <v>23.427144046627802</v>
      </c>
      <c r="V391" s="4">
        <v>36</v>
      </c>
      <c r="W391" s="6">
        <f t="shared" si="103"/>
        <v>12.635999999999999</v>
      </c>
      <c r="X391" s="4">
        <v>36</v>
      </c>
      <c r="Y391" s="6">
        <f t="shared" si="104"/>
        <v>20.555999866037016</v>
      </c>
      <c r="Z391" s="4">
        <v>40</v>
      </c>
      <c r="AA391" s="6">
        <f t="shared" si="105"/>
        <v>29.88</v>
      </c>
      <c r="AB391" s="4">
        <v>0</v>
      </c>
      <c r="AC391" s="6">
        <f t="shared" si="106"/>
        <v>0</v>
      </c>
      <c r="AD391" s="4">
        <v>0</v>
      </c>
      <c r="AE391" s="6">
        <f t="shared" si="107"/>
        <v>0</v>
      </c>
      <c r="AF391" s="6">
        <f t="shared" si="108"/>
        <v>369.83055127304294</v>
      </c>
    </row>
    <row r="392" spans="1:32" x14ac:dyDescent="0.25">
      <c r="A392" s="1">
        <v>12685</v>
      </c>
      <c r="B392" s="1" t="s">
        <v>230</v>
      </c>
      <c r="C392" s="1" t="s">
        <v>964</v>
      </c>
      <c r="D392" s="4">
        <v>84</v>
      </c>
      <c r="E392" s="6">
        <f t="shared" si="94"/>
        <v>90.43450120079676</v>
      </c>
      <c r="F392" s="4">
        <v>30</v>
      </c>
      <c r="G392" s="12">
        <f t="shared" si="95"/>
        <v>23.400000000000002</v>
      </c>
      <c r="H392" s="4">
        <v>72</v>
      </c>
      <c r="I392" s="6">
        <f t="shared" si="96"/>
        <v>36.72</v>
      </c>
      <c r="J392" s="4">
        <v>60</v>
      </c>
      <c r="K392" s="6">
        <f t="shared" si="97"/>
        <v>37.079999218087735</v>
      </c>
      <c r="L392" s="4">
        <v>30</v>
      </c>
      <c r="M392" s="6">
        <f t="shared" si="98"/>
        <v>23.08720576767228</v>
      </c>
      <c r="N392" s="4">
        <v>50</v>
      </c>
      <c r="O392" s="6">
        <f t="shared" si="99"/>
        <v>23.39595570102675</v>
      </c>
      <c r="P392" s="4">
        <v>30</v>
      </c>
      <c r="Q392" s="6">
        <f t="shared" si="100"/>
        <v>35.699999999999996</v>
      </c>
      <c r="R392" s="4">
        <v>144</v>
      </c>
      <c r="S392" s="6">
        <f t="shared" si="101"/>
        <v>73.44</v>
      </c>
      <c r="T392" s="4">
        <v>60</v>
      </c>
      <c r="U392" s="6">
        <f t="shared" si="102"/>
        <v>35.140716069941703</v>
      </c>
      <c r="V392" s="4">
        <v>84</v>
      </c>
      <c r="W392" s="6">
        <f t="shared" si="103"/>
        <v>29.483999999999998</v>
      </c>
      <c r="X392" s="4">
        <v>24</v>
      </c>
      <c r="Y392" s="6">
        <f t="shared" si="104"/>
        <v>13.703999910691344</v>
      </c>
      <c r="Z392" s="4">
        <v>40</v>
      </c>
      <c r="AA392" s="6">
        <f t="shared" si="105"/>
        <v>29.88</v>
      </c>
      <c r="AB392" s="4">
        <v>144</v>
      </c>
      <c r="AC392" s="6">
        <f t="shared" si="106"/>
        <v>123.4079995280282</v>
      </c>
      <c r="AD392" s="4">
        <v>72</v>
      </c>
      <c r="AE392" s="6">
        <f t="shared" si="107"/>
        <v>26.064000100830167</v>
      </c>
      <c r="AF392" s="6">
        <f t="shared" si="108"/>
        <v>574.87437739624465</v>
      </c>
    </row>
    <row r="393" spans="1:32" x14ac:dyDescent="0.25">
      <c r="A393" s="1">
        <v>12686</v>
      </c>
      <c r="B393" s="1" t="s">
        <v>231</v>
      </c>
      <c r="C393" s="1" t="s">
        <v>1471</v>
      </c>
      <c r="D393" s="4">
        <v>252</v>
      </c>
      <c r="E393" s="6">
        <f t="shared" si="94"/>
        <v>271.30350360239026</v>
      </c>
      <c r="F393" s="4">
        <v>130</v>
      </c>
      <c r="G393" s="12">
        <f t="shared" si="95"/>
        <v>101.4</v>
      </c>
      <c r="H393" s="4">
        <v>168</v>
      </c>
      <c r="I393" s="6">
        <f t="shared" si="96"/>
        <v>85.68</v>
      </c>
      <c r="J393" s="4">
        <v>240</v>
      </c>
      <c r="K393" s="6">
        <f t="shared" si="97"/>
        <v>148.31999687235094</v>
      </c>
      <c r="L393" s="4">
        <v>102</v>
      </c>
      <c r="M393" s="6">
        <f t="shared" si="98"/>
        <v>78.496499610085749</v>
      </c>
      <c r="N393" s="4">
        <v>200</v>
      </c>
      <c r="O393" s="6">
        <f t="shared" si="99"/>
        <v>93.583822804107001</v>
      </c>
      <c r="P393" s="4">
        <v>30</v>
      </c>
      <c r="Q393" s="6">
        <f t="shared" si="100"/>
        <v>35.699999999999996</v>
      </c>
      <c r="R393" s="4">
        <v>852</v>
      </c>
      <c r="S393" s="6">
        <f t="shared" si="101"/>
        <v>434.52</v>
      </c>
      <c r="T393" s="4">
        <v>230</v>
      </c>
      <c r="U393" s="6">
        <f t="shared" si="102"/>
        <v>134.70607826810985</v>
      </c>
      <c r="V393" s="4">
        <v>168</v>
      </c>
      <c r="W393" s="6">
        <f t="shared" si="103"/>
        <v>58.967999999999996</v>
      </c>
      <c r="X393" s="4">
        <v>168</v>
      </c>
      <c r="Y393" s="6">
        <f t="shared" si="104"/>
        <v>95.927999374839416</v>
      </c>
      <c r="Z393" s="4">
        <v>160</v>
      </c>
      <c r="AA393" s="6">
        <f t="shared" si="105"/>
        <v>119.52</v>
      </c>
      <c r="AB393" s="4">
        <v>156</v>
      </c>
      <c r="AC393" s="6">
        <f t="shared" si="106"/>
        <v>133.69199948869721</v>
      </c>
      <c r="AD393" s="4">
        <v>192</v>
      </c>
      <c r="AE393" s="6">
        <f t="shared" si="107"/>
        <v>69.504000268880446</v>
      </c>
      <c r="AF393" s="6">
        <f t="shared" si="108"/>
        <v>1791.8179000205805</v>
      </c>
    </row>
    <row r="394" spans="1:32" x14ac:dyDescent="0.25">
      <c r="A394" s="1">
        <v>12688</v>
      </c>
      <c r="B394" s="1" t="s">
        <v>232</v>
      </c>
      <c r="C394" s="1" t="s">
        <v>1472</v>
      </c>
      <c r="D394" s="4">
        <v>120</v>
      </c>
      <c r="E394" s="6">
        <f t="shared" si="94"/>
        <v>129.1921445725668</v>
      </c>
      <c r="F394" s="4">
        <v>80</v>
      </c>
      <c r="G394" s="12">
        <f t="shared" si="95"/>
        <v>62.400000000000006</v>
      </c>
      <c r="H394" s="4">
        <v>72</v>
      </c>
      <c r="I394" s="6">
        <f t="shared" si="96"/>
        <v>36.72</v>
      </c>
      <c r="J394" s="4">
        <v>120</v>
      </c>
      <c r="K394" s="6">
        <f t="shared" si="97"/>
        <v>74.159998436175471</v>
      </c>
      <c r="L394" s="4">
        <v>60</v>
      </c>
      <c r="M394" s="6">
        <f t="shared" si="98"/>
        <v>46.174411535344561</v>
      </c>
      <c r="N394" s="4">
        <v>150</v>
      </c>
      <c r="O394" s="6">
        <f t="shared" si="99"/>
        <v>70.187867103080251</v>
      </c>
      <c r="P394" s="4">
        <v>75</v>
      </c>
      <c r="Q394" s="6">
        <f t="shared" si="100"/>
        <v>89.25</v>
      </c>
      <c r="R394" s="4">
        <v>120</v>
      </c>
      <c r="S394" s="6">
        <f t="shared" si="101"/>
        <v>61.2</v>
      </c>
      <c r="T394" s="4">
        <v>120</v>
      </c>
      <c r="U394" s="6">
        <f t="shared" si="102"/>
        <v>70.281432139883407</v>
      </c>
      <c r="V394" s="4">
        <v>120</v>
      </c>
      <c r="W394" s="6">
        <f t="shared" si="103"/>
        <v>42.12</v>
      </c>
      <c r="X394" s="4">
        <v>120</v>
      </c>
      <c r="Y394" s="6">
        <f t="shared" si="104"/>
        <v>68.519999553456728</v>
      </c>
      <c r="Z394" s="4">
        <v>120</v>
      </c>
      <c r="AA394" s="6">
        <f t="shared" si="105"/>
        <v>89.64</v>
      </c>
      <c r="AB394" s="4">
        <v>0</v>
      </c>
      <c r="AC394" s="6">
        <f t="shared" si="106"/>
        <v>0</v>
      </c>
      <c r="AD394" s="4">
        <v>120</v>
      </c>
      <c r="AE394" s="6">
        <f t="shared" si="107"/>
        <v>43.440000168050275</v>
      </c>
      <c r="AF394" s="6">
        <f t="shared" si="108"/>
        <v>839.84585334050712</v>
      </c>
    </row>
    <row r="395" spans="1:32" x14ac:dyDescent="0.25">
      <c r="A395" s="1">
        <v>12689</v>
      </c>
      <c r="B395" s="1" t="s">
        <v>233</v>
      </c>
      <c r="C395" s="1" t="s">
        <v>1473</v>
      </c>
      <c r="D395" s="4">
        <v>12</v>
      </c>
      <c r="E395" s="6">
        <f t="shared" si="94"/>
        <v>12.919214457256679</v>
      </c>
      <c r="F395" s="4">
        <v>20</v>
      </c>
      <c r="G395" s="12">
        <f t="shared" si="95"/>
        <v>15.600000000000001</v>
      </c>
      <c r="H395" s="4">
        <v>48</v>
      </c>
      <c r="I395" s="6">
        <f t="shared" si="96"/>
        <v>24.48</v>
      </c>
      <c r="J395" s="4">
        <v>12</v>
      </c>
      <c r="K395" s="6">
        <f t="shared" si="97"/>
        <v>7.4159998436175476</v>
      </c>
      <c r="L395" s="4">
        <v>12</v>
      </c>
      <c r="M395" s="6">
        <f t="shared" si="98"/>
        <v>9.2348823070689114</v>
      </c>
      <c r="N395" s="4">
        <v>0</v>
      </c>
      <c r="O395" s="6">
        <f t="shared" si="99"/>
        <v>0</v>
      </c>
      <c r="P395" s="4">
        <v>15</v>
      </c>
      <c r="Q395" s="6">
        <f t="shared" si="100"/>
        <v>17.849999999999998</v>
      </c>
      <c r="R395" s="4">
        <v>48</v>
      </c>
      <c r="S395" s="6">
        <f t="shared" si="101"/>
        <v>24.48</v>
      </c>
      <c r="T395" s="4">
        <v>20</v>
      </c>
      <c r="U395" s="6">
        <f t="shared" si="102"/>
        <v>11.713572023313901</v>
      </c>
      <c r="V395" s="4">
        <v>36</v>
      </c>
      <c r="W395" s="6">
        <f t="shared" si="103"/>
        <v>12.635999999999999</v>
      </c>
      <c r="X395" s="4">
        <v>12</v>
      </c>
      <c r="Y395" s="6">
        <f t="shared" si="104"/>
        <v>6.8519999553456721</v>
      </c>
      <c r="Z395" s="4">
        <v>20</v>
      </c>
      <c r="AA395" s="6">
        <f t="shared" si="105"/>
        <v>14.94</v>
      </c>
      <c r="AB395" s="4">
        <v>24</v>
      </c>
      <c r="AC395" s="6">
        <f t="shared" si="106"/>
        <v>20.567999921338032</v>
      </c>
      <c r="AD395" s="4">
        <v>48</v>
      </c>
      <c r="AE395" s="6">
        <f t="shared" si="107"/>
        <v>17.376000067220112</v>
      </c>
      <c r="AF395" s="6">
        <f t="shared" si="108"/>
        <v>178.68966850794075</v>
      </c>
    </row>
    <row r="396" spans="1:32" x14ac:dyDescent="0.25">
      <c r="A396" s="1">
        <v>12690</v>
      </c>
      <c r="B396" s="1" t="s">
        <v>234</v>
      </c>
      <c r="C396" s="1" t="s">
        <v>965</v>
      </c>
      <c r="D396" s="4">
        <v>8004</v>
      </c>
      <c r="E396" s="6">
        <f t="shared" si="94"/>
        <v>8617.1160429902047</v>
      </c>
      <c r="F396" s="4">
        <v>3000</v>
      </c>
      <c r="G396" s="12">
        <f t="shared" si="95"/>
        <v>2340</v>
      </c>
      <c r="H396" s="4">
        <v>5400</v>
      </c>
      <c r="I396" s="6">
        <f t="shared" si="96"/>
        <v>2754</v>
      </c>
      <c r="J396" s="4">
        <v>9000</v>
      </c>
      <c r="K396" s="6">
        <f t="shared" si="97"/>
        <v>5561.9998827131603</v>
      </c>
      <c r="L396" s="4">
        <v>1206</v>
      </c>
      <c r="M396" s="6">
        <f t="shared" si="98"/>
        <v>928.10567186042567</v>
      </c>
      <c r="N396" s="4">
        <v>5200</v>
      </c>
      <c r="O396" s="6">
        <f t="shared" si="99"/>
        <v>2433.1793929067821</v>
      </c>
      <c r="P396" s="4">
        <v>270</v>
      </c>
      <c r="Q396" s="6">
        <f t="shared" si="100"/>
        <v>321.3</v>
      </c>
      <c r="R396" s="4">
        <v>9000</v>
      </c>
      <c r="S396" s="6">
        <f t="shared" si="101"/>
        <v>4590</v>
      </c>
      <c r="T396" s="4">
        <v>5760</v>
      </c>
      <c r="U396" s="6">
        <f t="shared" si="102"/>
        <v>3373.5087427144035</v>
      </c>
      <c r="V396" s="4">
        <v>3000</v>
      </c>
      <c r="W396" s="6">
        <f t="shared" si="103"/>
        <v>1053</v>
      </c>
      <c r="X396" s="4">
        <v>3000</v>
      </c>
      <c r="Y396" s="6">
        <f t="shared" si="104"/>
        <v>1712.9999888364182</v>
      </c>
      <c r="Z396" s="4">
        <v>8000</v>
      </c>
      <c r="AA396" s="6">
        <f t="shared" si="105"/>
        <v>5976</v>
      </c>
      <c r="AB396" s="4">
        <v>2292</v>
      </c>
      <c r="AC396" s="6">
        <f t="shared" si="106"/>
        <v>1964.243992487782</v>
      </c>
      <c r="AD396" s="4">
        <v>3144</v>
      </c>
      <c r="AE396" s="6">
        <f t="shared" si="107"/>
        <v>1138.1280044029172</v>
      </c>
      <c r="AF396" s="6">
        <f t="shared" si="108"/>
        <v>41625.453714509174</v>
      </c>
    </row>
    <row r="397" spans="1:32" x14ac:dyDescent="0.25">
      <c r="A397" s="1">
        <v>12691</v>
      </c>
      <c r="B397" s="1" t="s">
        <v>235</v>
      </c>
      <c r="C397" s="1" t="s">
        <v>966</v>
      </c>
      <c r="D397" s="4">
        <v>552</v>
      </c>
      <c r="E397" s="6">
        <f t="shared" si="94"/>
        <v>594.28386503380727</v>
      </c>
      <c r="F397" s="4">
        <v>400</v>
      </c>
      <c r="G397" s="12">
        <f t="shared" si="95"/>
        <v>312</v>
      </c>
      <c r="H397" s="4">
        <v>456</v>
      </c>
      <c r="I397" s="6">
        <f t="shared" si="96"/>
        <v>232.56</v>
      </c>
      <c r="J397" s="4">
        <v>516</v>
      </c>
      <c r="K397" s="6">
        <f t="shared" si="97"/>
        <v>318.88799327555455</v>
      </c>
      <c r="L397" s="4">
        <v>162</v>
      </c>
      <c r="M397" s="6">
        <f t="shared" si="98"/>
        <v>124.67091114543031</v>
      </c>
      <c r="N397" s="4">
        <v>450</v>
      </c>
      <c r="O397" s="6">
        <f t="shared" si="99"/>
        <v>210.56360130924074</v>
      </c>
      <c r="P397" s="4">
        <v>45</v>
      </c>
      <c r="Q397" s="6">
        <f t="shared" si="100"/>
        <v>53.55</v>
      </c>
      <c r="R397" s="4">
        <v>3504</v>
      </c>
      <c r="S397" s="6">
        <f t="shared" si="101"/>
        <v>1787.04</v>
      </c>
      <c r="T397" s="4">
        <v>390</v>
      </c>
      <c r="U397" s="6">
        <f t="shared" si="102"/>
        <v>228.41465445462106</v>
      </c>
      <c r="V397" s="4">
        <v>0</v>
      </c>
      <c r="W397" s="6">
        <f t="shared" si="103"/>
        <v>0</v>
      </c>
      <c r="X397" s="4">
        <v>1512</v>
      </c>
      <c r="Y397" s="6">
        <f t="shared" si="104"/>
        <v>863.3519943735547</v>
      </c>
      <c r="Z397" s="4">
        <v>560</v>
      </c>
      <c r="AA397" s="6">
        <f t="shared" si="105"/>
        <v>418.32</v>
      </c>
      <c r="AB397" s="4">
        <v>264</v>
      </c>
      <c r="AC397" s="6">
        <f t="shared" si="106"/>
        <v>226.24799913471836</v>
      </c>
      <c r="AD397" s="4">
        <v>336</v>
      </c>
      <c r="AE397" s="6">
        <f t="shared" si="107"/>
        <v>121.63200047054079</v>
      </c>
      <c r="AF397" s="6">
        <f t="shared" si="108"/>
        <v>5369.8910187269266</v>
      </c>
    </row>
    <row r="398" spans="1:32" x14ac:dyDescent="0.25">
      <c r="A398" s="1">
        <v>12692</v>
      </c>
      <c r="B398" s="1" t="s">
        <v>236</v>
      </c>
      <c r="C398" s="1" t="s">
        <v>967</v>
      </c>
      <c r="D398" s="4">
        <v>1752</v>
      </c>
      <c r="E398" s="6">
        <f t="shared" si="94"/>
        <v>1886.2053107594752</v>
      </c>
      <c r="F398" s="4">
        <v>1400</v>
      </c>
      <c r="G398" s="12">
        <f t="shared" si="95"/>
        <v>1092</v>
      </c>
      <c r="H398" s="4">
        <v>2448</v>
      </c>
      <c r="I398" s="6">
        <f t="shared" si="96"/>
        <v>1248.48</v>
      </c>
      <c r="J398" s="4">
        <v>2448</v>
      </c>
      <c r="K398" s="6">
        <f t="shared" si="97"/>
        <v>1512.8639680979798</v>
      </c>
      <c r="L398" s="4">
        <v>702</v>
      </c>
      <c r="M398" s="6">
        <f t="shared" si="98"/>
        <v>540.24061496353136</v>
      </c>
      <c r="N398" s="4">
        <v>1400</v>
      </c>
      <c r="O398" s="6">
        <f t="shared" si="99"/>
        <v>655.08675962874895</v>
      </c>
      <c r="P398" s="4">
        <v>285</v>
      </c>
      <c r="Q398" s="6">
        <f t="shared" si="100"/>
        <v>339.15</v>
      </c>
      <c r="R398" s="4">
        <v>3504</v>
      </c>
      <c r="S398" s="6">
        <f t="shared" si="101"/>
        <v>1787.04</v>
      </c>
      <c r="T398" s="4">
        <v>1400</v>
      </c>
      <c r="U398" s="6">
        <f t="shared" si="102"/>
        <v>819.95004163197302</v>
      </c>
      <c r="V398" s="4">
        <v>2448</v>
      </c>
      <c r="W398" s="6">
        <f t="shared" si="103"/>
        <v>859.24799999999993</v>
      </c>
      <c r="X398" s="4">
        <v>1404</v>
      </c>
      <c r="Y398" s="6">
        <f t="shared" si="104"/>
        <v>801.68399477544369</v>
      </c>
      <c r="Z398" s="4">
        <v>1750</v>
      </c>
      <c r="AA398" s="6">
        <f t="shared" si="105"/>
        <v>1307.25</v>
      </c>
      <c r="AB398" s="4">
        <v>1752</v>
      </c>
      <c r="AC398" s="6">
        <f t="shared" si="106"/>
        <v>1501.4639942576764</v>
      </c>
      <c r="AD398" s="4">
        <v>2448</v>
      </c>
      <c r="AE398" s="6">
        <f t="shared" si="107"/>
        <v>886.17600342822573</v>
      </c>
      <c r="AF398" s="6">
        <f t="shared" si="108"/>
        <v>14350.662684114828</v>
      </c>
    </row>
    <row r="399" spans="1:32" x14ac:dyDescent="0.25">
      <c r="A399" s="1">
        <v>12693</v>
      </c>
      <c r="B399" s="1" t="s">
        <v>237</v>
      </c>
      <c r="C399" s="1" t="s">
        <v>968</v>
      </c>
      <c r="D399" s="4">
        <v>1128</v>
      </c>
      <c r="E399" s="6">
        <f t="shared" si="94"/>
        <v>1214.4061589821279</v>
      </c>
      <c r="F399" s="4">
        <v>900</v>
      </c>
      <c r="G399" s="12">
        <f t="shared" si="95"/>
        <v>702</v>
      </c>
      <c r="H399" s="4">
        <v>1584</v>
      </c>
      <c r="I399" s="6">
        <f t="shared" si="96"/>
        <v>807.84</v>
      </c>
      <c r="J399" s="4">
        <v>1572</v>
      </c>
      <c r="K399" s="6">
        <f t="shared" si="97"/>
        <v>971.49597951389876</v>
      </c>
      <c r="L399" s="4">
        <v>450</v>
      </c>
      <c r="M399" s="6">
        <f t="shared" si="98"/>
        <v>346.3080865150842</v>
      </c>
      <c r="N399" s="4">
        <v>900</v>
      </c>
      <c r="O399" s="6">
        <f t="shared" si="99"/>
        <v>421.12720261848148</v>
      </c>
      <c r="P399" s="4">
        <v>165</v>
      </c>
      <c r="Q399" s="6">
        <f t="shared" si="100"/>
        <v>196.35</v>
      </c>
      <c r="R399" s="4">
        <v>2256</v>
      </c>
      <c r="S399" s="6">
        <f t="shared" si="101"/>
        <v>1150.56</v>
      </c>
      <c r="T399" s="4">
        <v>900</v>
      </c>
      <c r="U399" s="6">
        <f t="shared" si="102"/>
        <v>527.11074104912552</v>
      </c>
      <c r="V399" s="4">
        <v>1572</v>
      </c>
      <c r="W399" s="6">
        <f t="shared" si="103"/>
        <v>551.77199999999993</v>
      </c>
      <c r="X399" s="4">
        <v>1128</v>
      </c>
      <c r="Y399" s="6">
        <f t="shared" si="104"/>
        <v>644.0879958024932</v>
      </c>
      <c r="Z399" s="4">
        <v>1130</v>
      </c>
      <c r="AA399" s="6">
        <f t="shared" si="105"/>
        <v>844.11</v>
      </c>
      <c r="AB399" s="4">
        <v>1116</v>
      </c>
      <c r="AC399" s="6">
        <f t="shared" si="106"/>
        <v>956.41199634221846</v>
      </c>
      <c r="AD399" s="4">
        <v>1560</v>
      </c>
      <c r="AE399" s="6">
        <f t="shared" si="107"/>
        <v>564.72000218465359</v>
      </c>
      <c r="AF399" s="6">
        <f t="shared" si="108"/>
        <v>9333.5801608234306</v>
      </c>
    </row>
    <row r="400" spans="1:32" x14ac:dyDescent="0.25">
      <c r="A400" s="1">
        <v>12694</v>
      </c>
      <c r="B400" s="1" t="s">
        <v>238</v>
      </c>
      <c r="C400" s="1" t="s">
        <v>969</v>
      </c>
      <c r="D400" s="4">
        <v>1344</v>
      </c>
      <c r="E400" s="6">
        <f t="shared" si="94"/>
        <v>1446.9520192127482</v>
      </c>
      <c r="F400" s="4">
        <v>1080</v>
      </c>
      <c r="G400" s="12">
        <f t="shared" si="95"/>
        <v>842.4</v>
      </c>
      <c r="H400" s="4">
        <v>1152</v>
      </c>
      <c r="I400" s="6">
        <f t="shared" si="96"/>
        <v>587.52</v>
      </c>
      <c r="J400" s="4">
        <v>1356</v>
      </c>
      <c r="K400" s="6">
        <f t="shared" si="97"/>
        <v>838.00798232878287</v>
      </c>
      <c r="L400" s="4">
        <v>288</v>
      </c>
      <c r="M400" s="6">
        <f t="shared" si="98"/>
        <v>221.63717536965387</v>
      </c>
      <c r="N400" s="4">
        <v>800</v>
      </c>
      <c r="O400" s="6">
        <f t="shared" si="99"/>
        <v>374.335291216428</v>
      </c>
      <c r="P400" s="4">
        <v>45</v>
      </c>
      <c r="Q400" s="6">
        <f t="shared" si="100"/>
        <v>53.55</v>
      </c>
      <c r="R400" s="4">
        <v>2700</v>
      </c>
      <c r="S400" s="6">
        <f t="shared" si="101"/>
        <v>1377</v>
      </c>
      <c r="T400" s="4">
        <v>1040</v>
      </c>
      <c r="U400" s="6">
        <f t="shared" si="102"/>
        <v>609.10574521232286</v>
      </c>
      <c r="V400" s="4">
        <v>828</v>
      </c>
      <c r="W400" s="6">
        <f t="shared" si="103"/>
        <v>290.62799999999999</v>
      </c>
      <c r="X400" s="4">
        <v>1344</v>
      </c>
      <c r="Y400" s="6">
        <f t="shared" si="104"/>
        <v>767.42399499871533</v>
      </c>
      <c r="Z400" s="4">
        <v>1350</v>
      </c>
      <c r="AA400" s="6">
        <f t="shared" si="105"/>
        <v>1008.45</v>
      </c>
      <c r="AB400" s="4">
        <v>552</v>
      </c>
      <c r="AC400" s="6">
        <f t="shared" si="106"/>
        <v>473.06399819077473</v>
      </c>
      <c r="AD400" s="4">
        <v>768</v>
      </c>
      <c r="AE400" s="6">
        <f t="shared" si="107"/>
        <v>278.01600107552179</v>
      </c>
      <c r="AF400" s="6">
        <f t="shared" si="108"/>
        <v>8890.0742065294271</v>
      </c>
    </row>
    <row r="401" spans="1:32" x14ac:dyDescent="0.25">
      <c r="A401" s="1">
        <v>12695</v>
      </c>
      <c r="B401" s="1" t="s">
        <v>239</v>
      </c>
      <c r="C401" s="1" t="s">
        <v>970</v>
      </c>
      <c r="D401" s="4">
        <v>972</v>
      </c>
      <c r="E401" s="6">
        <f t="shared" si="94"/>
        <v>1046.4563710377911</v>
      </c>
      <c r="F401" s="4">
        <v>400</v>
      </c>
      <c r="G401" s="12">
        <f t="shared" si="95"/>
        <v>312</v>
      </c>
      <c r="H401" s="4">
        <v>936</v>
      </c>
      <c r="I401" s="6">
        <f t="shared" si="96"/>
        <v>477.36</v>
      </c>
      <c r="J401" s="4">
        <v>1008</v>
      </c>
      <c r="K401" s="6">
        <f t="shared" si="97"/>
        <v>622.94398686387399</v>
      </c>
      <c r="L401" s="4">
        <v>324</v>
      </c>
      <c r="M401" s="6">
        <f t="shared" si="98"/>
        <v>249.34182229086062</v>
      </c>
      <c r="N401" s="4">
        <v>600</v>
      </c>
      <c r="O401" s="6">
        <f t="shared" si="99"/>
        <v>280.751468412321</v>
      </c>
      <c r="P401" s="4">
        <v>45</v>
      </c>
      <c r="Q401" s="6">
        <f t="shared" si="100"/>
        <v>53.55</v>
      </c>
      <c r="R401" s="4">
        <v>3000</v>
      </c>
      <c r="S401" s="6">
        <f t="shared" si="101"/>
        <v>1530</v>
      </c>
      <c r="T401" s="4">
        <v>620</v>
      </c>
      <c r="U401" s="6">
        <f t="shared" si="102"/>
        <v>363.12073272273091</v>
      </c>
      <c r="V401" s="4">
        <v>552</v>
      </c>
      <c r="W401" s="6">
        <f t="shared" si="103"/>
        <v>193.75199999999998</v>
      </c>
      <c r="X401" s="4">
        <v>204</v>
      </c>
      <c r="Y401" s="6">
        <f t="shared" si="104"/>
        <v>116.48399924087643</v>
      </c>
      <c r="Z401" s="4">
        <v>1000</v>
      </c>
      <c r="AA401" s="6">
        <f t="shared" si="105"/>
        <v>747</v>
      </c>
      <c r="AB401" s="4">
        <v>444</v>
      </c>
      <c r="AC401" s="6">
        <f t="shared" si="106"/>
        <v>380.5079985447536</v>
      </c>
      <c r="AD401" s="4">
        <v>360</v>
      </c>
      <c r="AE401" s="6">
        <f t="shared" si="107"/>
        <v>130.32000050415084</v>
      </c>
      <c r="AF401" s="6">
        <f t="shared" si="108"/>
        <v>6373.2683791132085</v>
      </c>
    </row>
    <row r="402" spans="1:32" x14ac:dyDescent="0.25">
      <c r="A402" s="1">
        <v>12697</v>
      </c>
      <c r="B402" s="1" t="s">
        <v>240</v>
      </c>
      <c r="C402" s="1" t="s">
        <v>971</v>
      </c>
      <c r="D402" s="4">
        <v>900</v>
      </c>
      <c r="E402" s="6">
        <f t="shared" si="94"/>
        <v>968.94108429425103</v>
      </c>
      <c r="F402" s="4">
        <v>500</v>
      </c>
      <c r="G402" s="12">
        <f t="shared" si="95"/>
        <v>390</v>
      </c>
      <c r="H402" s="4">
        <v>1200</v>
      </c>
      <c r="I402" s="6">
        <f t="shared" si="96"/>
        <v>612</v>
      </c>
      <c r="J402" s="4">
        <v>1200</v>
      </c>
      <c r="K402" s="6">
        <f t="shared" si="97"/>
        <v>741.59998436175476</v>
      </c>
      <c r="L402" s="4">
        <v>402</v>
      </c>
      <c r="M402" s="6">
        <f t="shared" si="98"/>
        <v>309.36855728680854</v>
      </c>
      <c r="N402" s="4">
        <v>700</v>
      </c>
      <c r="O402" s="6">
        <f t="shared" si="99"/>
        <v>327.54337981437448</v>
      </c>
      <c r="P402" s="4">
        <v>195</v>
      </c>
      <c r="Q402" s="6">
        <f t="shared" si="100"/>
        <v>232.04999999999998</v>
      </c>
      <c r="R402" s="4">
        <v>1752</v>
      </c>
      <c r="S402" s="6">
        <f t="shared" si="101"/>
        <v>893.52</v>
      </c>
      <c r="T402" s="4">
        <v>700</v>
      </c>
      <c r="U402" s="6">
        <f t="shared" si="102"/>
        <v>409.97502081598651</v>
      </c>
      <c r="V402" s="4">
        <v>504</v>
      </c>
      <c r="W402" s="6">
        <f t="shared" si="103"/>
        <v>176.904</v>
      </c>
      <c r="X402" s="4">
        <v>504</v>
      </c>
      <c r="Y402" s="6">
        <f t="shared" si="104"/>
        <v>287.78399812451823</v>
      </c>
      <c r="Z402" s="4">
        <v>700</v>
      </c>
      <c r="AA402" s="6">
        <f t="shared" si="105"/>
        <v>522.9</v>
      </c>
      <c r="AB402" s="4">
        <v>1200</v>
      </c>
      <c r="AC402" s="6">
        <f t="shared" si="106"/>
        <v>1028.3999960669016</v>
      </c>
      <c r="AD402" s="4">
        <v>1200</v>
      </c>
      <c r="AE402" s="6">
        <f t="shared" si="107"/>
        <v>434.40000168050278</v>
      </c>
      <c r="AF402" s="6">
        <f t="shared" si="108"/>
        <v>6900.9860207645952</v>
      </c>
    </row>
    <row r="403" spans="1:32" x14ac:dyDescent="0.25">
      <c r="A403" s="1">
        <v>12698</v>
      </c>
      <c r="B403" s="1" t="s">
        <v>241</v>
      </c>
      <c r="C403" s="1" t="s">
        <v>972</v>
      </c>
      <c r="D403" s="4">
        <v>7800</v>
      </c>
      <c r="E403" s="6">
        <f t="shared" si="94"/>
        <v>8397.4893972168411</v>
      </c>
      <c r="F403" s="4">
        <v>6800</v>
      </c>
      <c r="G403" s="12">
        <f t="shared" si="95"/>
        <v>5304</v>
      </c>
      <c r="H403" s="4">
        <v>3504</v>
      </c>
      <c r="I403" s="6">
        <f t="shared" si="96"/>
        <v>1787.04</v>
      </c>
      <c r="J403" s="4">
        <v>8004</v>
      </c>
      <c r="K403" s="6">
        <f t="shared" si="97"/>
        <v>4946.4718956929046</v>
      </c>
      <c r="L403" s="4">
        <v>3498</v>
      </c>
      <c r="M403" s="6">
        <f t="shared" si="98"/>
        <v>2691.9681925105879</v>
      </c>
      <c r="N403" s="4">
        <v>7000</v>
      </c>
      <c r="O403" s="6">
        <f t="shared" si="99"/>
        <v>3275.4337981437448</v>
      </c>
      <c r="P403" s="4">
        <v>1320</v>
      </c>
      <c r="Q403" s="6">
        <f t="shared" si="100"/>
        <v>1570.8</v>
      </c>
      <c r="R403" s="4">
        <v>15000</v>
      </c>
      <c r="S403" s="6">
        <f t="shared" si="101"/>
        <v>7650</v>
      </c>
      <c r="T403" s="4">
        <v>6500</v>
      </c>
      <c r="U403" s="6">
        <f t="shared" si="102"/>
        <v>3806.9109075770175</v>
      </c>
      <c r="V403" s="4">
        <v>8004</v>
      </c>
      <c r="W403" s="6">
        <f t="shared" si="103"/>
        <v>2809.404</v>
      </c>
      <c r="X403" s="4">
        <v>3000</v>
      </c>
      <c r="Y403" s="6">
        <f t="shared" si="104"/>
        <v>1712.9999888364182</v>
      </c>
      <c r="Z403" s="4">
        <v>3500</v>
      </c>
      <c r="AA403" s="6">
        <f t="shared" si="105"/>
        <v>2614.5</v>
      </c>
      <c r="AB403" s="4">
        <v>6996</v>
      </c>
      <c r="AC403" s="6">
        <f t="shared" si="106"/>
        <v>5995.5719770700362</v>
      </c>
      <c r="AD403" s="4">
        <v>9000</v>
      </c>
      <c r="AE403" s="6">
        <f t="shared" si="107"/>
        <v>3258.0000126037708</v>
      </c>
      <c r="AF403" s="6">
        <f t="shared" si="108"/>
        <v>52562.590157047547</v>
      </c>
    </row>
    <row r="404" spans="1:32" x14ac:dyDescent="0.25">
      <c r="A404" s="1">
        <v>12699</v>
      </c>
      <c r="B404" s="1" t="s">
        <v>242</v>
      </c>
      <c r="C404" s="1" t="s">
        <v>1474</v>
      </c>
      <c r="D404" s="4">
        <v>408</v>
      </c>
      <c r="E404" s="6">
        <f t="shared" si="94"/>
        <v>439.2532915467271</v>
      </c>
      <c r="F404" s="4">
        <v>250</v>
      </c>
      <c r="G404" s="12">
        <f t="shared" si="95"/>
        <v>195</v>
      </c>
      <c r="H404" s="4">
        <v>264</v>
      </c>
      <c r="I404" s="6">
        <f t="shared" si="96"/>
        <v>134.64000000000001</v>
      </c>
      <c r="J404" s="4">
        <v>576</v>
      </c>
      <c r="K404" s="6">
        <f t="shared" si="97"/>
        <v>355.96799249364227</v>
      </c>
      <c r="L404" s="4">
        <v>102</v>
      </c>
      <c r="M404" s="6">
        <f t="shared" si="98"/>
        <v>78.496499610085749</v>
      </c>
      <c r="N404" s="4">
        <v>400</v>
      </c>
      <c r="O404" s="6">
        <f t="shared" si="99"/>
        <v>187.167645608214</v>
      </c>
      <c r="P404" s="4">
        <v>30</v>
      </c>
      <c r="Q404" s="6">
        <f t="shared" si="100"/>
        <v>35.699999999999996</v>
      </c>
      <c r="R404" s="4">
        <v>300</v>
      </c>
      <c r="S404" s="6">
        <f t="shared" si="101"/>
        <v>153</v>
      </c>
      <c r="T404" s="4">
        <v>410</v>
      </c>
      <c r="U404" s="6">
        <f t="shared" si="102"/>
        <v>240.12822647793496</v>
      </c>
      <c r="V404" s="4">
        <v>0</v>
      </c>
      <c r="W404" s="6">
        <f t="shared" si="103"/>
        <v>0</v>
      </c>
      <c r="X404" s="4">
        <v>0</v>
      </c>
      <c r="Y404" s="6">
        <f t="shared" si="104"/>
        <v>0</v>
      </c>
      <c r="Z404" s="4">
        <v>410</v>
      </c>
      <c r="AA404" s="6">
        <f t="shared" si="105"/>
        <v>306.27</v>
      </c>
      <c r="AB404" s="4">
        <v>288</v>
      </c>
      <c r="AC404" s="6">
        <f t="shared" si="106"/>
        <v>246.8159990560564</v>
      </c>
      <c r="AD404" s="4">
        <v>240</v>
      </c>
      <c r="AE404" s="6">
        <f t="shared" si="107"/>
        <v>86.880000336100551</v>
      </c>
      <c r="AF404" s="6">
        <f t="shared" si="108"/>
        <v>2372.4396547926608</v>
      </c>
    </row>
    <row r="405" spans="1:32" x14ac:dyDescent="0.25">
      <c r="A405" s="1">
        <v>12700</v>
      </c>
      <c r="B405" s="1" t="s">
        <v>243</v>
      </c>
      <c r="C405" s="1" t="s">
        <v>973</v>
      </c>
      <c r="D405" s="4">
        <v>0</v>
      </c>
      <c r="E405" s="6">
        <f t="shared" si="94"/>
        <v>0</v>
      </c>
      <c r="F405" s="4">
        <v>70</v>
      </c>
      <c r="G405" s="12">
        <f t="shared" si="95"/>
        <v>54.6</v>
      </c>
      <c r="H405" s="4">
        <v>24</v>
      </c>
      <c r="I405" s="6">
        <f t="shared" si="96"/>
        <v>12.24</v>
      </c>
      <c r="J405" s="4">
        <v>36</v>
      </c>
      <c r="K405" s="6">
        <f t="shared" si="97"/>
        <v>22.247999530852642</v>
      </c>
      <c r="L405" s="4">
        <v>78</v>
      </c>
      <c r="M405" s="6">
        <f t="shared" si="98"/>
        <v>60.026734995947926</v>
      </c>
      <c r="N405" s="4">
        <v>150</v>
      </c>
      <c r="O405" s="6">
        <f t="shared" si="99"/>
        <v>70.187867103080251</v>
      </c>
      <c r="P405" s="4">
        <v>60</v>
      </c>
      <c r="Q405" s="6">
        <f t="shared" si="100"/>
        <v>71.399999999999991</v>
      </c>
      <c r="R405" s="4">
        <v>300</v>
      </c>
      <c r="S405" s="6">
        <f t="shared" si="101"/>
        <v>153</v>
      </c>
      <c r="T405" s="4">
        <v>40</v>
      </c>
      <c r="U405" s="6">
        <f t="shared" si="102"/>
        <v>23.427144046627802</v>
      </c>
      <c r="V405" s="4">
        <v>36</v>
      </c>
      <c r="W405" s="6">
        <f t="shared" si="103"/>
        <v>12.635999999999999</v>
      </c>
      <c r="X405" s="4">
        <v>0</v>
      </c>
      <c r="Y405" s="6">
        <f t="shared" si="104"/>
        <v>0</v>
      </c>
      <c r="Z405" s="4">
        <v>0</v>
      </c>
      <c r="AA405" s="6">
        <f t="shared" si="105"/>
        <v>0</v>
      </c>
      <c r="AB405" s="4">
        <v>72</v>
      </c>
      <c r="AC405" s="6">
        <f t="shared" si="106"/>
        <v>61.7039997640141</v>
      </c>
      <c r="AD405" s="4">
        <v>48</v>
      </c>
      <c r="AE405" s="6">
        <f t="shared" si="107"/>
        <v>17.376000067220112</v>
      </c>
      <c r="AF405" s="6">
        <f t="shared" si="108"/>
        <v>541.46974544052273</v>
      </c>
    </row>
    <row r="406" spans="1:32" x14ac:dyDescent="0.25">
      <c r="A406" s="1">
        <v>12701</v>
      </c>
      <c r="B406" s="1" t="s">
        <v>244</v>
      </c>
      <c r="C406" s="1" t="s">
        <v>974</v>
      </c>
      <c r="D406" s="4">
        <v>348</v>
      </c>
      <c r="E406" s="6">
        <f t="shared" si="94"/>
        <v>374.6572192604437</v>
      </c>
      <c r="F406" s="4">
        <v>250</v>
      </c>
      <c r="G406" s="12">
        <f t="shared" si="95"/>
        <v>195</v>
      </c>
      <c r="H406" s="4">
        <v>240</v>
      </c>
      <c r="I406" s="6">
        <f t="shared" si="96"/>
        <v>122.4</v>
      </c>
      <c r="J406" s="4">
        <v>504</v>
      </c>
      <c r="K406" s="6">
        <f t="shared" si="97"/>
        <v>311.47199343193699</v>
      </c>
      <c r="L406" s="4">
        <v>348</v>
      </c>
      <c r="M406" s="6">
        <f t="shared" si="98"/>
        <v>267.81158690499842</v>
      </c>
      <c r="N406" s="4">
        <v>350</v>
      </c>
      <c r="O406" s="6">
        <f t="shared" si="99"/>
        <v>163.77168990718724</v>
      </c>
      <c r="P406" s="4">
        <v>105</v>
      </c>
      <c r="Q406" s="6">
        <f t="shared" si="100"/>
        <v>124.94999999999999</v>
      </c>
      <c r="R406" s="4">
        <v>5004</v>
      </c>
      <c r="S406" s="6">
        <f t="shared" si="101"/>
        <v>2552.04</v>
      </c>
      <c r="T406" s="4">
        <v>750</v>
      </c>
      <c r="U406" s="6">
        <f t="shared" si="102"/>
        <v>439.25895087427125</v>
      </c>
      <c r="V406" s="4">
        <v>348</v>
      </c>
      <c r="W406" s="6">
        <f t="shared" si="103"/>
        <v>122.148</v>
      </c>
      <c r="X406" s="4">
        <v>156</v>
      </c>
      <c r="Y406" s="6">
        <f t="shared" si="104"/>
        <v>89.075999419493741</v>
      </c>
      <c r="Z406" s="4">
        <v>350</v>
      </c>
      <c r="AA406" s="6">
        <f t="shared" si="105"/>
        <v>261.45</v>
      </c>
      <c r="AB406" s="4">
        <v>456</v>
      </c>
      <c r="AC406" s="6">
        <f t="shared" si="106"/>
        <v>390.79199850542261</v>
      </c>
      <c r="AD406" s="4">
        <v>744</v>
      </c>
      <c r="AE406" s="6">
        <f t="shared" si="107"/>
        <v>269.3280010419117</v>
      </c>
      <c r="AF406" s="6">
        <f t="shared" si="108"/>
        <v>5414.8274383037542</v>
      </c>
    </row>
    <row r="407" spans="1:32" x14ac:dyDescent="0.25">
      <c r="A407" s="1">
        <v>12702</v>
      </c>
      <c r="B407" s="1" t="s">
        <v>245</v>
      </c>
      <c r="C407" s="1" t="s">
        <v>1475</v>
      </c>
      <c r="D407" s="4">
        <v>3000</v>
      </c>
      <c r="E407" s="6">
        <f t="shared" si="94"/>
        <v>3229.8036143141699</v>
      </c>
      <c r="F407" s="4">
        <v>2000</v>
      </c>
      <c r="G407" s="12">
        <f t="shared" si="95"/>
        <v>1560</v>
      </c>
      <c r="H407" s="4">
        <v>4008</v>
      </c>
      <c r="I407" s="6">
        <f t="shared" si="96"/>
        <v>2044.08</v>
      </c>
      <c r="J407" s="4">
        <v>2004</v>
      </c>
      <c r="K407" s="6">
        <f t="shared" si="97"/>
        <v>1238.4719738841304</v>
      </c>
      <c r="L407" s="4">
        <v>402</v>
      </c>
      <c r="M407" s="6">
        <f t="shared" si="98"/>
        <v>309.36855728680854</v>
      </c>
      <c r="N407" s="4">
        <v>2000</v>
      </c>
      <c r="O407" s="6">
        <f t="shared" si="99"/>
        <v>935.83822804107001</v>
      </c>
      <c r="P407" s="4">
        <v>600</v>
      </c>
      <c r="Q407" s="6">
        <f t="shared" si="100"/>
        <v>714</v>
      </c>
      <c r="R407" s="4">
        <v>6000</v>
      </c>
      <c r="S407" s="6">
        <f t="shared" si="101"/>
        <v>3060</v>
      </c>
      <c r="T407" s="4">
        <v>3000</v>
      </c>
      <c r="U407" s="6">
        <f t="shared" si="102"/>
        <v>1757.035803497085</v>
      </c>
      <c r="V407" s="4">
        <v>3000</v>
      </c>
      <c r="W407" s="6">
        <f t="shared" si="103"/>
        <v>1053</v>
      </c>
      <c r="X407" s="4">
        <v>1500</v>
      </c>
      <c r="Y407" s="6">
        <f t="shared" si="104"/>
        <v>856.4999944182091</v>
      </c>
      <c r="Z407" s="4">
        <v>1500</v>
      </c>
      <c r="AA407" s="6">
        <f t="shared" si="105"/>
        <v>1120.5</v>
      </c>
      <c r="AB407" s="4">
        <v>3000</v>
      </c>
      <c r="AC407" s="6">
        <f t="shared" si="106"/>
        <v>2570.9999901672541</v>
      </c>
      <c r="AD407" s="4">
        <v>1992</v>
      </c>
      <c r="AE407" s="6">
        <f t="shared" si="107"/>
        <v>721.10400278963459</v>
      </c>
      <c r="AF407" s="6">
        <f t="shared" si="108"/>
        <v>20449.598161608727</v>
      </c>
    </row>
    <row r="408" spans="1:32" x14ac:dyDescent="0.25">
      <c r="A408" s="1">
        <v>12704</v>
      </c>
      <c r="B408" s="1" t="s">
        <v>246</v>
      </c>
      <c r="C408" s="1" t="s">
        <v>975</v>
      </c>
      <c r="D408" s="4">
        <v>2196</v>
      </c>
      <c r="E408" s="6">
        <f t="shared" si="94"/>
        <v>2364.2162456779724</v>
      </c>
      <c r="F408" s="4">
        <v>720</v>
      </c>
      <c r="G408" s="12">
        <f t="shared" si="95"/>
        <v>561.6</v>
      </c>
      <c r="H408" s="4">
        <v>1704</v>
      </c>
      <c r="I408" s="6">
        <f t="shared" si="96"/>
        <v>869.04</v>
      </c>
      <c r="J408" s="4">
        <v>2196</v>
      </c>
      <c r="K408" s="6">
        <f t="shared" si="97"/>
        <v>1357.1279713820113</v>
      </c>
      <c r="L408" s="4">
        <v>1722</v>
      </c>
      <c r="M408" s="6">
        <f t="shared" si="98"/>
        <v>1325.2056110643889</v>
      </c>
      <c r="N408" s="4">
        <v>1800</v>
      </c>
      <c r="O408" s="6">
        <f t="shared" si="99"/>
        <v>842.25440523696295</v>
      </c>
      <c r="P408" s="4">
        <v>330</v>
      </c>
      <c r="Q408" s="6">
        <f t="shared" si="100"/>
        <v>392.7</v>
      </c>
      <c r="R408" s="4">
        <v>11700</v>
      </c>
      <c r="S408" s="6">
        <f t="shared" si="101"/>
        <v>5967</v>
      </c>
      <c r="T408" s="4">
        <v>4460</v>
      </c>
      <c r="U408" s="6">
        <f t="shared" si="102"/>
        <v>2612.1265611989998</v>
      </c>
      <c r="V408" s="4">
        <v>2196</v>
      </c>
      <c r="W408" s="6">
        <f t="shared" si="103"/>
        <v>770.79599999999994</v>
      </c>
      <c r="X408" s="4">
        <v>1404</v>
      </c>
      <c r="Y408" s="6">
        <f t="shared" si="104"/>
        <v>801.68399477544369</v>
      </c>
      <c r="Z408" s="4">
        <v>2200</v>
      </c>
      <c r="AA408" s="6">
        <f t="shared" si="105"/>
        <v>1643.4</v>
      </c>
      <c r="AB408" s="4">
        <v>1800</v>
      </c>
      <c r="AC408" s="6">
        <f t="shared" si="106"/>
        <v>1542.5999941003524</v>
      </c>
      <c r="AD408" s="4">
        <v>1704</v>
      </c>
      <c r="AE408" s="6">
        <f t="shared" si="107"/>
        <v>616.84800238631396</v>
      </c>
      <c r="AF408" s="6">
        <f t="shared" si="108"/>
        <v>21049.750783436135</v>
      </c>
    </row>
    <row r="409" spans="1:32" x14ac:dyDescent="0.25">
      <c r="A409" s="1">
        <v>12705</v>
      </c>
      <c r="B409" s="1" t="s">
        <v>247</v>
      </c>
      <c r="C409" s="1" t="s">
        <v>976</v>
      </c>
      <c r="D409" s="4">
        <v>360</v>
      </c>
      <c r="E409" s="6">
        <f t="shared" si="94"/>
        <v>387.57643371770041</v>
      </c>
      <c r="F409" s="4">
        <v>270</v>
      </c>
      <c r="G409" s="12">
        <f t="shared" si="95"/>
        <v>210.6</v>
      </c>
      <c r="H409" s="4">
        <v>360</v>
      </c>
      <c r="I409" s="6">
        <f t="shared" si="96"/>
        <v>183.6</v>
      </c>
      <c r="J409" s="4">
        <v>384</v>
      </c>
      <c r="K409" s="6">
        <f t="shared" si="97"/>
        <v>237.31199499576152</v>
      </c>
      <c r="L409" s="4">
        <v>120</v>
      </c>
      <c r="M409" s="6">
        <f t="shared" si="98"/>
        <v>92.348823070689122</v>
      </c>
      <c r="N409" s="4">
        <v>250</v>
      </c>
      <c r="O409" s="6">
        <f t="shared" si="99"/>
        <v>116.97977850513375</v>
      </c>
      <c r="P409" s="4">
        <v>30</v>
      </c>
      <c r="Q409" s="6">
        <f t="shared" si="100"/>
        <v>35.699999999999996</v>
      </c>
      <c r="R409" s="4">
        <v>1452</v>
      </c>
      <c r="S409" s="6">
        <f t="shared" si="101"/>
        <v>740.52</v>
      </c>
      <c r="T409" s="4">
        <v>270</v>
      </c>
      <c r="U409" s="6">
        <f t="shared" si="102"/>
        <v>158.13322231473765</v>
      </c>
      <c r="V409" s="4">
        <v>312</v>
      </c>
      <c r="W409" s="6">
        <f t="shared" si="103"/>
        <v>109.512</v>
      </c>
      <c r="X409" s="4">
        <v>564</v>
      </c>
      <c r="Y409" s="6">
        <f t="shared" si="104"/>
        <v>322.0439979012466</v>
      </c>
      <c r="Z409" s="4">
        <v>0</v>
      </c>
      <c r="AA409" s="6">
        <f t="shared" si="105"/>
        <v>0</v>
      </c>
      <c r="AB409" s="4">
        <v>168</v>
      </c>
      <c r="AC409" s="6">
        <f t="shared" si="106"/>
        <v>143.97599944936621</v>
      </c>
      <c r="AD409" s="4">
        <v>312</v>
      </c>
      <c r="AE409" s="6">
        <f t="shared" si="107"/>
        <v>112.94400043693072</v>
      </c>
      <c r="AF409" s="6">
        <f t="shared" si="108"/>
        <v>2738.3022499546355</v>
      </c>
    </row>
    <row r="410" spans="1:32" x14ac:dyDescent="0.25">
      <c r="A410" s="1">
        <v>12706</v>
      </c>
      <c r="B410" s="1" t="s">
        <v>248</v>
      </c>
      <c r="C410" s="1" t="s">
        <v>977</v>
      </c>
      <c r="D410" s="4">
        <v>5004</v>
      </c>
      <c r="E410" s="6">
        <f t="shared" si="94"/>
        <v>5387.3124286760358</v>
      </c>
      <c r="F410" s="4">
        <v>4000</v>
      </c>
      <c r="G410" s="12">
        <f t="shared" si="95"/>
        <v>3120</v>
      </c>
      <c r="H410" s="4">
        <v>5376</v>
      </c>
      <c r="I410" s="6">
        <f t="shared" si="96"/>
        <v>2741.76</v>
      </c>
      <c r="J410" s="4">
        <v>6264</v>
      </c>
      <c r="K410" s="6">
        <f t="shared" si="97"/>
        <v>3871.1519183683599</v>
      </c>
      <c r="L410" s="4">
        <v>1266</v>
      </c>
      <c r="M410" s="6">
        <f t="shared" si="98"/>
        <v>974.28008339577025</v>
      </c>
      <c r="N410" s="4">
        <v>2350</v>
      </c>
      <c r="O410" s="6">
        <f t="shared" si="99"/>
        <v>1099.6099179482571</v>
      </c>
      <c r="P410" s="4">
        <v>165</v>
      </c>
      <c r="Q410" s="6">
        <f t="shared" si="100"/>
        <v>196.35</v>
      </c>
      <c r="R410" s="4">
        <v>9996</v>
      </c>
      <c r="S410" s="6">
        <f t="shared" si="101"/>
        <v>5097.96</v>
      </c>
      <c r="T410" s="4">
        <v>3400</v>
      </c>
      <c r="U410" s="6">
        <f t="shared" si="102"/>
        <v>1991.3072439633631</v>
      </c>
      <c r="V410" s="4">
        <v>3780</v>
      </c>
      <c r="W410" s="6">
        <f t="shared" si="103"/>
        <v>1326.78</v>
      </c>
      <c r="X410" s="4">
        <v>5004</v>
      </c>
      <c r="Y410" s="6">
        <f t="shared" si="104"/>
        <v>2857.2839813791456</v>
      </c>
      <c r="Z410" s="4">
        <v>5000</v>
      </c>
      <c r="AA410" s="6">
        <f t="shared" si="105"/>
        <v>3735</v>
      </c>
      <c r="AB410" s="4">
        <v>1020</v>
      </c>
      <c r="AC410" s="6">
        <f t="shared" si="106"/>
        <v>874.1399966568664</v>
      </c>
      <c r="AD410" s="4">
        <v>2232</v>
      </c>
      <c r="AE410" s="6">
        <f t="shared" si="107"/>
        <v>807.98400312573517</v>
      </c>
      <c r="AF410" s="6">
        <f t="shared" si="108"/>
        <v>33272.935570387795</v>
      </c>
    </row>
    <row r="411" spans="1:32" x14ac:dyDescent="0.25">
      <c r="A411" s="1">
        <v>12707</v>
      </c>
      <c r="B411" s="1" t="s">
        <v>249</v>
      </c>
      <c r="C411" s="1" t="s">
        <v>1477</v>
      </c>
      <c r="D411" s="4">
        <v>3768</v>
      </c>
      <c r="E411" s="6">
        <f t="shared" si="94"/>
        <v>4056.6333395785973</v>
      </c>
      <c r="F411" s="4">
        <v>2360</v>
      </c>
      <c r="G411" s="12">
        <f t="shared" si="95"/>
        <v>1840.8</v>
      </c>
      <c r="H411" s="4">
        <v>1944</v>
      </c>
      <c r="I411" s="6">
        <f t="shared" si="96"/>
        <v>991.44</v>
      </c>
      <c r="J411" s="4">
        <v>2220</v>
      </c>
      <c r="K411" s="6">
        <f t="shared" si="97"/>
        <v>1371.9599710692462</v>
      </c>
      <c r="L411" s="4">
        <v>744</v>
      </c>
      <c r="M411" s="6">
        <f t="shared" si="98"/>
        <v>572.5627030382725</v>
      </c>
      <c r="N411" s="4">
        <v>1300</v>
      </c>
      <c r="O411" s="6">
        <f t="shared" si="99"/>
        <v>608.29484822669554</v>
      </c>
      <c r="P411" s="4">
        <v>105</v>
      </c>
      <c r="Q411" s="6">
        <f t="shared" si="100"/>
        <v>124.94999999999999</v>
      </c>
      <c r="R411" s="4">
        <v>8004</v>
      </c>
      <c r="S411" s="6">
        <f t="shared" si="101"/>
        <v>4082.04</v>
      </c>
      <c r="T411" s="4">
        <v>2460</v>
      </c>
      <c r="U411" s="6">
        <f t="shared" si="102"/>
        <v>1440.7693588676098</v>
      </c>
      <c r="V411" s="4">
        <v>1356</v>
      </c>
      <c r="W411" s="6">
        <f t="shared" si="103"/>
        <v>475.95599999999996</v>
      </c>
      <c r="X411" s="4">
        <v>3996</v>
      </c>
      <c r="Y411" s="6">
        <f t="shared" si="104"/>
        <v>2281.7159851301089</v>
      </c>
      <c r="Z411" s="4">
        <v>4000</v>
      </c>
      <c r="AA411" s="6">
        <f t="shared" si="105"/>
        <v>2988</v>
      </c>
      <c r="AB411" s="4">
        <v>600</v>
      </c>
      <c r="AC411" s="6">
        <f t="shared" si="106"/>
        <v>514.19999803345081</v>
      </c>
      <c r="AD411" s="4">
        <v>1296</v>
      </c>
      <c r="AE411" s="6">
        <f t="shared" si="107"/>
        <v>469.15200181494299</v>
      </c>
      <c r="AF411" s="6">
        <f t="shared" si="108"/>
        <v>21349.322203943979</v>
      </c>
    </row>
    <row r="412" spans="1:32" x14ac:dyDescent="0.25">
      <c r="A412" s="1">
        <v>12708</v>
      </c>
      <c r="B412" s="1" t="s">
        <v>250</v>
      </c>
      <c r="C412" s="1" t="s">
        <v>978</v>
      </c>
      <c r="D412" s="4">
        <v>2496</v>
      </c>
      <c r="E412" s="6">
        <f t="shared" si="94"/>
        <v>2687.1966071093893</v>
      </c>
      <c r="F412" s="4">
        <v>2000</v>
      </c>
      <c r="G412" s="12">
        <f t="shared" si="95"/>
        <v>1560</v>
      </c>
      <c r="H412" s="4">
        <v>3504</v>
      </c>
      <c r="I412" s="6">
        <f t="shared" si="96"/>
        <v>1787.04</v>
      </c>
      <c r="J412" s="4">
        <v>3504</v>
      </c>
      <c r="K412" s="6">
        <f t="shared" si="97"/>
        <v>2165.471954336324</v>
      </c>
      <c r="L412" s="4">
        <v>1002</v>
      </c>
      <c r="M412" s="6">
        <f t="shared" si="98"/>
        <v>771.11267264025412</v>
      </c>
      <c r="N412" s="4">
        <v>2000</v>
      </c>
      <c r="O412" s="6">
        <f t="shared" si="99"/>
        <v>935.83822804107001</v>
      </c>
      <c r="P412" s="4">
        <v>405</v>
      </c>
      <c r="Q412" s="6">
        <f t="shared" si="100"/>
        <v>481.95</v>
      </c>
      <c r="R412" s="4">
        <v>3996</v>
      </c>
      <c r="S412" s="6">
        <f t="shared" si="101"/>
        <v>2037.96</v>
      </c>
      <c r="T412" s="4">
        <v>2000</v>
      </c>
      <c r="U412" s="6">
        <f t="shared" si="102"/>
        <v>1171.35720233139</v>
      </c>
      <c r="V412" s="4">
        <v>3192</v>
      </c>
      <c r="W412" s="6">
        <f t="shared" si="103"/>
        <v>1120.3919999999998</v>
      </c>
      <c r="X412" s="4">
        <v>2004</v>
      </c>
      <c r="Y412" s="6">
        <f t="shared" si="104"/>
        <v>1144.2839925427272</v>
      </c>
      <c r="Z412" s="4">
        <v>2500</v>
      </c>
      <c r="AA412" s="6">
        <f t="shared" si="105"/>
        <v>1867.5</v>
      </c>
      <c r="AB412" s="4">
        <v>2424</v>
      </c>
      <c r="AC412" s="6">
        <f t="shared" si="106"/>
        <v>2077.3679920551413</v>
      </c>
      <c r="AD412" s="4">
        <v>3000</v>
      </c>
      <c r="AE412" s="6">
        <f t="shared" si="107"/>
        <v>1086.0000042012571</v>
      </c>
      <c r="AF412" s="6">
        <f t="shared" si="108"/>
        <v>19807.470649056293</v>
      </c>
    </row>
    <row r="413" spans="1:32" x14ac:dyDescent="0.25">
      <c r="A413" s="1">
        <v>12709</v>
      </c>
      <c r="B413" s="1" t="s">
        <v>251</v>
      </c>
      <c r="C413" s="1" t="s">
        <v>1476</v>
      </c>
      <c r="D413" s="4">
        <v>2004</v>
      </c>
      <c r="E413" s="6">
        <f t="shared" si="94"/>
        <v>2157.5088143618655</v>
      </c>
      <c r="F413" s="4">
        <v>1600</v>
      </c>
      <c r="G413" s="12">
        <f t="shared" si="95"/>
        <v>1248</v>
      </c>
      <c r="H413" s="4">
        <v>2808</v>
      </c>
      <c r="I413" s="6">
        <f t="shared" si="96"/>
        <v>1432.08</v>
      </c>
      <c r="J413" s="4">
        <v>2796</v>
      </c>
      <c r="K413" s="6">
        <f t="shared" si="97"/>
        <v>1727.9279635628886</v>
      </c>
      <c r="L413" s="4">
        <v>798</v>
      </c>
      <c r="M413" s="6">
        <f t="shared" si="98"/>
        <v>614.11967342008268</v>
      </c>
      <c r="N413" s="4">
        <v>1600</v>
      </c>
      <c r="O413" s="6">
        <f t="shared" si="99"/>
        <v>748.67058243285601</v>
      </c>
      <c r="P413" s="4">
        <v>315</v>
      </c>
      <c r="Q413" s="6">
        <f t="shared" si="100"/>
        <v>374.84999999999997</v>
      </c>
      <c r="R413" s="4">
        <v>3120</v>
      </c>
      <c r="S413" s="6">
        <f t="shared" si="101"/>
        <v>1591.2</v>
      </c>
      <c r="T413" s="4">
        <v>2000</v>
      </c>
      <c r="U413" s="6">
        <f t="shared" si="102"/>
        <v>1171.35720233139</v>
      </c>
      <c r="V413" s="4">
        <v>2796</v>
      </c>
      <c r="W413" s="6">
        <f t="shared" si="103"/>
        <v>981.39599999999996</v>
      </c>
      <c r="X413" s="4">
        <v>2004</v>
      </c>
      <c r="Y413" s="6">
        <f t="shared" si="104"/>
        <v>1144.2839925427272</v>
      </c>
      <c r="Z413" s="4">
        <v>2000</v>
      </c>
      <c r="AA413" s="6">
        <f t="shared" si="105"/>
        <v>1494</v>
      </c>
      <c r="AB413" s="4">
        <v>3096</v>
      </c>
      <c r="AC413" s="6">
        <f t="shared" si="106"/>
        <v>2653.2719898526061</v>
      </c>
      <c r="AD413" s="4">
        <v>2808</v>
      </c>
      <c r="AE413" s="6">
        <f t="shared" si="107"/>
        <v>1016.4960039323765</v>
      </c>
      <c r="AF413" s="6">
        <f t="shared" si="108"/>
        <v>17338.666218504415</v>
      </c>
    </row>
    <row r="414" spans="1:32" x14ac:dyDescent="0.25">
      <c r="A414" s="1">
        <v>12711</v>
      </c>
      <c r="B414" s="1" t="s">
        <v>252</v>
      </c>
      <c r="C414" s="1" t="s">
        <v>979</v>
      </c>
      <c r="D414" s="4">
        <v>0</v>
      </c>
      <c r="E414" s="6">
        <f t="shared" si="94"/>
        <v>0</v>
      </c>
      <c r="F414" s="4">
        <v>0</v>
      </c>
      <c r="G414" s="12">
        <f t="shared" si="95"/>
        <v>0</v>
      </c>
      <c r="H414" s="4">
        <v>288</v>
      </c>
      <c r="I414" s="6">
        <f t="shared" si="96"/>
        <v>146.88</v>
      </c>
      <c r="J414" s="4">
        <v>96</v>
      </c>
      <c r="K414" s="6">
        <f t="shared" si="97"/>
        <v>59.327998748940381</v>
      </c>
      <c r="L414" s="4">
        <v>0</v>
      </c>
      <c r="M414" s="6">
        <f t="shared" si="98"/>
        <v>0</v>
      </c>
      <c r="N414" s="4">
        <v>0</v>
      </c>
      <c r="O414" s="6">
        <f t="shared" si="99"/>
        <v>0</v>
      </c>
      <c r="P414" s="4">
        <v>15</v>
      </c>
      <c r="Q414" s="6">
        <f t="shared" si="100"/>
        <v>17.849999999999998</v>
      </c>
      <c r="R414" s="4">
        <v>900</v>
      </c>
      <c r="S414" s="6">
        <f t="shared" si="101"/>
        <v>459</v>
      </c>
      <c r="T414" s="4">
        <v>50</v>
      </c>
      <c r="U414" s="6">
        <f t="shared" si="102"/>
        <v>29.283930058284753</v>
      </c>
      <c r="V414" s="4">
        <v>0</v>
      </c>
      <c r="W414" s="6">
        <f t="shared" si="103"/>
        <v>0</v>
      </c>
      <c r="X414" s="4">
        <v>0</v>
      </c>
      <c r="Y414" s="6">
        <f t="shared" si="104"/>
        <v>0</v>
      </c>
      <c r="Z414" s="4">
        <v>40</v>
      </c>
      <c r="AA414" s="6">
        <f t="shared" si="105"/>
        <v>29.88</v>
      </c>
      <c r="AB414" s="4">
        <v>96</v>
      </c>
      <c r="AC414" s="6">
        <f t="shared" si="106"/>
        <v>82.271999685352128</v>
      </c>
      <c r="AD414" s="4">
        <v>192</v>
      </c>
      <c r="AE414" s="6">
        <f t="shared" si="107"/>
        <v>69.504000268880446</v>
      </c>
      <c r="AF414" s="6">
        <f t="shared" si="108"/>
        <v>824.49392849257731</v>
      </c>
    </row>
    <row r="415" spans="1:32" x14ac:dyDescent="0.25">
      <c r="A415" s="1">
        <v>12712</v>
      </c>
      <c r="B415" s="1" t="s">
        <v>253</v>
      </c>
      <c r="C415" s="1" t="s">
        <v>980</v>
      </c>
      <c r="D415" s="4">
        <v>0</v>
      </c>
      <c r="E415" s="6">
        <f t="shared" si="94"/>
        <v>0</v>
      </c>
      <c r="F415" s="4">
        <v>100</v>
      </c>
      <c r="G415" s="12">
        <f t="shared" si="95"/>
        <v>78</v>
      </c>
      <c r="H415" s="4">
        <v>0</v>
      </c>
      <c r="I415" s="6">
        <f t="shared" si="96"/>
        <v>0</v>
      </c>
      <c r="J415" s="4">
        <v>72</v>
      </c>
      <c r="K415" s="6">
        <f t="shared" si="97"/>
        <v>44.495999061705284</v>
      </c>
      <c r="L415" s="4">
        <v>0</v>
      </c>
      <c r="M415" s="6">
        <f t="shared" si="98"/>
        <v>0</v>
      </c>
      <c r="N415" s="4">
        <v>0</v>
      </c>
      <c r="O415" s="6">
        <f t="shared" si="99"/>
        <v>0</v>
      </c>
      <c r="P415" s="4">
        <v>0</v>
      </c>
      <c r="Q415" s="6">
        <f t="shared" si="100"/>
        <v>0</v>
      </c>
      <c r="R415" s="4">
        <v>696</v>
      </c>
      <c r="S415" s="6">
        <f t="shared" si="101"/>
        <v>354.96</v>
      </c>
      <c r="T415" s="4">
        <v>0</v>
      </c>
      <c r="U415" s="6">
        <f t="shared" si="102"/>
        <v>0</v>
      </c>
      <c r="V415" s="4">
        <v>0</v>
      </c>
      <c r="W415" s="6">
        <f t="shared" si="103"/>
        <v>0</v>
      </c>
      <c r="X415" s="4">
        <v>0</v>
      </c>
      <c r="Y415" s="6">
        <f t="shared" si="104"/>
        <v>0</v>
      </c>
      <c r="Z415" s="4">
        <v>50</v>
      </c>
      <c r="AA415" s="6">
        <f t="shared" si="105"/>
        <v>37.35</v>
      </c>
      <c r="AB415" s="4">
        <v>36</v>
      </c>
      <c r="AC415" s="6">
        <f t="shared" si="106"/>
        <v>30.85199988200705</v>
      </c>
      <c r="AD415" s="4">
        <v>48</v>
      </c>
      <c r="AE415" s="6">
        <f t="shared" si="107"/>
        <v>17.376000067220112</v>
      </c>
      <c r="AF415" s="6">
        <f t="shared" si="108"/>
        <v>545.6579989437123</v>
      </c>
    </row>
    <row r="416" spans="1:32" x14ac:dyDescent="0.25">
      <c r="A416" s="1">
        <v>12714</v>
      </c>
      <c r="B416" s="1" t="s">
        <v>254</v>
      </c>
      <c r="C416" s="1" t="s">
        <v>1478</v>
      </c>
      <c r="D416" s="4">
        <v>1500</v>
      </c>
      <c r="E416" s="6">
        <f t="shared" si="94"/>
        <v>1614.9018071570849</v>
      </c>
      <c r="F416" s="4">
        <v>1000</v>
      </c>
      <c r="G416" s="12">
        <f t="shared" si="95"/>
        <v>780</v>
      </c>
      <c r="H416" s="4">
        <v>1200</v>
      </c>
      <c r="I416" s="6">
        <f t="shared" si="96"/>
        <v>612</v>
      </c>
      <c r="J416" s="4">
        <v>1200</v>
      </c>
      <c r="K416" s="6">
        <f t="shared" si="97"/>
        <v>741.59998436175476</v>
      </c>
      <c r="L416" s="4">
        <v>690</v>
      </c>
      <c r="M416" s="6">
        <f t="shared" si="98"/>
        <v>531.00573265646244</v>
      </c>
      <c r="N416" s="4">
        <v>800</v>
      </c>
      <c r="O416" s="6">
        <f t="shared" si="99"/>
        <v>374.335291216428</v>
      </c>
      <c r="P416" s="4">
        <v>150</v>
      </c>
      <c r="Q416" s="6">
        <f t="shared" si="100"/>
        <v>178.5</v>
      </c>
      <c r="R416" s="4">
        <v>5796</v>
      </c>
      <c r="S416" s="6">
        <f t="shared" si="101"/>
        <v>2955.96</v>
      </c>
      <c r="T416" s="4">
        <v>600</v>
      </c>
      <c r="U416" s="6">
        <f t="shared" si="102"/>
        <v>351.40716069941703</v>
      </c>
      <c r="V416" s="4">
        <v>996</v>
      </c>
      <c r="W416" s="6">
        <f t="shared" si="103"/>
        <v>349.596</v>
      </c>
      <c r="X416" s="4">
        <v>600</v>
      </c>
      <c r="Y416" s="6">
        <f t="shared" si="104"/>
        <v>342.59999776728364</v>
      </c>
      <c r="Z416" s="4">
        <v>900</v>
      </c>
      <c r="AA416" s="6">
        <f t="shared" si="105"/>
        <v>672.3</v>
      </c>
      <c r="AB416" s="4">
        <v>996</v>
      </c>
      <c r="AC416" s="6">
        <f t="shared" si="106"/>
        <v>853.57199673552827</v>
      </c>
      <c r="AD416" s="4">
        <v>1008</v>
      </c>
      <c r="AE416" s="6">
        <f t="shared" si="107"/>
        <v>364.89600141162236</v>
      </c>
      <c r="AF416" s="6">
        <f t="shared" si="108"/>
        <v>10357.777970593959</v>
      </c>
    </row>
    <row r="417" spans="1:32" x14ac:dyDescent="0.25">
      <c r="A417" s="1">
        <v>12715</v>
      </c>
      <c r="B417" s="1" t="s">
        <v>255</v>
      </c>
      <c r="C417" s="1" t="s">
        <v>981</v>
      </c>
      <c r="D417" s="4">
        <v>1416</v>
      </c>
      <c r="E417" s="6">
        <f t="shared" si="94"/>
        <v>1524.4673059562883</v>
      </c>
      <c r="F417" s="4">
        <v>1040</v>
      </c>
      <c r="G417" s="12">
        <f t="shared" si="95"/>
        <v>811.2</v>
      </c>
      <c r="H417" s="4">
        <v>1176</v>
      </c>
      <c r="I417" s="6">
        <f t="shared" si="96"/>
        <v>599.76</v>
      </c>
      <c r="J417" s="4">
        <v>1344</v>
      </c>
      <c r="K417" s="6">
        <f t="shared" si="97"/>
        <v>830.59198248516532</v>
      </c>
      <c r="L417" s="4">
        <v>432</v>
      </c>
      <c r="M417" s="6">
        <f t="shared" si="98"/>
        <v>332.45576305448083</v>
      </c>
      <c r="N417" s="4">
        <v>0</v>
      </c>
      <c r="O417" s="6">
        <f t="shared" si="99"/>
        <v>0</v>
      </c>
      <c r="P417" s="4">
        <v>120</v>
      </c>
      <c r="Q417" s="6">
        <f t="shared" si="100"/>
        <v>142.79999999999998</v>
      </c>
      <c r="R417" s="4">
        <v>9996</v>
      </c>
      <c r="S417" s="6">
        <f t="shared" si="101"/>
        <v>5097.96</v>
      </c>
      <c r="T417" s="4">
        <v>1010</v>
      </c>
      <c r="U417" s="6">
        <f t="shared" si="102"/>
        <v>591.53538717735194</v>
      </c>
      <c r="V417" s="4">
        <v>3024</v>
      </c>
      <c r="W417" s="6">
        <f t="shared" si="103"/>
        <v>1061.424</v>
      </c>
      <c r="X417" s="4">
        <v>2496</v>
      </c>
      <c r="Y417" s="6">
        <f t="shared" si="104"/>
        <v>1425.2159907118998</v>
      </c>
      <c r="Z417" s="4">
        <v>1460</v>
      </c>
      <c r="AA417" s="6">
        <f t="shared" si="105"/>
        <v>1090.6199999999999</v>
      </c>
      <c r="AB417" s="4">
        <v>672</v>
      </c>
      <c r="AC417" s="6">
        <f t="shared" si="106"/>
        <v>575.90399779746485</v>
      </c>
      <c r="AD417" s="4">
        <v>864</v>
      </c>
      <c r="AE417" s="6">
        <f t="shared" si="107"/>
        <v>312.76800120996199</v>
      </c>
      <c r="AF417" s="6">
        <f t="shared" si="108"/>
        <v>14083.934427182652</v>
      </c>
    </row>
    <row r="418" spans="1:32" x14ac:dyDescent="0.25">
      <c r="A418" s="1">
        <v>12717</v>
      </c>
      <c r="B418" s="1" t="s">
        <v>256</v>
      </c>
      <c r="C418" s="1" t="s">
        <v>982</v>
      </c>
      <c r="D418" s="4">
        <v>3000</v>
      </c>
      <c r="E418" s="6">
        <f t="shared" si="94"/>
        <v>3229.8036143141699</v>
      </c>
      <c r="F418" s="4">
        <v>2000</v>
      </c>
      <c r="G418" s="12">
        <f t="shared" si="95"/>
        <v>1560</v>
      </c>
      <c r="H418" s="4">
        <v>1992</v>
      </c>
      <c r="I418" s="6">
        <f t="shared" si="96"/>
        <v>1015.9200000000001</v>
      </c>
      <c r="J418" s="4">
        <v>3576</v>
      </c>
      <c r="K418" s="6">
        <f t="shared" si="97"/>
        <v>2209.9679533980293</v>
      </c>
      <c r="L418" s="4">
        <v>1080</v>
      </c>
      <c r="M418" s="6">
        <f t="shared" si="98"/>
        <v>831.13940763620212</v>
      </c>
      <c r="N418" s="4">
        <v>2100</v>
      </c>
      <c r="O418" s="6">
        <f t="shared" si="99"/>
        <v>982.63013944312343</v>
      </c>
      <c r="P418" s="4">
        <v>225</v>
      </c>
      <c r="Q418" s="6">
        <f t="shared" si="100"/>
        <v>267.75</v>
      </c>
      <c r="R418" s="4">
        <v>9000</v>
      </c>
      <c r="S418" s="6">
        <f t="shared" si="101"/>
        <v>4590</v>
      </c>
      <c r="T418" s="4">
        <v>2760</v>
      </c>
      <c r="U418" s="6">
        <f t="shared" si="102"/>
        <v>1616.4729392173183</v>
      </c>
      <c r="V418" s="4">
        <v>2208</v>
      </c>
      <c r="W418" s="6">
        <f t="shared" si="103"/>
        <v>775.00799999999992</v>
      </c>
      <c r="X418" s="4">
        <v>996</v>
      </c>
      <c r="Y418" s="6">
        <f t="shared" si="104"/>
        <v>568.71599629369086</v>
      </c>
      <c r="Z418" s="4">
        <v>2000</v>
      </c>
      <c r="AA418" s="6">
        <f t="shared" si="105"/>
        <v>1494</v>
      </c>
      <c r="AB418" s="4">
        <v>1500</v>
      </c>
      <c r="AC418" s="6">
        <f t="shared" si="106"/>
        <v>1285.499995083627</v>
      </c>
      <c r="AD418" s="4">
        <v>2088</v>
      </c>
      <c r="AE418" s="6">
        <f t="shared" si="107"/>
        <v>755.8560029240748</v>
      </c>
      <c r="AF418" s="6">
        <f t="shared" si="108"/>
        <v>20426.908045386161</v>
      </c>
    </row>
    <row r="419" spans="1:32" x14ac:dyDescent="0.25">
      <c r="A419" s="1">
        <v>12718</v>
      </c>
      <c r="B419" s="1" t="s">
        <v>257</v>
      </c>
      <c r="C419" s="1" t="s">
        <v>983</v>
      </c>
      <c r="D419" s="4">
        <v>4884</v>
      </c>
      <c r="E419" s="6">
        <f t="shared" si="94"/>
        <v>5258.1202841034683</v>
      </c>
      <c r="F419" s="4">
        <v>3850</v>
      </c>
      <c r="G419" s="12">
        <f t="shared" si="95"/>
        <v>3003</v>
      </c>
      <c r="H419" s="4">
        <v>6288</v>
      </c>
      <c r="I419" s="6">
        <f t="shared" si="96"/>
        <v>3206.88</v>
      </c>
      <c r="J419" s="4">
        <v>6408</v>
      </c>
      <c r="K419" s="6">
        <f t="shared" si="97"/>
        <v>3960.1439164917706</v>
      </c>
      <c r="L419" s="4">
        <v>1866</v>
      </c>
      <c r="M419" s="6">
        <f t="shared" si="98"/>
        <v>1436.0241987492159</v>
      </c>
      <c r="N419" s="4">
        <v>4200</v>
      </c>
      <c r="O419" s="6">
        <f t="shared" si="99"/>
        <v>1965.2602788862469</v>
      </c>
      <c r="P419" s="4">
        <v>240</v>
      </c>
      <c r="Q419" s="6">
        <f t="shared" si="100"/>
        <v>285.59999999999997</v>
      </c>
      <c r="R419" s="4">
        <v>9996</v>
      </c>
      <c r="S419" s="6">
        <f t="shared" si="101"/>
        <v>5097.96</v>
      </c>
      <c r="T419" s="4">
        <v>3830</v>
      </c>
      <c r="U419" s="6">
        <f t="shared" si="102"/>
        <v>2243.1490424646122</v>
      </c>
      <c r="V419" s="4">
        <v>5004</v>
      </c>
      <c r="W419" s="6">
        <f t="shared" si="103"/>
        <v>1756.404</v>
      </c>
      <c r="X419" s="4">
        <v>2496</v>
      </c>
      <c r="Y419" s="6">
        <f t="shared" si="104"/>
        <v>1425.2159907118998</v>
      </c>
      <c r="Z419" s="4">
        <v>4920</v>
      </c>
      <c r="AA419" s="6">
        <f t="shared" si="105"/>
        <v>3675.24</v>
      </c>
      <c r="AB419" s="4">
        <v>3348</v>
      </c>
      <c r="AC419" s="6">
        <f t="shared" si="106"/>
        <v>2869.2359890266553</v>
      </c>
      <c r="AD419" s="4">
        <v>4656</v>
      </c>
      <c r="AE419" s="6">
        <f t="shared" si="107"/>
        <v>1685.4720065203508</v>
      </c>
      <c r="AF419" s="6">
        <f t="shared" si="108"/>
        <v>36182.233700433862</v>
      </c>
    </row>
    <row r="420" spans="1:32" x14ac:dyDescent="0.25">
      <c r="A420" s="1">
        <v>12719</v>
      </c>
      <c r="B420" s="1" t="s">
        <v>258</v>
      </c>
      <c r="C420" s="1" t="s">
        <v>984</v>
      </c>
      <c r="D420" s="4">
        <v>3864</v>
      </c>
      <c r="E420" s="6">
        <f t="shared" si="94"/>
        <v>4159.987055236651</v>
      </c>
      <c r="F420" s="4">
        <v>2830</v>
      </c>
      <c r="G420" s="12">
        <f t="shared" si="95"/>
        <v>2207.4</v>
      </c>
      <c r="H420" s="4">
        <v>3216</v>
      </c>
      <c r="I420" s="6">
        <f t="shared" si="96"/>
        <v>1640.16</v>
      </c>
      <c r="J420" s="4">
        <v>3660</v>
      </c>
      <c r="K420" s="6">
        <f t="shared" si="97"/>
        <v>2261.8799523033522</v>
      </c>
      <c r="L420" s="4">
        <v>1188</v>
      </c>
      <c r="M420" s="6">
        <f t="shared" si="98"/>
        <v>914.25334839982224</v>
      </c>
      <c r="N420" s="4">
        <v>2150</v>
      </c>
      <c r="O420" s="6">
        <f t="shared" si="99"/>
        <v>1006.0260951441502</v>
      </c>
      <c r="P420" s="4">
        <v>315</v>
      </c>
      <c r="Q420" s="6">
        <f t="shared" si="100"/>
        <v>374.84999999999997</v>
      </c>
      <c r="R420" s="4">
        <v>11004</v>
      </c>
      <c r="S420" s="6">
        <f t="shared" si="101"/>
        <v>5612.04</v>
      </c>
      <c r="T420" s="4">
        <v>1400</v>
      </c>
      <c r="U420" s="6">
        <f t="shared" si="102"/>
        <v>819.95004163197302</v>
      </c>
      <c r="V420" s="4">
        <v>2412</v>
      </c>
      <c r="W420" s="6">
        <f t="shared" si="103"/>
        <v>846.61199999999997</v>
      </c>
      <c r="X420" s="4">
        <v>3504</v>
      </c>
      <c r="Y420" s="6">
        <f t="shared" si="104"/>
        <v>2000.7839869609363</v>
      </c>
      <c r="Z420" s="4">
        <v>3980</v>
      </c>
      <c r="AA420" s="6">
        <f t="shared" si="105"/>
        <v>2973.06</v>
      </c>
      <c r="AB420" s="4">
        <v>1836</v>
      </c>
      <c r="AC420" s="6">
        <f t="shared" si="106"/>
        <v>1573.4519939823595</v>
      </c>
      <c r="AD420" s="4">
        <v>2376</v>
      </c>
      <c r="AE420" s="6">
        <f t="shared" si="107"/>
        <v>860.11200332739554</v>
      </c>
      <c r="AF420" s="6">
        <f t="shared" si="108"/>
        <v>26390.454473659247</v>
      </c>
    </row>
    <row r="421" spans="1:32" x14ac:dyDescent="0.25">
      <c r="A421" s="1">
        <v>12720</v>
      </c>
      <c r="B421" s="1" t="s">
        <v>259</v>
      </c>
      <c r="C421" s="1" t="s">
        <v>985</v>
      </c>
      <c r="D421" s="4">
        <v>5400</v>
      </c>
      <c r="E421" s="6">
        <f t="shared" si="94"/>
        <v>5813.6465057655059</v>
      </c>
      <c r="F421" s="4">
        <v>3960</v>
      </c>
      <c r="G421" s="12">
        <f t="shared" si="95"/>
        <v>3088.8</v>
      </c>
      <c r="H421" s="4">
        <v>3864</v>
      </c>
      <c r="I421" s="6">
        <f t="shared" si="96"/>
        <v>1970.64</v>
      </c>
      <c r="J421" s="4">
        <v>4644</v>
      </c>
      <c r="K421" s="6">
        <f t="shared" si="97"/>
        <v>2869.9919394799908</v>
      </c>
      <c r="L421" s="4">
        <v>1434</v>
      </c>
      <c r="M421" s="6">
        <f t="shared" si="98"/>
        <v>1103.5684356947349</v>
      </c>
      <c r="N421" s="4">
        <v>2800</v>
      </c>
      <c r="O421" s="6">
        <f t="shared" si="99"/>
        <v>1310.1735192574979</v>
      </c>
      <c r="P421" s="4">
        <v>180</v>
      </c>
      <c r="Q421" s="6">
        <f t="shared" si="100"/>
        <v>214.2</v>
      </c>
      <c r="R421" s="4">
        <v>11748</v>
      </c>
      <c r="S421" s="6">
        <f t="shared" si="101"/>
        <v>5991.4800000000005</v>
      </c>
      <c r="T421" s="4">
        <v>3570</v>
      </c>
      <c r="U421" s="6">
        <f t="shared" si="102"/>
        <v>2090.8726061615312</v>
      </c>
      <c r="V421" s="4">
        <v>2928</v>
      </c>
      <c r="W421" s="6">
        <f t="shared" si="103"/>
        <v>1027.7279999999998</v>
      </c>
      <c r="X421" s="4">
        <v>5880</v>
      </c>
      <c r="Y421" s="6">
        <f t="shared" si="104"/>
        <v>3357.4799781193797</v>
      </c>
      <c r="Z421" s="4">
        <v>5770</v>
      </c>
      <c r="AA421" s="6">
        <f t="shared" si="105"/>
        <v>4310.1899999999996</v>
      </c>
      <c r="AB421" s="4">
        <v>1920</v>
      </c>
      <c r="AC421" s="6">
        <f t="shared" si="106"/>
        <v>1645.4399937070425</v>
      </c>
      <c r="AD421" s="4">
        <v>2592</v>
      </c>
      <c r="AE421" s="6">
        <f t="shared" si="107"/>
        <v>938.30400362988598</v>
      </c>
      <c r="AF421" s="6">
        <f t="shared" si="108"/>
        <v>34794.210978185685</v>
      </c>
    </row>
    <row r="422" spans="1:32" x14ac:dyDescent="0.25">
      <c r="A422" s="1">
        <v>12721</v>
      </c>
      <c r="B422" s="1" t="s">
        <v>260</v>
      </c>
      <c r="C422" s="1" t="s">
        <v>986</v>
      </c>
      <c r="D422" s="4">
        <v>2196</v>
      </c>
      <c r="E422" s="6">
        <f t="shared" si="94"/>
        <v>2364.2162456779724</v>
      </c>
      <c r="F422" s="4">
        <v>600</v>
      </c>
      <c r="G422" s="12">
        <f t="shared" si="95"/>
        <v>468</v>
      </c>
      <c r="H422" s="4">
        <v>2592</v>
      </c>
      <c r="I422" s="6">
        <f t="shared" si="96"/>
        <v>1321.92</v>
      </c>
      <c r="J422" s="4">
        <v>3696</v>
      </c>
      <c r="K422" s="6">
        <f t="shared" si="97"/>
        <v>2284.1279518342049</v>
      </c>
      <c r="L422" s="4">
        <v>900</v>
      </c>
      <c r="M422" s="6">
        <f t="shared" si="98"/>
        <v>692.6161730301684</v>
      </c>
      <c r="N422" s="4">
        <v>2700</v>
      </c>
      <c r="O422" s="6">
        <f t="shared" si="99"/>
        <v>1263.3816078554444</v>
      </c>
      <c r="P422" s="4">
        <v>375</v>
      </c>
      <c r="Q422" s="6">
        <f t="shared" si="100"/>
        <v>446.25</v>
      </c>
      <c r="R422" s="4">
        <v>2496</v>
      </c>
      <c r="S422" s="6">
        <f t="shared" si="101"/>
        <v>1272.96</v>
      </c>
      <c r="T422" s="4">
        <v>1900</v>
      </c>
      <c r="U422" s="6">
        <f t="shared" si="102"/>
        <v>1112.7893422148206</v>
      </c>
      <c r="V422" s="4">
        <v>2940</v>
      </c>
      <c r="W422" s="6">
        <f t="shared" si="103"/>
        <v>1031.9399999999998</v>
      </c>
      <c r="X422" s="4">
        <v>3000</v>
      </c>
      <c r="Y422" s="6">
        <f t="shared" si="104"/>
        <v>1712.9999888364182</v>
      </c>
      <c r="Z422" s="4">
        <v>900</v>
      </c>
      <c r="AA422" s="6">
        <f t="shared" si="105"/>
        <v>672.3</v>
      </c>
      <c r="AB422" s="4">
        <v>2004</v>
      </c>
      <c r="AC422" s="6">
        <f t="shared" si="106"/>
        <v>1717.4279934317258</v>
      </c>
      <c r="AD422" s="4">
        <v>2880</v>
      </c>
      <c r="AE422" s="6">
        <f t="shared" si="107"/>
        <v>1042.5600040332067</v>
      </c>
      <c r="AF422" s="6">
        <f t="shared" si="108"/>
        <v>16360.929302880753</v>
      </c>
    </row>
    <row r="423" spans="1:32" x14ac:dyDescent="0.25">
      <c r="A423" s="1">
        <v>12723</v>
      </c>
      <c r="B423" s="1" t="s">
        <v>261</v>
      </c>
      <c r="C423" s="1" t="s">
        <v>987</v>
      </c>
      <c r="D423" s="4">
        <v>960</v>
      </c>
      <c r="E423" s="6">
        <f t="shared" si="94"/>
        <v>1033.5371565805344</v>
      </c>
      <c r="F423" s="4">
        <v>700</v>
      </c>
      <c r="G423" s="12">
        <f t="shared" si="95"/>
        <v>546</v>
      </c>
      <c r="H423" s="4">
        <v>792</v>
      </c>
      <c r="I423" s="6">
        <f t="shared" si="96"/>
        <v>403.92</v>
      </c>
      <c r="J423" s="4">
        <v>912</v>
      </c>
      <c r="K423" s="6">
        <f t="shared" si="97"/>
        <v>563.61598811493366</v>
      </c>
      <c r="L423" s="4">
        <v>294</v>
      </c>
      <c r="M423" s="6">
        <f t="shared" si="98"/>
        <v>226.25461652318833</v>
      </c>
      <c r="N423" s="4">
        <v>550</v>
      </c>
      <c r="O423" s="6">
        <f t="shared" si="99"/>
        <v>257.35551271129424</v>
      </c>
      <c r="P423" s="4">
        <v>75</v>
      </c>
      <c r="Q423" s="6">
        <f t="shared" si="100"/>
        <v>89.25</v>
      </c>
      <c r="R423" s="4">
        <v>5004</v>
      </c>
      <c r="S423" s="6">
        <f t="shared" si="101"/>
        <v>2552.04</v>
      </c>
      <c r="T423" s="4">
        <v>680</v>
      </c>
      <c r="U423" s="6">
        <f t="shared" si="102"/>
        <v>398.26144879267264</v>
      </c>
      <c r="V423" s="4">
        <v>600</v>
      </c>
      <c r="W423" s="6">
        <f t="shared" si="103"/>
        <v>210.6</v>
      </c>
      <c r="X423" s="4">
        <v>996</v>
      </c>
      <c r="Y423" s="6">
        <f t="shared" si="104"/>
        <v>568.71599629369086</v>
      </c>
      <c r="Z423" s="4">
        <v>980</v>
      </c>
      <c r="AA423" s="6">
        <f t="shared" si="105"/>
        <v>732.06</v>
      </c>
      <c r="AB423" s="4">
        <v>456</v>
      </c>
      <c r="AC423" s="6">
        <f t="shared" si="106"/>
        <v>390.79199850542261</v>
      </c>
      <c r="AD423" s="4">
        <v>600</v>
      </c>
      <c r="AE423" s="6">
        <f t="shared" si="107"/>
        <v>217.20000084025139</v>
      </c>
      <c r="AF423" s="6">
        <f t="shared" si="108"/>
        <v>7972.402717521737</v>
      </c>
    </row>
    <row r="424" spans="1:32" x14ac:dyDescent="0.25">
      <c r="A424" s="1">
        <v>12724</v>
      </c>
      <c r="B424" s="1" t="s">
        <v>262</v>
      </c>
      <c r="C424" s="1" t="s">
        <v>988</v>
      </c>
      <c r="D424" s="4">
        <v>1500</v>
      </c>
      <c r="E424" s="6">
        <f t="shared" si="94"/>
        <v>1614.9018071570849</v>
      </c>
      <c r="F424" s="4">
        <v>1820</v>
      </c>
      <c r="G424" s="12">
        <f t="shared" si="95"/>
        <v>1419.6000000000001</v>
      </c>
      <c r="H424" s="4">
        <v>0</v>
      </c>
      <c r="I424" s="6">
        <f t="shared" si="96"/>
        <v>0</v>
      </c>
      <c r="J424" s="4">
        <v>2004</v>
      </c>
      <c r="K424" s="6">
        <f t="shared" si="97"/>
        <v>1238.4719738841304</v>
      </c>
      <c r="L424" s="4">
        <v>762</v>
      </c>
      <c r="M424" s="6">
        <f t="shared" si="98"/>
        <v>586.41502649887593</v>
      </c>
      <c r="N424" s="4">
        <v>1450</v>
      </c>
      <c r="O424" s="6">
        <f t="shared" si="99"/>
        <v>678.48271532977571</v>
      </c>
      <c r="P424" s="4">
        <v>195</v>
      </c>
      <c r="Q424" s="6">
        <f t="shared" si="100"/>
        <v>232.04999999999998</v>
      </c>
      <c r="R424" s="4">
        <v>2496</v>
      </c>
      <c r="S424" s="6">
        <f t="shared" si="101"/>
        <v>1272.96</v>
      </c>
      <c r="T424" s="4">
        <v>1780</v>
      </c>
      <c r="U424" s="6">
        <f t="shared" si="102"/>
        <v>1042.5079100749372</v>
      </c>
      <c r="V424" s="4">
        <v>1548</v>
      </c>
      <c r="W424" s="6">
        <f t="shared" si="103"/>
        <v>543.34799999999996</v>
      </c>
      <c r="X424" s="4">
        <v>2004</v>
      </c>
      <c r="Y424" s="6">
        <f t="shared" si="104"/>
        <v>1144.2839925427272</v>
      </c>
      <c r="Z424" s="4">
        <v>1500</v>
      </c>
      <c r="AA424" s="6">
        <f t="shared" si="105"/>
        <v>1120.5</v>
      </c>
      <c r="AB424" s="4">
        <v>1176</v>
      </c>
      <c r="AC424" s="6">
        <f t="shared" si="106"/>
        <v>1007.8319961455636</v>
      </c>
      <c r="AD424" s="4">
        <v>1488</v>
      </c>
      <c r="AE424" s="6">
        <f t="shared" si="107"/>
        <v>538.65600208382341</v>
      </c>
      <c r="AF424" s="6">
        <f t="shared" si="108"/>
        <v>11901.353421633094</v>
      </c>
    </row>
    <row r="425" spans="1:32" x14ac:dyDescent="0.25">
      <c r="A425" s="1">
        <v>12725</v>
      </c>
      <c r="B425" s="1" t="s">
        <v>263</v>
      </c>
      <c r="C425" s="1" t="s">
        <v>989</v>
      </c>
      <c r="D425" s="4">
        <v>996</v>
      </c>
      <c r="E425" s="6">
        <f t="shared" si="94"/>
        <v>1072.2947999523044</v>
      </c>
      <c r="F425" s="4">
        <v>800</v>
      </c>
      <c r="G425" s="12">
        <f t="shared" si="95"/>
        <v>624</v>
      </c>
      <c r="H425" s="4">
        <v>792</v>
      </c>
      <c r="I425" s="6">
        <f t="shared" si="96"/>
        <v>403.92</v>
      </c>
      <c r="J425" s="4">
        <v>804</v>
      </c>
      <c r="K425" s="6">
        <f t="shared" si="97"/>
        <v>496.87198952237571</v>
      </c>
      <c r="L425" s="4">
        <v>702</v>
      </c>
      <c r="M425" s="6">
        <f t="shared" si="98"/>
        <v>540.24061496353136</v>
      </c>
      <c r="N425" s="4">
        <v>800</v>
      </c>
      <c r="O425" s="6">
        <f t="shared" si="99"/>
        <v>374.335291216428</v>
      </c>
      <c r="P425" s="4">
        <v>60</v>
      </c>
      <c r="Q425" s="6">
        <f t="shared" si="100"/>
        <v>71.399999999999991</v>
      </c>
      <c r="R425" s="4">
        <v>2004</v>
      </c>
      <c r="S425" s="6">
        <f t="shared" si="101"/>
        <v>1022.04</v>
      </c>
      <c r="T425" s="4">
        <v>1000</v>
      </c>
      <c r="U425" s="6">
        <f t="shared" si="102"/>
        <v>585.678601165695</v>
      </c>
      <c r="V425" s="4">
        <v>1500</v>
      </c>
      <c r="W425" s="6">
        <f t="shared" si="103"/>
        <v>526.5</v>
      </c>
      <c r="X425" s="4">
        <v>0</v>
      </c>
      <c r="Y425" s="6">
        <f t="shared" si="104"/>
        <v>0</v>
      </c>
      <c r="Z425" s="4">
        <v>800</v>
      </c>
      <c r="AA425" s="6">
        <f t="shared" si="105"/>
        <v>597.6</v>
      </c>
      <c r="AB425" s="4">
        <v>804</v>
      </c>
      <c r="AC425" s="6">
        <f t="shared" si="106"/>
        <v>689.02799736482405</v>
      </c>
      <c r="AD425" s="4">
        <v>1008</v>
      </c>
      <c r="AE425" s="6">
        <f t="shared" si="107"/>
        <v>364.89600141162236</v>
      </c>
      <c r="AF425" s="6">
        <f t="shared" si="108"/>
        <v>7003.9092941851586</v>
      </c>
    </row>
    <row r="426" spans="1:32" x14ac:dyDescent="0.25">
      <c r="A426" s="1">
        <v>12726</v>
      </c>
      <c r="B426" s="1" t="s">
        <v>264</v>
      </c>
      <c r="C426" s="1" t="s">
        <v>990</v>
      </c>
      <c r="D426" s="4">
        <v>3252</v>
      </c>
      <c r="E426" s="6">
        <f t="shared" si="94"/>
        <v>3501.1071179165601</v>
      </c>
      <c r="F426" s="4">
        <v>2630</v>
      </c>
      <c r="G426" s="12">
        <f t="shared" si="95"/>
        <v>2051.4</v>
      </c>
      <c r="H426" s="4">
        <v>2976</v>
      </c>
      <c r="I426" s="6">
        <f t="shared" si="96"/>
        <v>1517.76</v>
      </c>
      <c r="J426" s="4">
        <v>3204</v>
      </c>
      <c r="K426" s="6">
        <f t="shared" si="97"/>
        <v>1980.0719582458853</v>
      </c>
      <c r="L426" s="4">
        <v>978</v>
      </c>
      <c r="M426" s="6">
        <f t="shared" si="98"/>
        <v>752.64290802611629</v>
      </c>
      <c r="N426" s="4">
        <v>1900</v>
      </c>
      <c r="O426" s="6">
        <f t="shared" si="99"/>
        <v>889.04631663901648</v>
      </c>
      <c r="P426" s="4">
        <v>240</v>
      </c>
      <c r="Q426" s="6">
        <f t="shared" si="100"/>
        <v>285.59999999999997</v>
      </c>
      <c r="R426" s="4">
        <v>10404</v>
      </c>
      <c r="S426" s="6">
        <f t="shared" si="101"/>
        <v>5306.04</v>
      </c>
      <c r="T426" s="4">
        <v>2220</v>
      </c>
      <c r="U426" s="6">
        <f t="shared" si="102"/>
        <v>1300.2064945878431</v>
      </c>
      <c r="V426" s="4">
        <v>1992</v>
      </c>
      <c r="W426" s="6">
        <f t="shared" si="103"/>
        <v>699.19200000000001</v>
      </c>
      <c r="X426" s="4">
        <v>2520</v>
      </c>
      <c r="Y426" s="6">
        <f t="shared" si="104"/>
        <v>1438.9199906225913</v>
      </c>
      <c r="Z426" s="4">
        <v>3610</v>
      </c>
      <c r="AA426" s="6">
        <f t="shared" si="105"/>
        <v>2696.67</v>
      </c>
      <c r="AB426" s="4">
        <v>1560</v>
      </c>
      <c r="AC426" s="6">
        <f t="shared" si="106"/>
        <v>1336.9199948869721</v>
      </c>
      <c r="AD426" s="4">
        <v>1944</v>
      </c>
      <c r="AE426" s="6">
        <f t="shared" si="107"/>
        <v>703.72800272241454</v>
      </c>
      <c r="AF426" s="6">
        <f t="shared" si="108"/>
        <v>23755.576780924988</v>
      </c>
    </row>
    <row r="427" spans="1:32" x14ac:dyDescent="0.25">
      <c r="A427" s="1">
        <v>12727</v>
      </c>
      <c r="B427" s="1" t="s">
        <v>265</v>
      </c>
      <c r="C427" s="1" t="s">
        <v>991</v>
      </c>
      <c r="D427" s="4">
        <v>1188</v>
      </c>
      <c r="E427" s="6">
        <f t="shared" si="94"/>
        <v>1279.0022312684114</v>
      </c>
      <c r="F427" s="4">
        <v>300</v>
      </c>
      <c r="G427" s="12">
        <f t="shared" si="95"/>
        <v>234</v>
      </c>
      <c r="H427" s="4">
        <v>984</v>
      </c>
      <c r="I427" s="6">
        <f t="shared" si="96"/>
        <v>501.84000000000003</v>
      </c>
      <c r="J427" s="4">
        <v>996</v>
      </c>
      <c r="K427" s="6">
        <f t="shared" si="97"/>
        <v>615.52798702025643</v>
      </c>
      <c r="L427" s="4">
        <v>366</v>
      </c>
      <c r="M427" s="6">
        <f t="shared" si="98"/>
        <v>281.66391036560179</v>
      </c>
      <c r="N427" s="4">
        <v>800</v>
      </c>
      <c r="O427" s="6">
        <f t="shared" si="99"/>
        <v>374.335291216428</v>
      </c>
      <c r="P427" s="4">
        <v>90</v>
      </c>
      <c r="Q427" s="6">
        <f t="shared" si="100"/>
        <v>107.1</v>
      </c>
      <c r="R427" s="4">
        <v>5604</v>
      </c>
      <c r="S427" s="6">
        <f t="shared" si="101"/>
        <v>2858.04</v>
      </c>
      <c r="T427" s="4">
        <v>500</v>
      </c>
      <c r="U427" s="6">
        <f t="shared" si="102"/>
        <v>292.8393005828475</v>
      </c>
      <c r="V427" s="4">
        <v>744</v>
      </c>
      <c r="W427" s="6">
        <f t="shared" si="103"/>
        <v>261.14400000000001</v>
      </c>
      <c r="X427" s="4">
        <v>696</v>
      </c>
      <c r="Y427" s="6">
        <f t="shared" si="104"/>
        <v>397.41599741004899</v>
      </c>
      <c r="Z427" s="4">
        <v>1230</v>
      </c>
      <c r="AA427" s="6">
        <f t="shared" si="105"/>
        <v>918.81</v>
      </c>
      <c r="AB427" s="4">
        <v>564</v>
      </c>
      <c r="AC427" s="6">
        <f t="shared" si="106"/>
        <v>483.34799815144373</v>
      </c>
      <c r="AD427" s="4">
        <v>792</v>
      </c>
      <c r="AE427" s="6">
        <f t="shared" si="107"/>
        <v>286.70400110913187</v>
      </c>
      <c r="AF427" s="6">
        <f t="shared" si="108"/>
        <v>8605.0667160150369</v>
      </c>
    </row>
    <row r="428" spans="1:32" x14ac:dyDescent="0.25">
      <c r="A428" s="1">
        <v>12728</v>
      </c>
      <c r="B428" s="1" t="s">
        <v>266</v>
      </c>
      <c r="C428" s="1" t="s">
        <v>992</v>
      </c>
      <c r="D428" s="4">
        <v>348</v>
      </c>
      <c r="E428" s="6">
        <f t="shared" si="94"/>
        <v>374.6572192604437</v>
      </c>
      <c r="F428" s="4">
        <v>300</v>
      </c>
      <c r="G428" s="12">
        <f t="shared" si="95"/>
        <v>234</v>
      </c>
      <c r="H428" s="4">
        <v>504</v>
      </c>
      <c r="I428" s="6">
        <f t="shared" si="96"/>
        <v>257.04000000000002</v>
      </c>
      <c r="J428" s="4">
        <v>300</v>
      </c>
      <c r="K428" s="6">
        <f t="shared" si="97"/>
        <v>185.39999609043869</v>
      </c>
      <c r="L428" s="4">
        <v>0</v>
      </c>
      <c r="M428" s="6">
        <f t="shared" si="98"/>
        <v>0</v>
      </c>
      <c r="N428" s="4">
        <v>600</v>
      </c>
      <c r="O428" s="6">
        <f t="shared" si="99"/>
        <v>280.751468412321</v>
      </c>
      <c r="P428" s="4">
        <v>105</v>
      </c>
      <c r="Q428" s="6">
        <f t="shared" si="100"/>
        <v>124.94999999999999</v>
      </c>
      <c r="R428" s="4">
        <v>996</v>
      </c>
      <c r="S428" s="6">
        <f t="shared" si="101"/>
        <v>507.96000000000004</v>
      </c>
      <c r="T428" s="4">
        <v>300</v>
      </c>
      <c r="U428" s="6">
        <f t="shared" si="102"/>
        <v>175.70358034970852</v>
      </c>
      <c r="V428" s="4">
        <v>0</v>
      </c>
      <c r="W428" s="6">
        <f t="shared" si="103"/>
        <v>0</v>
      </c>
      <c r="X428" s="4">
        <v>96</v>
      </c>
      <c r="Y428" s="6">
        <f t="shared" si="104"/>
        <v>54.815999642765377</v>
      </c>
      <c r="Z428" s="4">
        <v>730</v>
      </c>
      <c r="AA428" s="6">
        <f t="shared" si="105"/>
        <v>545.30999999999995</v>
      </c>
      <c r="AB428" s="4">
        <v>204</v>
      </c>
      <c r="AC428" s="6">
        <f t="shared" si="106"/>
        <v>174.82799933137326</v>
      </c>
      <c r="AD428" s="4">
        <v>504</v>
      </c>
      <c r="AE428" s="6">
        <f t="shared" si="107"/>
        <v>182.44800070581118</v>
      </c>
      <c r="AF428" s="6">
        <f t="shared" si="108"/>
        <v>2915.4162630870501</v>
      </c>
    </row>
    <row r="429" spans="1:32" x14ac:dyDescent="0.25">
      <c r="A429" s="1">
        <v>12729</v>
      </c>
      <c r="B429" s="1" t="s">
        <v>267</v>
      </c>
      <c r="C429" s="1" t="s">
        <v>1479</v>
      </c>
      <c r="D429" s="4">
        <v>156</v>
      </c>
      <c r="E429" s="6">
        <f t="shared" si="94"/>
        <v>167.94978794433683</v>
      </c>
      <c r="F429" s="4">
        <v>100</v>
      </c>
      <c r="G429" s="12">
        <f t="shared" si="95"/>
        <v>78</v>
      </c>
      <c r="H429" s="4">
        <v>96</v>
      </c>
      <c r="I429" s="6">
        <f t="shared" si="96"/>
        <v>48.96</v>
      </c>
      <c r="J429" s="4">
        <v>96</v>
      </c>
      <c r="K429" s="6">
        <f t="shared" si="97"/>
        <v>59.327998748940381</v>
      </c>
      <c r="L429" s="4">
        <v>48</v>
      </c>
      <c r="M429" s="6">
        <f t="shared" si="98"/>
        <v>36.939529228275646</v>
      </c>
      <c r="N429" s="4">
        <v>0</v>
      </c>
      <c r="O429" s="6">
        <f t="shared" si="99"/>
        <v>0</v>
      </c>
      <c r="P429" s="4">
        <v>60</v>
      </c>
      <c r="Q429" s="6">
        <f t="shared" si="100"/>
        <v>71.399999999999991</v>
      </c>
      <c r="R429" s="4">
        <v>300</v>
      </c>
      <c r="S429" s="6">
        <f t="shared" si="101"/>
        <v>153</v>
      </c>
      <c r="T429" s="4">
        <v>130</v>
      </c>
      <c r="U429" s="6">
        <f t="shared" si="102"/>
        <v>76.138218151540357</v>
      </c>
      <c r="V429" s="4">
        <v>96</v>
      </c>
      <c r="W429" s="6">
        <f t="shared" si="103"/>
        <v>33.695999999999998</v>
      </c>
      <c r="X429" s="4">
        <v>84</v>
      </c>
      <c r="Y429" s="6">
        <f t="shared" si="104"/>
        <v>47.963999687419708</v>
      </c>
      <c r="Z429" s="4">
        <v>150</v>
      </c>
      <c r="AA429" s="6">
        <f t="shared" si="105"/>
        <v>112.05</v>
      </c>
      <c r="AB429" s="4">
        <v>264</v>
      </c>
      <c r="AC429" s="6">
        <f t="shared" si="106"/>
        <v>226.24799913471836</v>
      </c>
      <c r="AD429" s="4">
        <v>120</v>
      </c>
      <c r="AE429" s="6">
        <f t="shared" si="107"/>
        <v>43.440000168050275</v>
      </c>
      <c r="AF429" s="6">
        <f t="shared" si="108"/>
        <v>1111.6735328952311</v>
      </c>
    </row>
    <row r="430" spans="1:32" x14ac:dyDescent="0.25">
      <c r="A430" s="1">
        <v>12730</v>
      </c>
      <c r="B430" s="1" t="s">
        <v>268</v>
      </c>
      <c r="C430" s="1" t="s">
        <v>993</v>
      </c>
      <c r="D430" s="4">
        <v>144</v>
      </c>
      <c r="E430" s="6">
        <f t="shared" si="94"/>
        <v>155.03057348708015</v>
      </c>
      <c r="F430" s="4">
        <v>250</v>
      </c>
      <c r="G430" s="12">
        <f t="shared" si="95"/>
        <v>195</v>
      </c>
      <c r="H430" s="4">
        <v>408</v>
      </c>
      <c r="I430" s="6">
        <f t="shared" si="96"/>
        <v>208.08</v>
      </c>
      <c r="J430" s="4">
        <v>504</v>
      </c>
      <c r="K430" s="6">
        <f t="shared" si="97"/>
        <v>311.47199343193699</v>
      </c>
      <c r="L430" s="4">
        <v>198</v>
      </c>
      <c r="M430" s="6">
        <f t="shared" si="98"/>
        <v>152.37555806663704</v>
      </c>
      <c r="N430" s="4">
        <v>100</v>
      </c>
      <c r="O430" s="6">
        <f t="shared" si="99"/>
        <v>46.791911402053501</v>
      </c>
      <c r="P430" s="4">
        <v>75</v>
      </c>
      <c r="Q430" s="6">
        <f t="shared" si="100"/>
        <v>89.25</v>
      </c>
      <c r="R430" s="4">
        <v>2004</v>
      </c>
      <c r="S430" s="6">
        <f t="shared" si="101"/>
        <v>1022.04</v>
      </c>
      <c r="T430" s="4">
        <v>500</v>
      </c>
      <c r="U430" s="6">
        <f t="shared" si="102"/>
        <v>292.8393005828475</v>
      </c>
      <c r="V430" s="4">
        <v>204</v>
      </c>
      <c r="W430" s="6">
        <f t="shared" si="103"/>
        <v>71.603999999999999</v>
      </c>
      <c r="X430" s="4">
        <v>96</v>
      </c>
      <c r="Y430" s="6">
        <f t="shared" si="104"/>
        <v>54.815999642765377</v>
      </c>
      <c r="Z430" s="4">
        <v>400</v>
      </c>
      <c r="AA430" s="6">
        <f t="shared" si="105"/>
        <v>298.8</v>
      </c>
      <c r="AB430" s="4">
        <v>204</v>
      </c>
      <c r="AC430" s="6">
        <f t="shared" si="106"/>
        <v>174.82799933137326</v>
      </c>
      <c r="AD430" s="4">
        <v>504</v>
      </c>
      <c r="AE430" s="6">
        <f t="shared" si="107"/>
        <v>182.44800070581118</v>
      </c>
      <c r="AF430" s="6">
        <f t="shared" si="108"/>
        <v>3072.9273359446938</v>
      </c>
    </row>
    <row r="431" spans="1:32" x14ac:dyDescent="0.25">
      <c r="A431" s="1">
        <v>12731</v>
      </c>
      <c r="B431" s="1" t="s">
        <v>269</v>
      </c>
      <c r="C431" s="1" t="s">
        <v>994</v>
      </c>
      <c r="D431" s="4">
        <v>876</v>
      </c>
      <c r="E431" s="6">
        <f t="shared" si="94"/>
        <v>943.1026553797376</v>
      </c>
      <c r="F431" s="4">
        <v>700</v>
      </c>
      <c r="G431" s="12">
        <f t="shared" si="95"/>
        <v>546</v>
      </c>
      <c r="H431" s="4">
        <v>1224</v>
      </c>
      <c r="I431" s="6">
        <f t="shared" si="96"/>
        <v>624.24</v>
      </c>
      <c r="J431" s="4">
        <v>1224</v>
      </c>
      <c r="K431" s="6">
        <f t="shared" si="97"/>
        <v>756.43198404898988</v>
      </c>
      <c r="L431" s="4">
        <v>348</v>
      </c>
      <c r="M431" s="6">
        <f t="shared" si="98"/>
        <v>267.81158690499842</v>
      </c>
      <c r="N431" s="4">
        <v>700</v>
      </c>
      <c r="O431" s="6">
        <f t="shared" si="99"/>
        <v>327.54337981437448</v>
      </c>
      <c r="P431" s="4">
        <v>135</v>
      </c>
      <c r="Q431" s="6">
        <f t="shared" si="100"/>
        <v>160.65</v>
      </c>
      <c r="R431" s="4">
        <v>2976</v>
      </c>
      <c r="S431" s="6">
        <f t="shared" si="101"/>
        <v>1517.76</v>
      </c>
      <c r="T431" s="4">
        <v>700</v>
      </c>
      <c r="U431" s="6">
        <f t="shared" si="102"/>
        <v>409.97502081598651</v>
      </c>
      <c r="V431" s="4">
        <v>1224</v>
      </c>
      <c r="W431" s="6">
        <f t="shared" si="103"/>
        <v>429.62399999999997</v>
      </c>
      <c r="X431" s="4">
        <v>0</v>
      </c>
      <c r="Y431" s="6">
        <f t="shared" si="104"/>
        <v>0</v>
      </c>
      <c r="Z431" s="4">
        <v>880</v>
      </c>
      <c r="AA431" s="6">
        <f t="shared" si="105"/>
        <v>657.36</v>
      </c>
      <c r="AB431" s="4">
        <v>864</v>
      </c>
      <c r="AC431" s="6">
        <f t="shared" si="106"/>
        <v>740.44799716816919</v>
      </c>
      <c r="AD431" s="4">
        <v>1200</v>
      </c>
      <c r="AE431" s="6">
        <f t="shared" si="107"/>
        <v>434.40000168050278</v>
      </c>
      <c r="AF431" s="6">
        <f t="shared" si="108"/>
        <v>7380.9466241322561</v>
      </c>
    </row>
    <row r="432" spans="1:32" x14ac:dyDescent="0.25">
      <c r="A432" s="1">
        <v>12732</v>
      </c>
      <c r="B432" s="1" t="s">
        <v>270</v>
      </c>
      <c r="C432" s="1" t="s">
        <v>1480</v>
      </c>
      <c r="D432" s="4">
        <v>300</v>
      </c>
      <c r="E432" s="6">
        <f t="shared" ref="E432:E495" si="109">D432*1.07660120477139</f>
        <v>322.98036143141701</v>
      </c>
      <c r="F432" s="4">
        <v>200</v>
      </c>
      <c r="G432" s="12">
        <f t="shared" si="95"/>
        <v>156</v>
      </c>
      <c r="H432" s="4">
        <v>312</v>
      </c>
      <c r="I432" s="6">
        <f t="shared" si="96"/>
        <v>159.12</v>
      </c>
      <c r="J432" s="4">
        <v>300</v>
      </c>
      <c r="K432" s="6">
        <f t="shared" si="97"/>
        <v>185.39999609043869</v>
      </c>
      <c r="L432" s="4">
        <v>198</v>
      </c>
      <c r="M432" s="6">
        <f t="shared" si="98"/>
        <v>152.37555806663704</v>
      </c>
      <c r="N432" s="4">
        <v>300</v>
      </c>
      <c r="O432" s="6">
        <f t="shared" si="99"/>
        <v>140.3757342061605</v>
      </c>
      <c r="P432" s="4">
        <v>195</v>
      </c>
      <c r="Q432" s="6">
        <f t="shared" si="100"/>
        <v>232.04999999999998</v>
      </c>
      <c r="R432" s="4">
        <v>996</v>
      </c>
      <c r="S432" s="6">
        <f t="shared" si="101"/>
        <v>507.96000000000004</v>
      </c>
      <c r="T432" s="4">
        <v>300</v>
      </c>
      <c r="U432" s="6">
        <f t="shared" si="102"/>
        <v>175.70358034970852</v>
      </c>
      <c r="V432" s="4">
        <v>300</v>
      </c>
      <c r="W432" s="6">
        <f t="shared" si="103"/>
        <v>105.3</v>
      </c>
      <c r="X432" s="4">
        <v>96</v>
      </c>
      <c r="Y432" s="6">
        <f t="shared" si="104"/>
        <v>54.815999642765377</v>
      </c>
      <c r="Z432" s="4">
        <v>200</v>
      </c>
      <c r="AA432" s="6">
        <f t="shared" si="105"/>
        <v>149.4</v>
      </c>
      <c r="AB432" s="4">
        <v>300</v>
      </c>
      <c r="AC432" s="6">
        <f t="shared" si="106"/>
        <v>257.09999901672541</v>
      </c>
      <c r="AD432" s="4">
        <v>288</v>
      </c>
      <c r="AE432" s="6">
        <f t="shared" si="107"/>
        <v>104.25600040332067</v>
      </c>
      <c r="AF432" s="6">
        <f t="shared" si="108"/>
        <v>2598.5812288038524</v>
      </c>
    </row>
    <row r="433" spans="1:32" x14ac:dyDescent="0.25">
      <c r="A433" s="1">
        <v>12733</v>
      </c>
      <c r="B433" s="1" t="s">
        <v>271</v>
      </c>
      <c r="C433" s="1" t="s">
        <v>1481</v>
      </c>
      <c r="D433" s="4">
        <v>240</v>
      </c>
      <c r="E433" s="6">
        <f t="shared" si="109"/>
        <v>258.38428914513361</v>
      </c>
      <c r="F433" s="4">
        <v>240</v>
      </c>
      <c r="G433" s="12">
        <f t="shared" si="95"/>
        <v>187.20000000000002</v>
      </c>
      <c r="H433" s="4">
        <v>240</v>
      </c>
      <c r="I433" s="6">
        <f t="shared" si="96"/>
        <v>122.4</v>
      </c>
      <c r="J433" s="4">
        <v>0</v>
      </c>
      <c r="K433" s="6">
        <f t="shared" si="97"/>
        <v>0</v>
      </c>
      <c r="L433" s="4">
        <v>240</v>
      </c>
      <c r="M433" s="6">
        <f t="shared" si="98"/>
        <v>184.69764614137824</v>
      </c>
      <c r="N433" s="4">
        <v>250</v>
      </c>
      <c r="O433" s="6">
        <f t="shared" si="99"/>
        <v>116.97977850513375</v>
      </c>
      <c r="P433" s="4">
        <v>0</v>
      </c>
      <c r="Q433" s="6">
        <f t="shared" si="100"/>
        <v>0</v>
      </c>
      <c r="R433" s="4">
        <v>600</v>
      </c>
      <c r="S433" s="6">
        <f t="shared" si="101"/>
        <v>306</v>
      </c>
      <c r="T433" s="4">
        <v>0</v>
      </c>
      <c r="U433" s="6">
        <f t="shared" si="102"/>
        <v>0</v>
      </c>
      <c r="V433" s="4">
        <v>240</v>
      </c>
      <c r="W433" s="6">
        <f t="shared" si="103"/>
        <v>84.24</v>
      </c>
      <c r="X433" s="4">
        <v>120</v>
      </c>
      <c r="Y433" s="6">
        <f t="shared" si="104"/>
        <v>68.519999553456728</v>
      </c>
      <c r="Z433" s="4">
        <v>240</v>
      </c>
      <c r="AA433" s="6">
        <f t="shared" si="105"/>
        <v>179.28</v>
      </c>
      <c r="AB433" s="4">
        <v>600</v>
      </c>
      <c r="AC433" s="6">
        <f t="shared" si="106"/>
        <v>514.19999803345081</v>
      </c>
      <c r="AD433" s="4">
        <v>240</v>
      </c>
      <c r="AE433" s="6">
        <f t="shared" si="107"/>
        <v>86.880000336100551</v>
      </c>
      <c r="AF433" s="6">
        <f t="shared" si="108"/>
        <v>2021.901711378553</v>
      </c>
    </row>
    <row r="434" spans="1:32" x14ac:dyDescent="0.25">
      <c r="A434" s="1">
        <v>12734</v>
      </c>
      <c r="B434" s="1" t="s">
        <v>272</v>
      </c>
      <c r="C434" s="1" t="s">
        <v>1482</v>
      </c>
      <c r="D434" s="4">
        <v>1980</v>
      </c>
      <c r="E434" s="6">
        <f t="shared" si="109"/>
        <v>2131.6703854473521</v>
      </c>
      <c r="F434" s="4">
        <v>1560</v>
      </c>
      <c r="G434" s="12">
        <f t="shared" si="95"/>
        <v>1216.8</v>
      </c>
      <c r="H434" s="4">
        <v>1992</v>
      </c>
      <c r="I434" s="6">
        <f t="shared" si="96"/>
        <v>1015.9200000000001</v>
      </c>
      <c r="J434" s="4">
        <v>2400</v>
      </c>
      <c r="K434" s="6">
        <f t="shared" si="97"/>
        <v>1483.1999687235095</v>
      </c>
      <c r="L434" s="4">
        <v>1560</v>
      </c>
      <c r="M434" s="6">
        <f t="shared" si="98"/>
        <v>1200.5346999189585</v>
      </c>
      <c r="N434" s="4">
        <v>2000</v>
      </c>
      <c r="O434" s="6">
        <f t="shared" si="99"/>
        <v>935.83822804107001</v>
      </c>
      <c r="P434" s="4">
        <v>585</v>
      </c>
      <c r="Q434" s="6">
        <f t="shared" si="100"/>
        <v>696.15</v>
      </c>
      <c r="R434" s="4">
        <v>9000</v>
      </c>
      <c r="S434" s="6">
        <f t="shared" si="101"/>
        <v>4590</v>
      </c>
      <c r="T434" s="4">
        <v>1980</v>
      </c>
      <c r="U434" s="6">
        <f t="shared" si="102"/>
        <v>1159.6436303080761</v>
      </c>
      <c r="V434" s="4">
        <v>1980</v>
      </c>
      <c r="W434" s="6">
        <f t="shared" si="103"/>
        <v>694.9799999999999</v>
      </c>
      <c r="X434" s="4">
        <v>1560</v>
      </c>
      <c r="Y434" s="6">
        <f t="shared" si="104"/>
        <v>890.75999419493746</v>
      </c>
      <c r="Z434" s="4">
        <v>1560</v>
      </c>
      <c r="AA434" s="6">
        <f t="shared" si="105"/>
        <v>1165.32</v>
      </c>
      <c r="AB434" s="4">
        <v>3504</v>
      </c>
      <c r="AC434" s="6">
        <f t="shared" si="106"/>
        <v>3002.9279885153528</v>
      </c>
      <c r="AD434" s="4">
        <v>2400</v>
      </c>
      <c r="AE434" s="6">
        <f t="shared" si="107"/>
        <v>868.80000336100557</v>
      </c>
      <c r="AF434" s="6">
        <f t="shared" si="108"/>
        <v>20183.744895149255</v>
      </c>
    </row>
    <row r="435" spans="1:32" x14ac:dyDescent="0.25">
      <c r="A435" s="1">
        <v>12735</v>
      </c>
      <c r="B435" s="1" t="s">
        <v>273</v>
      </c>
      <c r="C435" s="1" t="s">
        <v>1483</v>
      </c>
      <c r="D435" s="4">
        <v>204</v>
      </c>
      <c r="E435" s="6">
        <f t="shared" si="109"/>
        <v>219.62664577336355</v>
      </c>
      <c r="F435" s="4">
        <v>0</v>
      </c>
      <c r="G435" s="12">
        <f t="shared" si="95"/>
        <v>0</v>
      </c>
      <c r="H435" s="4">
        <v>0</v>
      </c>
      <c r="I435" s="6">
        <f t="shared" si="96"/>
        <v>0</v>
      </c>
      <c r="J435" s="4">
        <v>144</v>
      </c>
      <c r="K435" s="6">
        <f t="shared" si="97"/>
        <v>88.991998123410568</v>
      </c>
      <c r="L435" s="4">
        <v>108</v>
      </c>
      <c r="M435" s="6">
        <f t="shared" si="98"/>
        <v>83.113940763620207</v>
      </c>
      <c r="N435" s="4">
        <v>100</v>
      </c>
      <c r="O435" s="6">
        <f t="shared" si="99"/>
        <v>46.791911402053501</v>
      </c>
      <c r="P435" s="4">
        <v>45</v>
      </c>
      <c r="Q435" s="6">
        <f t="shared" si="100"/>
        <v>53.55</v>
      </c>
      <c r="R435" s="4">
        <v>456</v>
      </c>
      <c r="S435" s="6">
        <f t="shared" si="101"/>
        <v>232.56</v>
      </c>
      <c r="T435" s="4">
        <v>110</v>
      </c>
      <c r="U435" s="6">
        <f t="shared" si="102"/>
        <v>64.424646128226456</v>
      </c>
      <c r="V435" s="4">
        <v>204</v>
      </c>
      <c r="W435" s="6">
        <f t="shared" si="103"/>
        <v>71.603999999999999</v>
      </c>
      <c r="X435" s="4">
        <v>0</v>
      </c>
      <c r="Y435" s="6">
        <f t="shared" si="104"/>
        <v>0</v>
      </c>
      <c r="Z435" s="4">
        <v>0</v>
      </c>
      <c r="AA435" s="6">
        <f t="shared" si="105"/>
        <v>0</v>
      </c>
      <c r="AB435" s="4">
        <v>96</v>
      </c>
      <c r="AC435" s="6">
        <f t="shared" si="106"/>
        <v>82.271999685352128</v>
      </c>
      <c r="AD435" s="4">
        <v>216</v>
      </c>
      <c r="AE435" s="6">
        <f t="shared" si="107"/>
        <v>78.192000302490499</v>
      </c>
      <c r="AF435" s="6">
        <f t="shared" si="108"/>
        <v>942.93514187602648</v>
      </c>
    </row>
    <row r="436" spans="1:32" x14ac:dyDescent="0.25">
      <c r="A436" s="1">
        <v>12737</v>
      </c>
      <c r="B436" s="1" t="s">
        <v>274</v>
      </c>
      <c r="C436" s="1" t="s">
        <v>1484</v>
      </c>
      <c r="D436" s="4">
        <v>204</v>
      </c>
      <c r="E436" s="6">
        <f t="shared" si="109"/>
        <v>219.62664577336355</v>
      </c>
      <c r="F436" s="4">
        <v>150</v>
      </c>
      <c r="G436" s="12">
        <f t="shared" si="95"/>
        <v>117</v>
      </c>
      <c r="H436" s="4">
        <v>96</v>
      </c>
      <c r="I436" s="6">
        <f t="shared" si="96"/>
        <v>48.96</v>
      </c>
      <c r="J436" s="4">
        <v>168</v>
      </c>
      <c r="K436" s="6">
        <f t="shared" si="97"/>
        <v>103.82399781064566</v>
      </c>
      <c r="L436" s="4">
        <v>102</v>
      </c>
      <c r="M436" s="6">
        <f t="shared" si="98"/>
        <v>78.496499610085749</v>
      </c>
      <c r="N436" s="4">
        <v>150</v>
      </c>
      <c r="O436" s="6">
        <f t="shared" si="99"/>
        <v>70.187867103080251</v>
      </c>
      <c r="P436" s="4">
        <v>30</v>
      </c>
      <c r="Q436" s="6">
        <f t="shared" si="100"/>
        <v>35.699999999999996</v>
      </c>
      <c r="R436" s="4">
        <v>600</v>
      </c>
      <c r="S436" s="6">
        <f t="shared" si="101"/>
        <v>306</v>
      </c>
      <c r="T436" s="4">
        <v>300</v>
      </c>
      <c r="U436" s="6">
        <f t="shared" si="102"/>
        <v>175.70358034970852</v>
      </c>
      <c r="V436" s="4">
        <v>204</v>
      </c>
      <c r="W436" s="6">
        <f t="shared" si="103"/>
        <v>71.603999999999999</v>
      </c>
      <c r="X436" s="4">
        <v>0</v>
      </c>
      <c r="Y436" s="6">
        <f t="shared" si="104"/>
        <v>0</v>
      </c>
      <c r="Z436" s="4">
        <v>200</v>
      </c>
      <c r="AA436" s="6">
        <f t="shared" si="105"/>
        <v>149.4</v>
      </c>
      <c r="AB436" s="4">
        <v>204</v>
      </c>
      <c r="AC436" s="6">
        <f t="shared" si="106"/>
        <v>174.82799933137326</v>
      </c>
      <c r="AD436" s="4">
        <v>192</v>
      </c>
      <c r="AE436" s="6">
        <f t="shared" si="107"/>
        <v>69.504000268880446</v>
      </c>
      <c r="AF436" s="6">
        <f t="shared" si="108"/>
        <v>1551.3305899782572</v>
      </c>
    </row>
    <row r="437" spans="1:32" x14ac:dyDescent="0.25">
      <c r="A437" s="1">
        <v>12738</v>
      </c>
      <c r="B437" s="1" t="s">
        <v>275</v>
      </c>
      <c r="C437" s="1" t="s">
        <v>1485</v>
      </c>
      <c r="D437" s="4">
        <v>348</v>
      </c>
      <c r="E437" s="6">
        <f t="shared" si="109"/>
        <v>374.6572192604437</v>
      </c>
      <c r="F437" s="4">
        <v>300</v>
      </c>
      <c r="G437" s="12">
        <f t="shared" si="95"/>
        <v>234</v>
      </c>
      <c r="H437" s="4">
        <v>408</v>
      </c>
      <c r="I437" s="6">
        <f t="shared" si="96"/>
        <v>208.08</v>
      </c>
      <c r="J437" s="4">
        <v>300</v>
      </c>
      <c r="K437" s="6">
        <f t="shared" si="97"/>
        <v>185.39999609043869</v>
      </c>
      <c r="L437" s="4">
        <v>198</v>
      </c>
      <c r="M437" s="6">
        <f t="shared" si="98"/>
        <v>152.37555806663704</v>
      </c>
      <c r="N437" s="4">
        <v>400</v>
      </c>
      <c r="O437" s="6">
        <f t="shared" si="99"/>
        <v>187.167645608214</v>
      </c>
      <c r="P437" s="4">
        <v>90</v>
      </c>
      <c r="Q437" s="6">
        <f t="shared" si="100"/>
        <v>107.1</v>
      </c>
      <c r="R437" s="4">
        <v>900</v>
      </c>
      <c r="S437" s="6">
        <f t="shared" si="101"/>
        <v>459</v>
      </c>
      <c r="T437" s="4">
        <v>400</v>
      </c>
      <c r="U437" s="6">
        <f t="shared" si="102"/>
        <v>234.27144046627802</v>
      </c>
      <c r="V437" s="4">
        <v>396</v>
      </c>
      <c r="W437" s="6">
        <f t="shared" si="103"/>
        <v>138.99599999999998</v>
      </c>
      <c r="X437" s="4">
        <v>252</v>
      </c>
      <c r="Y437" s="6">
        <f t="shared" si="104"/>
        <v>143.89199906225912</v>
      </c>
      <c r="Z437" s="4">
        <v>300</v>
      </c>
      <c r="AA437" s="6">
        <f t="shared" si="105"/>
        <v>224.1</v>
      </c>
      <c r="AB437" s="4">
        <v>396</v>
      </c>
      <c r="AC437" s="6">
        <f t="shared" si="106"/>
        <v>339.37199870207752</v>
      </c>
      <c r="AD437" s="4">
        <v>408</v>
      </c>
      <c r="AE437" s="6">
        <f t="shared" si="107"/>
        <v>147.69600057137094</v>
      </c>
      <c r="AF437" s="6">
        <f t="shared" si="108"/>
        <v>2988.411857256348</v>
      </c>
    </row>
    <row r="438" spans="1:32" x14ac:dyDescent="0.25">
      <c r="A438" s="1">
        <v>12739</v>
      </c>
      <c r="B438" s="1" t="s">
        <v>276</v>
      </c>
      <c r="C438" s="1" t="s">
        <v>1486</v>
      </c>
      <c r="D438" s="4">
        <v>504</v>
      </c>
      <c r="E438" s="6">
        <f t="shared" si="109"/>
        <v>542.60700720478053</v>
      </c>
      <c r="F438" s="4">
        <v>150</v>
      </c>
      <c r="G438" s="12">
        <f t="shared" si="95"/>
        <v>117</v>
      </c>
      <c r="H438" s="4">
        <v>504</v>
      </c>
      <c r="I438" s="6">
        <f t="shared" si="96"/>
        <v>257.04000000000002</v>
      </c>
      <c r="J438" s="4">
        <v>300</v>
      </c>
      <c r="K438" s="6">
        <f t="shared" si="97"/>
        <v>185.39999609043869</v>
      </c>
      <c r="L438" s="4">
        <v>150</v>
      </c>
      <c r="M438" s="6">
        <f t="shared" si="98"/>
        <v>115.43602883836139</v>
      </c>
      <c r="N438" s="4">
        <v>500</v>
      </c>
      <c r="O438" s="6">
        <f t="shared" si="99"/>
        <v>233.9595570102675</v>
      </c>
      <c r="P438" s="4">
        <v>135</v>
      </c>
      <c r="Q438" s="6">
        <f t="shared" si="100"/>
        <v>160.65</v>
      </c>
      <c r="R438" s="4">
        <v>1500</v>
      </c>
      <c r="S438" s="6">
        <f t="shared" si="101"/>
        <v>765</v>
      </c>
      <c r="T438" s="4">
        <v>300</v>
      </c>
      <c r="U438" s="6">
        <f t="shared" si="102"/>
        <v>175.70358034970852</v>
      </c>
      <c r="V438" s="4">
        <v>504</v>
      </c>
      <c r="W438" s="6">
        <f t="shared" si="103"/>
        <v>176.904</v>
      </c>
      <c r="X438" s="4">
        <v>144</v>
      </c>
      <c r="Y438" s="6">
        <f t="shared" si="104"/>
        <v>82.223999464148065</v>
      </c>
      <c r="Z438" s="4">
        <v>300</v>
      </c>
      <c r="AA438" s="6">
        <f t="shared" si="105"/>
        <v>224.1</v>
      </c>
      <c r="AB438" s="4">
        <v>504</v>
      </c>
      <c r="AC438" s="6">
        <f t="shared" si="106"/>
        <v>431.9279983480987</v>
      </c>
      <c r="AD438" s="4">
        <v>288</v>
      </c>
      <c r="AE438" s="6">
        <f t="shared" si="107"/>
        <v>104.25600040332067</v>
      </c>
      <c r="AF438" s="6">
        <f t="shared" si="108"/>
        <v>3467.9521673058034</v>
      </c>
    </row>
    <row r="439" spans="1:32" x14ac:dyDescent="0.25">
      <c r="A439" s="1">
        <v>12741</v>
      </c>
      <c r="B439" s="1" t="s">
        <v>277</v>
      </c>
      <c r="C439" s="1" t="s">
        <v>995</v>
      </c>
      <c r="D439" s="4">
        <v>96</v>
      </c>
      <c r="E439" s="6">
        <f t="shared" si="109"/>
        <v>103.35371565805343</v>
      </c>
      <c r="F439" s="4">
        <v>300</v>
      </c>
      <c r="G439" s="12">
        <f t="shared" si="95"/>
        <v>234</v>
      </c>
      <c r="H439" s="4">
        <v>408</v>
      </c>
      <c r="I439" s="6">
        <f t="shared" si="96"/>
        <v>208.08</v>
      </c>
      <c r="J439" s="4">
        <v>504</v>
      </c>
      <c r="K439" s="6">
        <f t="shared" si="97"/>
        <v>311.47199343193699</v>
      </c>
      <c r="L439" s="4">
        <v>198</v>
      </c>
      <c r="M439" s="6">
        <f t="shared" si="98"/>
        <v>152.37555806663704</v>
      </c>
      <c r="N439" s="4">
        <v>150</v>
      </c>
      <c r="O439" s="6">
        <f t="shared" si="99"/>
        <v>70.187867103080251</v>
      </c>
      <c r="P439" s="4">
        <v>75</v>
      </c>
      <c r="Q439" s="6">
        <f t="shared" si="100"/>
        <v>89.25</v>
      </c>
      <c r="R439" s="4">
        <v>1500</v>
      </c>
      <c r="S439" s="6">
        <f t="shared" si="101"/>
        <v>765</v>
      </c>
      <c r="T439" s="4">
        <v>500</v>
      </c>
      <c r="U439" s="6">
        <f t="shared" si="102"/>
        <v>292.8393005828475</v>
      </c>
      <c r="V439" s="4">
        <v>0</v>
      </c>
      <c r="W439" s="6">
        <f t="shared" si="103"/>
        <v>0</v>
      </c>
      <c r="X439" s="4">
        <v>204</v>
      </c>
      <c r="Y439" s="6">
        <f t="shared" si="104"/>
        <v>116.48399924087643</v>
      </c>
      <c r="Z439" s="4">
        <v>250</v>
      </c>
      <c r="AA439" s="6">
        <f t="shared" si="105"/>
        <v>186.75</v>
      </c>
      <c r="AB439" s="4">
        <v>156</v>
      </c>
      <c r="AC439" s="6">
        <f t="shared" si="106"/>
        <v>133.69199948869721</v>
      </c>
      <c r="AD439" s="4">
        <v>360</v>
      </c>
      <c r="AE439" s="6">
        <f t="shared" si="107"/>
        <v>130.32000050415084</v>
      </c>
      <c r="AF439" s="6">
        <f t="shared" si="108"/>
        <v>2663.4844335721291</v>
      </c>
    </row>
    <row r="440" spans="1:32" x14ac:dyDescent="0.25">
      <c r="A440" s="1">
        <v>12745</v>
      </c>
      <c r="B440" s="1" t="s">
        <v>278</v>
      </c>
      <c r="C440" s="1" t="s">
        <v>1487</v>
      </c>
      <c r="D440" s="4">
        <v>2772</v>
      </c>
      <c r="E440" s="6">
        <f t="shared" si="109"/>
        <v>2984.3385396262929</v>
      </c>
      <c r="F440" s="4">
        <v>1500</v>
      </c>
      <c r="G440" s="12">
        <f t="shared" si="95"/>
        <v>1170</v>
      </c>
      <c r="H440" s="4">
        <v>1944</v>
      </c>
      <c r="I440" s="6">
        <f t="shared" si="96"/>
        <v>991.44</v>
      </c>
      <c r="J440" s="4">
        <v>1500</v>
      </c>
      <c r="K440" s="6">
        <f t="shared" si="97"/>
        <v>926.99998045219343</v>
      </c>
      <c r="L440" s="4">
        <v>702</v>
      </c>
      <c r="M440" s="6">
        <f t="shared" si="98"/>
        <v>540.24061496353136</v>
      </c>
      <c r="N440" s="4">
        <v>1300</v>
      </c>
      <c r="O440" s="6">
        <f t="shared" si="99"/>
        <v>608.29484822669554</v>
      </c>
      <c r="P440" s="4">
        <v>180</v>
      </c>
      <c r="Q440" s="6">
        <f t="shared" si="100"/>
        <v>214.2</v>
      </c>
      <c r="R440" s="4">
        <v>3996</v>
      </c>
      <c r="S440" s="6">
        <f t="shared" si="101"/>
        <v>2037.96</v>
      </c>
      <c r="T440" s="4">
        <v>1960</v>
      </c>
      <c r="U440" s="6">
        <f t="shared" si="102"/>
        <v>1147.9300582847623</v>
      </c>
      <c r="V440" s="4">
        <v>1392</v>
      </c>
      <c r="W440" s="6">
        <f t="shared" si="103"/>
        <v>488.59199999999998</v>
      </c>
      <c r="X440" s="4">
        <v>996</v>
      </c>
      <c r="Y440" s="6">
        <f t="shared" si="104"/>
        <v>568.71599629369086</v>
      </c>
      <c r="Z440" s="4">
        <v>2500</v>
      </c>
      <c r="AA440" s="6">
        <f t="shared" si="105"/>
        <v>1867.5</v>
      </c>
      <c r="AB440" s="4">
        <v>1056</v>
      </c>
      <c r="AC440" s="6">
        <f t="shared" si="106"/>
        <v>904.99199653887342</v>
      </c>
      <c r="AD440" s="4">
        <v>1368</v>
      </c>
      <c r="AE440" s="6">
        <f t="shared" si="107"/>
        <v>495.21600191577318</v>
      </c>
      <c r="AF440" s="6">
        <f t="shared" si="108"/>
        <v>14451.204034386041</v>
      </c>
    </row>
    <row r="441" spans="1:32" x14ac:dyDescent="0.25">
      <c r="A441" s="1">
        <v>12746</v>
      </c>
      <c r="B441" s="1" t="s">
        <v>279</v>
      </c>
      <c r="C441" s="1" t="s">
        <v>996</v>
      </c>
      <c r="D441" s="4">
        <v>444</v>
      </c>
      <c r="E441" s="6">
        <f t="shared" si="109"/>
        <v>478.01093491849713</v>
      </c>
      <c r="F441" s="4">
        <v>450</v>
      </c>
      <c r="G441" s="12">
        <f t="shared" si="95"/>
        <v>351</v>
      </c>
      <c r="H441" s="4">
        <v>624</v>
      </c>
      <c r="I441" s="6">
        <f t="shared" si="96"/>
        <v>318.24</v>
      </c>
      <c r="J441" s="4">
        <v>840</v>
      </c>
      <c r="K441" s="6">
        <f t="shared" si="97"/>
        <v>519.11998905322832</v>
      </c>
      <c r="L441" s="4">
        <v>510</v>
      </c>
      <c r="M441" s="6">
        <f t="shared" si="98"/>
        <v>392.48249805042877</v>
      </c>
      <c r="N441" s="4">
        <v>850</v>
      </c>
      <c r="O441" s="6">
        <f t="shared" si="99"/>
        <v>397.73124691745471</v>
      </c>
      <c r="P441" s="4">
        <v>135</v>
      </c>
      <c r="Q441" s="6">
        <f t="shared" si="100"/>
        <v>160.65</v>
      </c>
      <c r="R441" s="4">
        <v>996</v>
      </c>
      <c r="S441" s="6">
        <f t="shared" si="101"/>
        <v>507.96000000000004</v>
      </c>
      <c r="T441" s="4">
        <v>840</v>
      </c>
      <c r="U441" s="6">
        <f t="shared" si="102"/>
        <v>491.97002497918385</v>
      </c>
      <c r="V441" s="4">
        <v>624</v>
      </c>
      <c r="W441" s="6">
        <f t="shared" si="103"/>
        <v>219.024</v>
      </c>
      <c r="X441" s="4">
        <v>420</v>
      </c>
      <c r="Y441" s="6">
        <f t="shared" si="104"/>
        <v>239.81999843709855</v>
      </c>
      <c r="Z441" s="4">
        <v>450</v>
      </c>
      <c r="AA441" s="6">
        <f t="shared" si="105"/>
        <v>336.15</v>
      </c>
      <c r="AB441" s="4">
        <v>780</v>
      </c>
      <c r="AC441" s="6">
        <f t="shared" si="106"/>
        <v>668.45999744348603</v>
      </c>
      <c r="AD441" s="4">
        <v>648</v>
      </c>
      <c r="AE441" s="6">
        <f t="shared" si="107"/>
        <v>234.5760009074715</v>
      </c>
      <c r="AF441" s="6">
        <f t="shared" si="108"/>
        <v>5080.6186897993775</v>
      </c>
    </row>
    <row r="442" spans="1:32" x14ac:dyDescent="0.25">
      <c r="A442" s="1">
        <v>12747</v>
      </c>
      <c r="B442" s="1" t="s">
        <v>280</v>
      </c>
      <c r="C442" s="1" t="s">
        <v>1488</v>
      </c>
      <c r="D442" s="4">
        <v>300</v>
      </c>
      <c r="E442" s="6">
        <f t="shared" si="109"/>
        <v>322.98036143141701</v>
      </c>
      <c r="F442" s="4">
        <v>180</v>
      </c>
      <c r="G442" s="12">
        <f t="shared" si="95"/>
        <v>140.4</v>
      </c>
      <c r="H442" s="4">
        <v>312</v>
      </c>
      <c r="I442" s="6">
        <f t="shared" si="96"/>
        <v>159.12</v>
      </c>
      <c r="J442" s="4">
        <v>300</v>
      </c>
      <c r="K442" s="6">
        <f t="shared" si="97"/>
        <v>185.39999609043869</v>
      </c>
      <c r="L442" s="4">
        <v>252</v>
      </c>
      <c r="M442" s="6">
        <f t="shared" si="98"/>
        <v>193.93252844844716</v>
      </c>
      <c r="N442" s="4">
        <v>400</v>
      </c>
      <c r="O442" s="6">
        <f t="shared" si="99"/>
        <v>187.167645608214</v>
      </c>
      <c r="P442" s="4">
        <v>90</v>
      </c>
      <c r="Q442" s="6">
        <f t="shared" si="100"/>
        <v>107.1</v>
      </c>
      <c r="R442" s="4">
        <v>552</v>
      </c>
      <c r="S442" s="6">
        <f t="shared" si="101"/>
        <v>281.52</v>
      </c>
      <c r="T442" s="4">
        <v>300</v>
      </c>
      <c r="U442" s="6">
        <f t="shared" si="102"/>
        <v>175.70358034970852</v>
      </c>
      <c r="V442" s="4">
        <v>300</v>
      </c>
      <c r="W442" s="6">
        <f t="shared" si="103"/>
        <v>105.3</v>
      </c>
      <c r="X442" s="4">
        <v>204</v>
      </c>
      <c r="Y442" s="6">
        <f t="shared" si="104"/>
        <v>116.48399924087643</v>
      </c>
      <c r="Z442" s="4">
        <v>200</v>
      </c>
      <c r="AA442" s="6">
        <f t="shared" si="105"/>
        <v>149.4</v>
      </c>
      <c r="AB442" s="4">
        <v>588</v>
      </c>
      <c r="AC442" s="6">
        <f t="shared" si="106"/>
        <v>503.9159980727818</v>
      </c>
      <c r="AD442" s="4">
        <v>312</v>
      </c>
      <c r="AE442" s="6">
        <f t="shared" si="107"/>
        <v>112.94400043693072</v>
      </c>
      <c r="AF442" s="6">
        <f t="shared" si="108"/>
        <v>2628.4241092418838</v>
      </c>
    </row>
    <row r="443" spans="1:32" x14ac:dyDescent="0.25">
      <c r="A443" s="1">
        <v>12748</v>
      </c>
      <c r="B443" s="1" t="s">
        <v>281</v>
      </c>
      <c r="C443" s="1" t="s">
        <v>1489</v>
      </c>
      <c r="D443" s="4">
        <v>120</v>
      </c>
      <c r="E443" s="6">
        <f t="shared" si="109"/>
        <v>129.1921445725668</v>
      </c>
      <c r="F443" s="4">
        <v>200</v>
      </c>
      <c r="G443" s="12">
        <f t="shared" si="95"/>
        <v>156</v>
      </c>
      <c r="H443" s="4">
        <v>408</v>
      </c>
      <c r="I443" s="6">
        <f t="shared" si="96"/>
        <v>208.08</v>
      </c>
      <c r="J443" s="4">
        <v>408</v>
      </c>
      <c r="K443" s="6">
        <f t="shared" si="97"/>
        <v>252.14399468299661</v>
      </c>
      <c r="L443" s="4">
        <v>120</v>
      </c>
      <c r="M443" s="6">
        <f t="shared" si="98"/>
        <v>92.348823070689122</v>
      </c>
      <c r="N443" s="4">
        <v>150</v>
      </c>
      <c r="O443" s="6">
        <f t="shared" si="99"/>
        <v>70.187867103080251</v>
      </c>
      <c r="P443" s="4">
        <v>120</v>
      </c>
      <c r="Q443" s="6">
        <f t="shared" si="100"/>
        <v>142.79999999999998</v>
      </c>
      <c r="R443" s="4">
        <v>900</v>
      </c>
      <c r="S443" s="6">
        <f t="shared" si="101"/>
        <v>459</v>
      </c>
      <c r="T443" s="4">
        <v>600</v>
      </c>
      <c r="U443" s="6">
        <f t="shared" si="102"/>
        <v>351.40716069941703</v>
      </c>
      <c r="V443" s="4">
        <v>396</v>
      </c>
      <c r="W443" s="6">
        <f t="shared" si="103"/>
        <v>138.99599999999998</v>
      </c>
      <c r="X443" s="4">
        <v>396</v>
      </c>
      <c r="Y443" s="6">
        <f t="shared" si="104"/>
        <v>226.1159985264072</v>
      </c>
      <c r="Z443" s="4">
        <v>200</v>
      </c>
      <c r="AA443" s="6">
        <f t="shared" si="105"/>
        <v>149.4</v>
      </c>
      <c r="AB443" s="4">
        <v>144</v>
      </c>
      <c r="AC443" s="6">
        <f t="shared" si="106"/>
        <v>123.4079995280282</v>
      </c>
      <c r="AD443" s="4">
        <v>384</v>
      </c>
      <c r="AE443" s="6">
        <f t="shared" si="107"/>
        <v>139.00800053776089</v>
      </c>
      <c r="AF443" s="6">
        <f t="shared" si="108"/>
        <v>2499.0799881831854</v>
      </c>
    </row>
    <row r="444" spans="1:32" x14ac:dyDescent="0.25">
      <c r="A444" s="1">
        <v>12749</v>
      </c>
      <c r="B444" s="1" t="s">
        <v>282</v>
      </c>
      <c r="C444" s="1" t="s">
        <v>1490</v>
      </c>
      <c r="D444" s="4">
        <v>252</v>
      </c>
      <c r="E444" s="6">
        <f t="shared" si="109"/>
        <v>271.30350360239026</v>
      </c>
      <c r="F444" s="4">
        <v>200</v>
      </c>
      <c r="G444" s="12">
        <f t="shared" si="95"/>
        <v>156</v>
      </c>
      <c r="H444" s="4">
        <v>240</v>
      </c>
      <c r="I444" s="6">
        <f t="shared" si="96"/>
        <v>122.4</v>
      </c>
      <c r="J444" s="4">
        <v>252</v>
      </c>
      <c r="K444" s="6">
        <f t="shared" si="97"/>
        <v>155.7359967159685</v>
      </c>
      <c r="L444" s="4">
        <v>150</v>
      </c>
      <c r="M444" s="6">
        <f t="shared" si="98"/>
        <v>115.43602883836139</v>
      </c>
      <c r="N444" s="4">
        <v>250</v>
      </c>
      <c r="O444" s="6">
        <f t="shared" si="99"/>
        <v>116.97977850513375</v>
      </c>
      <c r="P444" s="4">
        <v>75</v>
      </c>
      <c r="Q444" s="6">
        <f t="shared" si="100"/>
        <v>89.25</v>
      </c>
      <c r="R444" s="4">
        <v>504</v>
      </c>
      <c r="S444" s="6">
        <f t="shared" si="101"/>
        <v>257.04000000000002</v>
      </c>
      <c r="T444" s="4">
        <v>300</v>
      </c>
      <c r="U444" s="6">
        <f t="shared" si="102"/>
        <v>175.70358034970852</v>
      </c>
      <c r="V444" s="4">
        <v>252</v>
      </c>
      <c r="W444" s="6">
        <f t="shared" si="103"/>
        <v>88.451999999999998</v>
      </c>
      <c r="X444" s="4">
        <v>120</v>
      </c>
      <c r="Y444" s="6">
        <f t="shared" si="104"/>
        <v>68.519999553456728</v>
      </c>
      <c r="Z444" s="4">
        <v>150</v>
      </c>
      <c r="AA444" s="6">
        <f t="shared" si="105"/>
        <v>112.05</v>
      </c>
      <c r="AB444" s="4">
        <v>252</v>
      </c>
      <c r="AC444" s="6">
        <f t="shared" si="106"/>
        <v>215.96399917404935</v>
      </c>
      <c r="AD444" s="4">
        <v>288</v>
      </c>
      <c r="AE444" s="6">
        <f t="shared" si="107"/>
        <v>104.25600040332067</v>
      </c>
      <c r="AF444" s="6">
        <f t="shared" si="108"/>
        <v>1944.8348867390685</v>
      </c>
    </row>
    <row r="445" spans="1:32" x14ac:dyDescent="0.25">
      <c r="A445" s="1">
        <v>12750</v>
      </c>
      <c r="B445" s="1" t="s">
        <v>283</v>
      </c>
      <c r="C445" s="1" t="s">
        <v>1491</v>
      </c>
      <c r="D445" s="4">
        <v>4044</v>
      </c>
      <c r="E445" s="6">
        <f t="shared" si="109"/>
        <v>4353.7752720955014</v>
      </c>
      <c r="F445" s="4">
        <v>700</v>
      </c>
      <c r="G445" s="12">
        <f t="shared" si="95"/>
        <v>546</v>
      </c>
      <c r="H445" s="4">
        <v>3360</v>
      </c>
      <c r="I445" s="6">
        <f t="shared" si="96"/>
        <v>1713.6000000000001</v>
      </c>
      <c r="J445" s="4">
        <v>2496</v>
      </c>
      <c r="K445" s="6">
        <f t="shared" si="97"/>
        <v>1542.52796747245</v>
      </c>
      <c r="L445" s="4">
        <v>1242</v>
      </c>
      <c r="M445" s="6">
        <f t="shared" si="98"/>
        <v>955.81031878163242</v>
      </c>
      <c r="N445" s="4">
        <v>2200</v>
      </c>
      <c r="O445" s="6">
        <f t="shared" si="99"/>
        <v>1029.422050845177</v>
      </c>
      <c r="P445" s="4">
        <v>330</v>
      </c>
      <c r="Q445" s="6">
        <f t="shared" si="100"/>
        <v>392.7</v>
      </c>
      <c r="R445" s="4">
        <v>19500</v>
      </c>
      <c r="S445" s="6">
        <f t="shared" si="101"/>
        <v>9945</v>
      </c>
      <c r="T445" s="4">
        <v>1300</v>
      </c>
      <c r="U445" s="6">
        <f t="shared" si="102"/>
        <v>761.38218151540354</v>
      </c>
      <c r="V445" s="4">
        <v>2532</v>
      </c>
      <c r="W445" s="6">
        <f t="shared" si="103"/>
        <v>888.73199999999997</v>
      </c>
      <c r="X445" s="4">
        <v>1704</v>
      </c>
      <c r="Y445" s="6">
        <f t="shared" si="104"/>
        <v>972.98399365908551</v>
      </c>
      <c r="Z445" s="4">
        <v>4170</v>
      </c>
      <c r="AA445" s="6">
        <f t="shared" si="105"/>
        <v>3114.99</v>
      </c>
      <c r="AB445" s="4">
        <v>1920</v>
      </c>
      <c r="AC445" s="6">
        <f t="shared" si="106"/>
        <v>1645.4399937070425</v>
      </c>
      <c r="AD445" s="4">
        <v>2208</v>
      </c>
      <c r="AE445" s="6">
        <f t="shared" si="107"/>
        <v>799.29600309212515</v>
      </c>
      <c r="AF445" s="6">
        <f t="shared" si="108"/>
        <v>27862.363778076295</v>
      </c>
    </row>
    <row r="446" spans="1:32" x14ac:dyDescent="0.25">
      <c r="A446" s="1">
        <v>12751</v>
      </c>
      <c r="B446" s="1" t="s">
        <v>284</v>
      </c>
      <c r="C446" s="1" t="s">
        <v>1492</v>
      </c>
      <c r="D446" s="4">
        <v>276</v>
      </c>
      <c r="E446" s="6">
        <f t="shared" si="109"/>
        <v>297.14193251690364</v>
      </c>
      <c r="F446" s="4">
        <v>220</v>
      </c>
      <c r="G446" s="12">
        <f t="shared" si="95"/>
        <v>171.6</v>
      </c>
      <c r="H446" s="4">
        <v>384</v>
      </c>
      <c r="I446" s="6">
        <f t="shared" si="96"/>
        <v>195.84</v>
      </c>
      <c r="J446" s="4">
        <v>384</v>
      </c>
      <c r="K446" s="6">
        <f t="shared" si="97"/>
        <v>237.31199499576152</v>
      </c>
      <c r="L446" s="4">
        <v>108</v>
      </c>
      <c r="M446" s="6">
        <f t="shared" si="98"/>
        <v>83.113940763620207</v>
      </c>
      <c r="N446" s="4">
        <v>200</v>
      </c>
      <c r="O446" s="6">
        <f t="shared" si="99"/>
        <v>93.583822804107001</v>
      </c>
      <c r="P446" s="4">
        <v>45</v>
      </c>
      <c r="Q446" s="6">
        <f t="shared" si="100"/>
        <v>53.55</v>
      </c>
      <c r="R446" s="4">
        <v>552</v>
      </c>
      <c r="S446" s="6">
        <f t="shared" si="101"/>
        <v>281.52</v>
      </c>
      <c r="T446" s="4">
        <v>220</v>
      </c>
      <c r="U446" s="6">
        <f t="shared" si="102"/>
        <v>128.84929225645291</v>
      </c>
      <c r="V446" s="4">
        <v>348</v>
      </c>
      <c r="W446" s="6">
        <f t="shared" si="103"/>
        <v>122.148</v>
      </c>
      <c r="X446" s="4">
        <v>276</v>
      </c>
      <c r="Y446" s="6">
        <f t="shared" si="104"/>
        <v>157.59599897295047</v>
      </c>
      <c r="Z446" s="4">
        <v>280</v>
      </c>
      <c r="AA446" s="6">
        <f t="shared" si="105"/>
        <v>209.16</v>
      </c>
      <c r="AB446" s="4">
        <v>264</v>
      </c>
      <c r="AC446" s="6">
        <f t="shared" si="106"/>
        <v>226.24799913471836</v>
      </c>
      <c r="AD446" s="4">
        <v>336</v>
      </c>
      <c r="AE446" s="6">
        <f t="shared" si="107"/>
        <v>121.63200047054079</v>
      </c>
      <c r="AF446" s="6">
        <f t="shared" si="108"/>
        <v>2257.6629814445137</v>
      </c>
    </row>
    <row r="447" spans="1:32" x14ac:dyDescent="0.25">
      <c r="A447" s="1">
        <v>12752</v>
      </c>
      <c r="B447" s="1" t="s">
        <v>285</v>
      </c>
      <c r="C447" s="1" t="s">
        <v>997</v>
      </c>
      <c r="D447" s="4">
        <v>504</v>
      </c>
      <c r="E447" s="6">
        <f t="shared" si="109"/>
        <v>542.60700720478053</v>
      </c>
      <c r="F447" s="4">
        <v>150</v>
      </c>
      <c r="G447" s="12">
        <f t="shared" si="95"/>
        <v>117</v>
      </c>
      <c r="H447" s="4">
        <v>0</v>
      </c>
      <c r="I447" s="6">
        <f t="shared" si="96"/>
        <v>0</v>
      </c>
      <c r="J447" s="4">
        <v>204</v>
      </c>
      <c r="K447" s="6">
        <f t="shared" si="97"/>
        <v>126.0719973414983</v>
      </c>
      <c r="L447" s="4">
        <v>48</v>
      </c>
      <c r="M447" s="6">
        <f t="shared" si="98"/>
        <v>36.939529228275646</v>
      </c>
      <c r="N447" s="4">
        <v>100</v>
      </c>
      <c r="O447" s="6">
        <f t="shared" si="99"/>
        <v>46.791911402053501</v>
      </c>
      <c r="P447" s="4">
        <v>0</v>
      </c>
      <c r="Q447" s="6">
        <f t="shared" si="100"/>
        <v>0</v>
      </c>
      <c r="R447" s="4">
        <v>1500</v>
      </c>
      <c r="S447" s="6">
        <f t="shared" si="101"/>
        <v>765</v>
      </c>
      <c r="T447" s="4">
        <v>200</v>
      </c>
      <c r="U447" s="6">
        <f t="shared" si="102"/>
        <v>117.13572023313901</v>
      </c>
      <c r="V447" s="4">
        <v>204</v>
      </c>
      <c r="W447" s="6">
        <f t="shared" si="103"/>
        <v>71.603999999999999</v>
      </c>
      <c r="X447" s="4">
        <v>0</v>
      </c>
      <c r="Y447" s="6">
        <f t="shared" si="104"/>
        <v>0</v>
      </c>
      <c r="Z447" s="4">
        <v>200</v>
      </c>
      <c r="AA447" s="6">
        <f t="shared" si="105"/>
        <v>149.4</v>
      </c>
      <c r="AB447" s="4">
        <v>156</v>
      </c>
      <c r="AC447" s="6">
        <f t="shared" si="106"/>
        <v>133.69199948869721</v>
      </c>
      <c r="AD447" s="4">
        <v>0</v>
      </c>
      <c r="AE447" s="6">
        <f t="shared" si="107"/>
        <v>0</v>
      </c>
      <c r="AF447" s="6">
        <f t="shared" si="108"/>
        <v>2106.2421648984441</v>
      </c>
    </row>
    <row r="448" spans="1:32" x14ac:dyDescent="0.25">
      <c r="A448" s="1">
        <v>12754</v>
      </c>
      <c r="B448" s="1" t="s">
        <v>286</v>
      </c>
      <c r="C448" s="1" t="s">
        <v>1493</v>
      </c>
      <c r="D448" s="4">
        <v>504</v>
      </c>
      <c r="E448" s="6">
        <f t="shared" si="109"/>
        <v>542.60700720478053</v>
      </c>
      <c r="F448" s="4">
        <v>440</v>
      </c>
      <c r="G448" s="12">
        <f t="shared" si="95"/>
        <v>343.2</v>
      </c>
      <c r="H448" s="4">
        <v>600</v>
      </c>
      <c r="I448" s="6">
        <f t="shared" si="96"/>
        <v>306</v>
      </c>
      <c r="J448" s="4">
        <v>840</v>
      </c>
      <c r="K448" s="6">
        <f t="shared" si="97"/>
        <v>519.11998905322832</v>
      </c>
      <c r="L448" s="4">
        <v>198</v>
      </c>
      <c r="M448" s="6">
        <f t="shared" si="98"/>
        <v>152.37555806663704</v>
      </c>
      <c r="N448" s="4">
        <v>550</v>
      </c>
      <c r="O448" s="6">
        <f t="shared" si="99"/>
        <v>257.35551271129424</v>
      </c>
      <c r="P448" s="4">
        <v>75</v>
      </c>
      <c r="Q448" s="6">
        <f t="shared" si="100"/>
        <v>89.25</v>
      </c>
      <c r="R448" s="4">
        <v>1200</v>
      </c>
      <c r="S448" s="6">
        <f t="shared" si="101"/>
        <v>612</v>
      </c>
      <c r="T448" s="4">
        <v>500</v>
      </c>
      <c r="U448" s="6">
        <f t="shared" si="102"/>
        <v>292.8393005828475</v>
      </c>
      <c r="V448" s="4">
        <v>600</v>
      </c>
      <c r="W448" s="6">
        <f t="shared" si="103"/>
        <v>210.6</v>
      </c>
      <c r="X448" s="4">
        <v>0</v>
      </c>
      <c r="Y448" s="6">
        <f t="shared" si="104"/>
        <v>0</v>
      </c>
      <c r="Z448" s="4">
        <v>240</v>
      </c>
      <c r="AA448" s="6">
        <f t="shared" si="105"/>
        <v>179.28</v>
      </c>
      <c r="AB448" s="4">
        <v>456</v>
      </c>
      <c r="AC448" s="6">
        <f t="shared" si="106"/>
        <v>390.79199850542261</v>
      </c>
      <c r="AD448" s="4">
        <v>600</v>
      </c>
      <c r="AE448" s="6">
        <f t="shared" si="107"/>
        <v>217.20000084025139</v>
      </c>
      <c r="AF448" s="6">
        <f t="shared" si="108"/>
        <v>3895.4193661242102</v>
      </c>
    </row>
    <row r="449" spans="1:32" x14ac:dyDescent="0.25">
      <c r="A449" s="1">
        <v>12756</v>
      </c>
      <c r="B449" s="1" t="s">
        <v>287</v>
      </c>
      <c r="C449" s="1" t="s">
        <v>998</v>
      </c>
      <c r="D449" s="4">
        <v>252</v>
      </c>
      <c r="E449" s="6">
        <f t="shared" si="109"/>
        <v>271.30350360239026</v>
      </c>
      <c r="F449" s="4">
        <v>150</v>
      </c>
      <c r="G449" s="12">
        <f t="shared" si="95"/>
        <v>117</v>
      </c>
      <c r="H449" s="4">
        <v>144</v>
      </c>
      <c r="I449" s="6">
        <f t="shared" si="96"/>
        <v>73.44</v>
      </c>
      <c r="J449" s="4">
        <v>204</v>
      </c>
      <c r="K449" s="6">
        <f t="shared" si="97"/>
        <v>126.0719973414983</v>
      </c>
      <c r="L449" s="4">
        <v>210</v>
      </c>
      <c r="M449" s="6">
        <f t="shared" si="98"/>
        <v>161.61044037370596</v>
      </c>
      <c r="N449" s="4">
        <v>250</v>
      </c>
      <c r="O449" s="6">
        <f t="shared" si="99"/>
        <v>116.97977850513375</v>
      </c>
      <c r="P449" s="4">
        <v>60</v>
      </c>
      <c r="Q449" s="6">
        <f t="shared" si="100"/>
        <v>71.399999999999991</v>
      </c>
      <c r="R449" s="4">
        <v>204</v>
      </c>
      <c r="S449" s="6">
        <f t="shared" si="101"/>
        <v>104.04</v>
      </c>
      <c r="T449" s="4">
        <v>150</v>
      </c>
      <c r="U449" s="6">
        <f t="shared" si="102"/>
        <v>87.851790174854258</v>
      </c>
      <c r="V449" s="4">
        <v>252</v>
      </c>
      <c r="W449" s="6">
        <f t="shared" si="103"/>
        <v>88.451999999999998</v>
      </c>
      <c r="X449" s="4">
        <v>144</v>
      </c>
      <c r="Y449" s="6">
        <f t="shared" si="104"/>
        <v>82.223999464148065</v>
      </c>
      <c r="Z449" s="4">
        <v>200</v>
      </c>
      <c r="AA449" s="6">
        <f t="shared" si="105"/>
        <v>149.4</v>
      </c>
      <c r="AB449" s="4">
        <v>252</v>
      </c>
      <c r="AC449" s="6">
        <f t="shared" si="106"/>
        <v>215.96399917404935</v>
      </c>
      <c r="AD449" s="4">
        <v>144</v>
      </c>
      <c r="AE449" s="6">
        <f t="shared" si="107"/>
        <v>52.128000201660335</v>
      </c>
      <c r="AF449" s="6">
        <f t="shared" si="108"/>
        <v>1665.7375086357799</v>
      </c>
    </row>
    <row r="450" spans="1:32" x14ac:dyDescent="0.25">
      <c r="A450" s="1">
        <v>12757</v>
      </c>
      <c r="B450" s="1" t="s">
        <v>288</v>
      </c>
      <c r="C450" s="1" t="s">
        <v>1494</v>
      </c>
      <c r="D450" s="4">
        <v>996</v>
      </c>
      <c r="E450" s="6">
        <f t="shared" si="109"/>
        <v>1072.2947999523044</v>
      </c>
      <c r="F450" s="4">
        <v>810</v>
      </c>
      <c r="G450" s="12">
        <f t="shared" si="95"/>
        <v>631.80000000000007</v>
      </c>
      <c r="H450" s="4">
        <v>912</v>
      </c>
      <c r="I450" s="6">
        <f t="shared" si="96"/>
        <v>465.12</v>
      </c>
      <c r="J450" s="4">
        <v>1044</v>
      </c>
      <c r="K450" s="6">
        <f t="shared" si="97"/>
        <v>645.19198639472665</v>
      </c>
      <c r="L450" s="4">
        <v>300</v>
      </c>
      <c r="M450" s="6">
        <f t="shared" si="98"/>
        <v>230.87205767672279</v>
      </c>
      <c r="N450" s="4">
        <v>650</v>
      </c>
      <c r="O450" s="6">
        <f t="shared" si="99"/>
        <v>304.14742411334777</v>
      </c>
      <c r="P450" s="4">
        <v>90</v>
      </c>
      <c r="Q450" s="6">
        <f t="shared" si="100"/>
        <v>107.1</v>
      </c>
      <c r="R450" s="4">
        <v>1500</v>
      </c>
      <c r="S450" s="6">
        <f t="shared" si="101"/>
        <v>765</v>
      </c>
      <c r="T450" s="4">
        <v>790</v>
      </c>
      <c r="U450" s="6">
        <f t="shared" si="102"/>
        <v>462.68609492089905</v>
      </c>
      <c r="V450" s="4">
        <v>696</v>
      </c>
      <c r="W450" s="6">
        <f t="shared" si="103"/>
        <v>244.29599999999999</v>
      </c>
      <c r="X450" s="4">
        <v>504</v>
      </c>
      <c r="Y450" s="6">
        <f t="shared" si="104"/>
        <v>287.78399812451823</v>
      </c>
      <c r="Z450" s="4">
        <v>1140</v>
      </c>
      <c r="AA450" s="6">
        <f t="shared" si="105"/>
        <v>851.58</v>
      </c>
      <c r="AB450" s="4">
        <v>528</v>
      </c>
      <c r="AC450" s="6">
        <f t="shared" si="106"/>
        <v>452.49599826943671</v>
      </c>
      <c r="AD450" s="4">
        <v>672</v>
      </c>
      <c r="AE450" s="6">
        <f t="shared" si="107"/>
        <v>243.26400094108158</v>
      </c>
      <c r="AF450" s="6">
        <f t="shared" si="108"/>
        <v>6520.3683594519553</v>
      </c>
    </row>
    <row r="451" spans="1:32" x14ac:dyDescent="0.25">
      <c r="A451" s="1">
        <v>12760</v>
      </c>
      <c r="B451" s="1" t="s">
        <v>289</v>
      </c>
      <c r="C451" s="1" t="s">
        <v>999</v>
      </c>
      <c r="D451" s="4">
        <v>156</v>
      </c>
      <c r="E451" s="6">
        <f t="shared" si="109"/>
        <v>167.94978794433683</v>
      </c>
      <c r="F451" s="4">
        <v>150</v>
      </c>
      <c r="G451" s="12">
        <f t="shared" si="95"/>
        <v>117</v>
      </c>
      <c r="H451" s="4">
        <v>144</v>
      </c>
      <c r="I451" s="6">
        <f t="shared" si="96"/>
        <v>73.44</v>
      </c>
      <c r="J451" s="4">
        <v>144</v>
      </c>
      <c r="K451" s="6">
        <f t="shared" si="97"/>
        <v>88.991998123410568</v>
      </c>
      <c r="L451" s="4">
        <v>150</v>
      </c>
      <c r="M451" s="6">
        <f t="shared" si="98"/>
        <v>115.43602883836139</v>
      </c>
      <c r="N451" s="4">
        <v>150</v>
      </c>
      <c r="O451" s="6">
        <f t="shared" si="99"/>
        <v>70.187867103080251</v>
      </c>
      <c r="P451" s="4">
        <v>60</v>
      </c>
      <c r="Q451" s="6">
        <f t="shared" si="100"/>
        <v>71.399999999999991</v>
      </c>
      <c r="R451" s="4">
        <v>252</v>
      </c>
      <c r="S451" s="6">
        <f t="shared" si="101"/>
        <v>128.52000000000001</v>
      </c>
      <c r="T451" s="4">
        <v>200</v>
      </c>
      <c r="U451" s="6">
        <f t="shared" si="102"/>
        <v>117.13572023313901</v>
      </c>
      <c r="V451" s="4">
        <v>156</v>
      </c>
      <c r="W451" s="6">
        <f t="shared" si="103"/>
        <v>54.756</v>
      </c>
      <c r="X451" s="4">
        <v>156</v>
      </c>
      <c r="Y451" s="6">
        <f t="shared" si="104"/>
        <v>89.075999419493741</v>
      </c>
      <c r="Z451" s="4">
        <v>200</v>
      </c>
      <c r="AA451" s="6">
        <f t="shared" si="105"/>
        <v>149.4</v>
      </c>
      <c r="AB451" s="4">
        <v>156</v>
      </c>
      <c r="AC451" s="6">
        <f t="shared" si="106"/>
        <v>133.69199948869721</v>
      </c>
      <c r="AD451" s="4">
        <v>144</v>
      </c>
      <c r="AE451" s="6">
        <f t="shared" si="107"/>
        <v>52.128000201660335</v>
      </c>
      <c r="AF451" s="6">
        <f t="shared" si="108"/>
        <v>1376.985401150519</v>
      </c>
    </row>
    <row r="452" spans="1:32" x14ac:dyDescent="0.25">
      <c r="A452" s="1">
        <v>12761</v>
      </c>
      <c r="B452" s="1" t="s">
        <v>290</v>
      </c>
      <c r="C452" s="1" t="s">
        <v>1495</v>
      </c>
      <c r="D452" s="4">
        <v>504</v>
      </c>
      <c r="E452" s="6">
        <f t="shared" si="109"/>
        <v>542.60700720478053</v>
      </c>
      <c r="F452" s="4">
        <v>350</v>
      </c>
      <c r="G452" s="12">
        <f t="shared" ref="G452:G515" si="110">F452*0.78</f>
        <v>273</v>
      </c>
      <c r="H452" s="4">
        <v>504</v>
      </c>
      <c r="I452" s="6">
        <f t="shared" ref="I452:I515" si="111">H452*0.51</f>
        <v>257.04000000000002</v>
      </c>
      <c r="J452" s="4">
        <v>504</v>
      </c>
      <c r="K452" s="6">
        <f t="shared" ref="K452:K515" si="112">J452*0.617999986968129</f>
        <v>311.47199343193699</v>
      </c>
      <c r="L452" s="4">
        <v>348</v>
      </c>
      <c r="M452" s="6">
        <f t="shared" ref="M452:M515" si="113">L452*0.769573525589076</f>
        <v>267.81158690499842</v>
      </c>
      <c r="N452" s="4">
        <v>500</v>
      </c>
      <c r="O452" s="6">
        <f t="shared" ref="O452:O515" si="114">N452*0.467919114020535</f>
        <v>233.9595570102675</v>
      </c>
      <c r="P452" s="4">
        <v>75</v>
      </c>
      <c r="Q452" s="6">
        <f t="shared" ref="Q452:Q515" si="115">P452*1.19</f>
        <v>89.25</v>
      </c>
      <c r="R452" s="4">
        <v>3000</v>
      </c>
      <c r="S452" s="6">
        <f t="shared" ref="S452:S515" si="116">R452*0.51</f>
        <v>1530</v>
      </c>
      <c r="T452" s="4">
        <v>1000</v>
      </c>
      <c r="U452" s="6">
        <f t="shared" ref="U452:U515" si="117">T452*0.585678601165695</f>
        <v>585.678601165695</v>
      </c>
      <c r="V452" s="4">
        <v>504</v>
      </c>
      <c r="W452" s="6">
        <f t="shared" ref="W452:W515" si="118">V452*0.351</f>
        <v>176.904</v>
      </c>
      <c r="X452" s="4">
        <v>504</v>
      </c>
      <c r="Y452" s="6">
        <f t="shared" ref="Y452:Y515" si="119">X452*0.570999996278806</f>
        <v>287.78399812451823</v>
      </c>
      <c r="Z452" s="4">
        <v>800</v>
      </c>
      <c r="AA452" s="6">
        <f t="shared" ref="AA452:AA515" si="120">Z452*0.747</f>
        <v>597.6</v>
      </c>
      <c r="AB452" s="4">
        <v>504</v>
      </c>
      <c r="AC452" s="6">
        <f t="shared" ref="AC452:AC515" si="121">AB452*0.856999996722418</f>
        <v>431.9279983480987</v>
      </c>
      <c r="AD452" s="4">
        <v>504</v>
      </c>
      <c r="AE452" s="6">
        <f t="shared" ref="AE452:AE515" si="122">AD452*0.362000001400419</f>
        <v>182.44800070581118</v>
      </c>
      <c r="AF452" s="6">
        <f t="shared" ref="AF452:AF515" si="123">SUM(E452+G452+I452+K452+M452+O452+Q452+S452+U452+W452+Y452+AA452+AC452)</f>
        <v>5585.0347421902943</v>
      </c>
    </row>
    <row r="453" spans="1:32" x14ac:dyDescent="0.25">
      <c r="A453" s="1">
        <v>12762</v>
      </c>
      <c r="B453" s="1" t="s">
        <v>291</v>
      </c>
      <c r="C453" s="1" t="s">
        <v>1000</v>
      </c>
      <c r="D453" s="4">
        <v>204</v>
      </c>
      <c r="E453" s="6">
        <f t="shared" si="109"/>
        <v>219.62664577336355</v>
      </c>
      <c r="F453" s="4">
        <v>200</v>
      </c>
      <c r="G453" s="12">
        <f t="shared" si="110"/>
        <v>156</v>
      </c>
      <c r="H453" s="4">
        <v>192</v>
      </c>
      <c r="I453" s="6">
        <f t="shared" si="111"/>
        <v>97.92</v>
      </c>
      <c r="J453" s="4">
        <v>204</v>
      </c>
      <c r="K453" s="6">
        <f t="shared" si="112"/>
        <v>126.0719973414983</v>
      </c>
      <c r="L453" s="4">
        <v>198</v>
      </c>
      <c r="M453" s="6">
        <f t="shared" si="113"/>
        <v>152.37555806663704</v>
      </c>
      <c r="N453" s="4">
        <v>150</v>
      </c>
      <c r="O453" s="6">
        <f t="shared" si="114"/>
        <v>70.187867103080251</v>
      </c>
      <c r="P453" s="4">
        <v>60</v>
      </c>
      <c r="Q453" s="6">
        <f t="shared" si="115"/>
        <v>71.399999999999991</v>
      </c>
      <c r="R453" s="4">
        <v>300</v>
      </c>
      <c r="S453" s="6">
        <f t="shared" si="116"/>
        <v>153</v>
      </c>
      <c r="T453" s="4">
        <v>200</v>
      </c>
      <c r="U453" s="6">
        <f t="shared" si="117"/>
        <v>117.13572023313901</v>
      </c>
      <c r="V453" s="4">
        <v>204</v>
      </c>
      <c r="W453" s="6">
        <f t="shared" si="118"/>
        <v>71.603999999999999</v>
      </c>
      <c r="X453" s="4">
        <v>96</v>
      </c>
      <c r="Y453" s="6">
        <f t="shared" si="119"/>
        <v>54.815999642765377</v>
      </c>
      <c r="Z453" s="4">
        <v>200</v>
      </c>
      <c r="AA453" s="6">
        <f t="shared" si="120"/>
        <v>149.4</v>
      </c>
      <c r="AB453" s="4">
        <v>156</v>
      </c>
      <c r="AC453" s="6">
        <f t="shared" si="121"/>
        <v>133.69199948869721</v>
      </c>
      <c r="AD453" s="4">
        <v>192</v>
      </c>
      <c r="AE453" s="6">
        <f t="shared" si="122"/>
        <v>69.504000268880446</v>
      </c>
      <c r="AF453" s="6">
        <f t="shared" si="123"/>
        <v>1573.2297876491807</v>
      </c>
    </row>
    <row r="454" spans="1:32" x14ac:dyDescent="0.25">
      <c r="A454" s="1">
        <v>12763</v>
      </c>
      <c r="B454" s="1" t="s">
        <v>292</v>
      </c>
      <c r="C454" s="1" t="s">
        <v>1496</v>
      </c>
      <c r="D454" s="4">
        <v>144</v>
      </c>
      <c r="E454" s="6">
        <f t="shared" si="109"/>
        <v>155.03057348708015</v>
      </c>
      <c r="F454" s="4">
        <v>140</v>
      </c>
      <c r="G454" s="12">
        <f t="shared" si="110"/>
        <v>109.2</v>
      </c>
      <c r="H454" s="4">
        <v>144</v>
      </c>
      <c r="I454" s="6">
        <f t="shared" si="111"/>
        <v>73.44</v>
      </c>
      <c r="J454" s="4">
        <v>144</v>
      </c>
      <c r="K454" s="6">
        <f t="shared" si="112"/>
        <v>88.991998123410568</v>
      </c>
      <c r="L454" s="4">
        <v>138</v>
      </c>
      <c r="M454" s="6">
        <f t="shared" si="113"/>
        <v>106.20114653129248</v>
      </c>
      <c r="N454" s="4">
        <v>150</v>
      </c>
      <c r="O454" s="6">
        <f t="shared" si="114"/>
        <v>70.187867103080251</v>
      </c>
      <c r="P454" s="4">
        <v>105</v>
      </c>
      <c r="Q454" s="6">
        <f t="shared" si="115"/>
        <v>124.94999999999999</v>
      </c>
      <c r="R454" s="4">
        <v>396</v>
      </c>
      <c r="S454" s="6">
        <f t="shared" si="116"/>
        <v>201.96</v>
      </c>
      <c r="T454" s="4">
        <v>140</v>
      </c>
      <c r="U454" s="6">
        <f t="shared" si="117"/>
        <v>81.995004163197308</v>
      </c>
      <c r="V454" s="4">
        <v>144</v>
      </c>
      <c r="W454" s="6">
        <f t="shared" si="118"/>
        <v>50.543999999999997</v>
      </c>
      <c r="X454" s="4">
        <v>144</v>
      </c>
      <c r="Y454" s="6">
        <f t="shared" si="119"/>
        <v>82.223999464148065</v>
      </c>
      <c r="Z454" s="4">
        <v>140</v>
      </c>
      <c r="AA454" s="6">
        <f t="shared" si="120"/>
        <v>104.58</v>
      </c>
      <c r="AB454" s="4">
        <v>396</v>
      </c>
      <c r="AC454" s="6">
        <f t="shared" si="121"/>
        <v>339.37199870207752</v>
      </c>
      <c r="AD454" s="4">
        <v>144</v>
      </c>
      <c r="AE454" s="6">
        <f t="shared" si="122"/>
        <v>52.128000201660335</v>
      </c>
      <c r="AF454" s="6">
        <f t="shared" si="123"/>
        <v>1588.6765875742865</v>
      </c>
    </row>
    <row r="455" spans="1:32" x14ac:dyDescent="0.25">
      <c r="A455" s="1">
        <v>12764</v>
      </c>
      <c r="B455" s="1" t="s">
        <v>293</v>
      </c>
      <c r="C455" s="1" t="s">
        <v>1001</v>
      </c>
      <c r="D455" s="4">
        <v>3444</v>
      </c>
      <c r="E455" s="6">
        <f t="shared" si="109"/>
        <v>3707.8145492326671</v>
      </c>
      <c r="F455" s="4">
        <v>2530</v>
      </c>
      <c r="G455" s="12">
        <f t="shared" si="110"/>
        <v>1973.4</v>
      </c>
      <c r="H455" s="4">
        <v>2856</v>
      </c>
      <c r="I455" s="6">
        <f t="shared" si="111"/>
        <v>1456.56</v>
      </c>
      <c r="J455" s="4">
        <v>3276</v>
      </c>
      <c r="K455" s="6">
        <f t="shared" si="112"/>
        <v>2024.5679573075904</v>
      </c>
      <c r="L455" s="4">
        <v>1056</v>
      </c>
      <c r="M455" s="6">
        <f t="shared" si="113"/>
        <v>812.66964302206429</v>
      </c>
      <c r="N455" s="4">
        <v>2000</v>
      </c>
      <c r="O455" s="6">
        <f t="shared" si="114"/>
        <v>935.83822804107001</v>
      </c>
      <c r="P455" s="4">
        <v>270</v>
      </c>
      <c r="Q455" s="6">
        <f t="shared" si="115"/>
        <v>321.3</v>
      </c>
      <c r="R455" s="4">
        <v>12504</v>
      </c>
      <c r="S455" s="6">
        <f t="shared" si="116"/>
        <v>6377.04</v>
      </c>
      <c r="T455" s="4">
        <v>2470</v>
      </c>
      <c r="U455" s="6">
        <f t="shared" si="117"/>
        <v>1446.6261448792668</v>
      </c>
      <c r="V455" s="4">
        <v>2160</v>
      </c>
      <c r="W455" s="6">
        <f t="shared" si="118"/>
        <v>758.16</v>
      </c>
      <c r="X455" s="4">
        <v>5772</v>
      </c>
      <c r="Y455" s="6">
        <f t="shared" si="119"/>
        <v>3295.8119785212684</v>
      </c>
      <c r="Z455" s="4">
        <v>3550</v>
      </c>
      <c r="AA455" s="6">
        <f t="shared" si="120"/>
        <v>2651.85</v>
      </c>
      <c r="AB455" s="4">
        <v>1632</v>
      </c>
      <c r="AC455" s="6">
        <f t="shared" si="121"/>
        <v>1398.6239946509861</v>
      </c>
      <c r="AD455" s="4">
        <v>2136</v>
      </c>
      <c r="AE455" s="6">
        <f t="shared" si="122"/>
        <v>773.23200299129496</v>
      </c>
      <c r="AF455" s="6">
        <f t="shared" si="123"/>
        <v>27160.262495654912</v>
      </c>
    </row>
    <row r="456" spans="1:32" x14ac:dyDescent="0.25">
      <c r="A456" s="1">
        <v>12765</v>
      </c>
      <c r="B456" s="1" t="s">
        <v>294</v>
      </c>
      <c r="C456" s="1" t="s">
        <v>1002</v>
      </c>
      <c r="D456" s="4">
        <v>144</v>
      </c>
      <c r="E456" s="6">
        <f t="shared" si="109"/>
        <v>155.03057348708015</v>
      </c>
      <c r="F456" s="4">
        <v>150</v>
      </c>
      <c r="G456" s="12">
        <f t="shared" si="110"/>
        <v>117</v>
      </c>
      <c r="H456" s="4">
        <v>144</v>
      </c>
      <c r="I456" s="6">
        <f t="shared" si="111"/>
        <v>73.44</v>
      </c>
      <c r="J456" s="4">
        <v>144</v>
      </c>
      <c r="K456" s="6">
        <f t="shared" si="112"/>
        <v>88.991998123410568</v>
      </c>
      <c r="L456" s="4">
        <v>126</v>
      </c>
      <c r="M456" s="6">
        <f t="shared" si="113"/>
        <v>96.966264224223579</v>
      </c>
      <c r="N456" s="4">
        <v>150</v>
      </c>
      <c r="O456" s="6">
        <f t="shared" si="114"/>
        <v>70.187867103080251</v>
      </c>
      <c r="P456" s="4">
        <v>30</v>
      </c>
      <c r="Q456" s="6">
        <f t="shared" si="115"/>
        <v>35.699999999999996</v>
      </c>
      <c r="R456" s="4">
        <v>252</v>
      </c>
      <c r="S456" s="6">
        <f t="shared" si="116"/>
        <v>128.52000000000001</v>
      </c>
      <c r="T456" s="4">
        <v>200</v>
      </c>
      <c r="U456" s="6">
        <f t="shared" si="117"/>
        <v>117.13572023313901</v>
      </c>
      <c r="V456" s="4">
        <v>144</v>
      </c>
      <c r="W456" s="6">
        <f t="shared" si="118"/>
        <v>50.543999999999997</v>
      </c>
      <c r="X456" s="4">
        <v>144</v>
      </c>
      <c r="Y456" s="6">
        <f t="shared" si="119"/>
        <v>82.223999464148065</v>
      </c>
      <c r="Z456" s="4">
        <v>200</v>
      </c>
      <c r="AA456" s="6">
        <f t="shared" si="120"/>
        <v>149.4</v>
      </c>
      <c r="AB456" s="4">
        <v>144</v>
      </c>
      <c r="AC456" s="6">
        <f t="shared" si="121"/>
        <v>123.4079995280282</v>
      </c>
      <c r="AD456" s="4">
        <v>144</v>
      </c>
      <c r="AE456" s="6">
        <f t="shared" si="122"/>
        <v>52.128000201660335</v>
      </c>
      <c r="AF456" s="6">
        <f t="shared" si="123"/>
        <v>1288.54842216311</v>
      </c>
    </row>
    <row r="457" spans="1:32" x14ac:dyDescent="0.25">
      <c r="A457" s="1">
        <v>12766</v>
      </c>
      <c r="B457" s="1" t="s">
        <v>295</v>
      </c>
      <c r="C457" s="1" t="s">
        <v>1003</v>
      </c>
      <c r="D457" s="4">
        <v>216</v>
      </c>
      <c r="E457" s="6">
        <f t="shared" si="109"/>
        <v>232.54586023062024</v>
      </c>
      <c r="F457" s="4">
        <v>510</v>
      </c>
      <c r="G457" s="12">
        <f t="shared" si="110"/>
        <v>397.8</v>
      </c>
      <c r="H457" s="4">
        <v>576</v>
      </c>
      <c r="I457" s="6">
        <f t="shared" si="111"/>
        <v>293.76</v>
      </c>
      <c r="J457" s="4">
        <v>660</v>
      </c>
      <c r="K457" s="6">
        <f t="shared" si="112"/>
        <v>407.8799913989651</v>
      </c>
      <c r="L457" s="4">
        <v>210</v>
      </c>
      <c r="M457" s="6">
        <f t="shared" si="113"/>
        <v>161.61044037370596</v>
      </c>
      <c r="N457" s="4">
        <v>400</v>
      </c>
      <c r="O457" s="6">
        <f t="shared" si="114"/>
        <v>187.167645608214</v>
      </c>
      <c r="P457" s="4">
        <v>60</v>
      </c>
      <c r="Q457" s="6">
        <f t="shared" si="115"/>
        <v>71.399999999999991</v>
      </c>
      <c r="R457" s="4">
        <v>3852</v>
      </c>
      <c r="S457" s="6">
        <f t="shared" si="116"/>
        <v>1964.52</v>
      </c>
      <c r="T457" s="4">
        <v>490</v>
      </c>
      <c r="U457" s="6">
        <f t="shared" si="117"/>
        <v>286.98251457119056</v>
      </c>
      <c r="V457" s="4">
        <v>432</v>
      </c>
      <c r="W457" s="6">
        <f t="shared" si="118"/>
        <v>151.63200000000001</v>
      </c>
      <c r="X457" s="4">
        <v>504</v>
      </c>
      <c r="Y457" s="6">
        <f t="shared" si="119"/>
        <v>287.78399812451823</v>
      </c>
      <c r="Z457" s="4">
        <v>710</v>
      </c>
      <c r="AA457" s="6">
        <f t="shared" si="120"/>
        <v>530.37</v>
      </c>
      <c r="AB457" s="4">
        <v>324</v>
      </c>
      <c r="AC457" s="6">
        <f t="shared" si="121"/>
        <v>277.66799893806342</v>
      </c>
      <c r="AD457" s="4">
        <v>432</v>
      </c>
      <c r="AE457" s="6">
        <f t="shared" si="122"/>
        <v>156.384000604981</v>
      </c>
      <c r="AF457" s="6">
        <f t="shared" si="123"/>
        <v>5251.1204492452771</v>
      </c>
    </row>
    <row r="458" spans="1:32" x14ac:dyDescent="0.25">
      <c r="A458" s="1">
        <v>12767</v>
      </c>
      <c r="B458" s="1" t="s">
        <v>296</v>
      </c>
      <c r="C458" s="1" t="s">
        <v>1004</v>
      </c>
      <c r="D458" s="4">
        <v>156</v>
      </c>
      <c r="E458" s="6">
        <f t="shared" si="109"/>
        <v>167.94978794433683</v>
      </c>
      <c r="F458" s="4">
        <v>60</v>
      </c>
      <c r="G458" s="12">
        <f t="shared" si="110"/>
        <v>46.800000000000004</v>
      </c>
      <c r="H458" s="4">
        <v>144</v>
      </c>
      <c r="I458" s="6">
        <f t="shared" si="111"/>
        <v>73.44</v>
      </c>
      <c r="J458" s="4">
        <v>144</v>
      </c>
      <c r="K458" s="6">
        <f t="shared" si="112"/>
        <v>88.991998123410568</v>
      </c>
      <c r="L458" s="4">
        <v>102</v>
      </c>
      <c r="M458" s="6">
        <f t="shared" si="113"/>
        <v>78.496499610085749</v>
      </c>
      <c r="N458" s="4">
        <v>150</v>
      </c>
      <c r="O458" s="6">
        <f t="shared" si="114"/>
        <v>70.187867103080251</v>
      </c>
      <c r="P458" s="4">
        <v>45</v>
      </c>
      <c r="Q458" s="6">
        <f t="shared" si="115"/>
        <v>53.55</v>
      </c>
      <c r="R458" s="4">
        <v>300</v>
      </c>
      <c r="S458" s="6">
        <f t="shared" si="116"/>
        <v>153</v>
      </c>
      <c r="T458" s="4">
        <v>150</v>
      </c>
      <c r="U458" s="6">
        <f t="shared" si="117"/>
        <v>87.851790174854258</v>
      </c>
      <c r="V458" s="4">
        <v>156</v>
      </c>
      <c r="W458" s="6">
        <f t="shared" si="118"/>
        <v>54.756</v>
      </c>
      <c r="X458" s="4">
        <v>36</v>
      </c>
      <c r="Y458" s="6">
        <f t="shared" si="119"/>
        <v>20.555999866037016</v>
      </c>
      <c r="Z458" s="4">
        <v>100</v>
      </c>
      <c r="AA458" s="6">
        <f t="shared" si="120"/>
        <v>74.7</v>
      </c>
      <c r="AB458" s="4">
        <v>156</v>
      </c>
      <c r="AC458" s="6">
        <f t="shared" si="121"/>
        <v>133.69199948869721</v>
      </c>
      <c r="AD458" s="4">
        <v>144</v>
      </c>
      <c r="AE458" s="6">
        <f t="shared" si="122"/>
        <v>52.128000201660335</v>
      </c>
      <c r="AF458" s="6">
        <f t="shared" si="123"/>
        <v>1103.9719423105021</v>
      </c>
    </row>
    <row r="459" spans="1:32" x14ac:dyDescent="0.25">
      <c r="A459" s="1">
        <v>12768</v>
      </c>
      <c r="B459" s="1" t="s">
        <v>297</v>
      </c>
      <c r="C459" s="1" t="s">
        <v>1497</v>
      </c>
      <c r="D459" s="4">
        <v>144</v>
      </c>
      <c r="E459" s="6">
        <f t="shared" si="109"/>
        <v>155.03057348708015</v>
      </c>
      <c r="F459" s="4">
        <v>150</v>
      </c>
      <c r="G459" s="12">
        <f t="shared" si="110"/>
        <v>117</v>
      </c>
      <c r="H459" s="4">
        <v>144</v>
      </c>
      <c r="I459" s="6">
        <f t="shared" si="111"/>
        <v>73.44</v>
      </c>
      <c r="J459" s="4">
        <v>144</v>
      </c>
      <c r="K459" s="6">
        <f t="shared" si="112"/>
        <v>88.991998123410568</v>
      </c>
      <c r="L459" s="4">
        <v>102</v>
      </c>
      <c r="M459" s="6">
        <f t="shared" si="113"/>
        <v>78.496499610085749</v>
      </c>
      <c r="N459" s="4">
        <v>150</v>
      </c>
      <c r="O459" s="6">
        <f t="shared" si="114"/>
        <v>70.187867103080251</v>
      </c>
      <c r="P459" s="4">
        <v>105</v>
      </c>
      <c r="Q459" s="6">
        <f t="shared" si="115"/>
        <v>124.94999999999999</v>
      </c>
      <c r="R459" s="4">
        <v>144</v>
      </c>
      <c r="S459" s="6">
        <f t="shared" si="116"/>
        <v>73.44</v>
      </c>
      <c r="T459" s="4">
        <v>150</v>
      </c>
      <c r="U459" s="6">
        <f t="shared" si="117"/>
        <v>87.851790174854258</v>
      </c>
      <c r="V459" s="4">
        <v>144</v>
      </c>
      <c r="W459" s="6">
        <f t="shared" si="118"/>
        <v>50.543999999999997</v>
      </c>
      <c r="X459" s="4">
        <v>144</v>
      </c>
      <c r="Y459" s="6">
        <f t="shared" si="119"/>
        <v>82.223999464148065</v>
      </c>
      <c r="Z459" s="4">
        <v>150</v>
      </c>
      <c r="AA459" s="6">
        <f t="shared" si="120"/>
        <v>112.05</v>
      </c>
      <c r="AB459" s="4">
        <v>144</v>
      </c>
      <c r="AC459" s="6">
        <f t="shared" si="121"/>
        <v>123.4079995280282</v>
      </c>
      <c r="AD459" s="4">
        <v>144</v>
      </c>
      <c r="AE459" s="6">
        <f t="shared" si="122"/>
        <v>52.128000201660335</v>
      </c>
      <c r="AF459" s="6">
        <f t="shared" si="123"/>
        <v>1237.6147274906875</v>
      </c>
    </row>
    <row r="460" spans="1:32" x14ac:dyDescent="0.25">
      <c r="A460" s="1">
        <v>12769</v>
      </c>
      <c r="B460" s="1" t="s">
        <v>298</v>
      </c>
      <c r="C460" s="1" t="s">
        <v>1498</v>
      </c>
      <c r="D460" s="4">
        <v>1380</v>
      </c>
      <c r="E460" s="6">
        <f t="shared" si="109"/>
        <v>1485.7096625845181</v>
      </c>
      <c r="F460" s="4">
        <v>1010</v>
      </c>
      <c r="G460" s="12">
        <f t="shared" si="110"/>
        <v>787.80000000000007</v>
      </c>
      <c r="H460" s="4">
        <v>1152</v>
      </c>
      <c r="I460" s="6">
        <f t="shared" si="111"/>
        <v>587.52</v>
      </c>
      <c r="J460" s="4">
        <v>1308</v>
      </c>
      <c r="K460" s="6">
        <f t="shared" si="112"/>
        <v>808.34398295431265</v>
      </c>
      <c r="L460" s="4">
        <v>426</v>
      </c>
      <c r="M460" s="6">
        <f t="shared" si="113"/>
        <v>327.83832190094637</v>
      </c>
      <c r="N460" s="4">
        <v>800</v>
      </c>
      <c r="O460" s="6">
        <f t="shared" si="114"/>
        <v>374.335291216428</v>
      </c>
      <c r="P460" s="4">
        <v>105</v>
      </c>
      <c r="Q460" s="6">
        <f t="shared" si="115"/>
        <v>124.94999999999999</v>
      </c>
      <c r="R460" s="4">
        <v>5004</v>
      </c>
      <c r="S460" s="6">
        <f t="shared" si="116"/>
        <v>2552.04</v>
      </c>
      <c r="T460" s="4">
        <v>990</v>
      </c>
      <c r="U460" s="6">
        <f t="shared" si="117"/>
        <v>579.82181515403806</v>
      </c>
      <c r="V460" s="4">
        <v>864</v>
      </c>
      <c r="W460" s="6">
        <f t="shared" si="118"/>
        <v>303.26400000000001</v>
      </c>
      <c r="X460" s="4">
        <v>1500</v>
      </c>
      <c r="Y460" s="6">
        <f t="shared" si="119"/>
        <v>856.4999944182091</v>
      </c>
      <c r="Z460" s="4">
        <v>1420</v>
      </c>
      <c r="AA460" s="6">
        <f t="shared" si="120"/>
        <v>1060.74</v>
      </c>
      <c r="AB460" s="4">
        <v>648</v>
      </c>
      <c r="AC460" s="6">
        <f t="shared" si="121"/>
        <v>555.33599787612684</v>
      </c>
      <c r="AD460" s="4">
        <v>840</v>
      </c>
      <c r="AE460" s="6">
        <f t="shared" si="122"/>
        <v>304.08000117635197</v>
      </c>
      <c r="AF460" s="6">
        <f t="shared" si="123"/>
        <v>10404.199066104578</v>
      </c>
    </row>
    <row r="461" spans="1:32" x14ac:dyDescent="0.25">
      <c r="A461" s="1">
        <v>12770</v>
      </c>
      <c r="B461" s="1" t="s">
        <v>299</v>
      </c>
      <c r="C461" s="1" t="s">
        <v>1499</v>
      </c>
      <c r="D461" s="4">
        <v>252</v>
      </c>
      <c r="E461" s="6">
        <f t="shared" si="109"/>
        <v>271.30350360239026</v>
      </c>
      <c r="F461" s="4">
        <v>120</v>
      </c>
      <c r="G461" s="12">
        <f t="shared" si="110"/>
        <v>93.600000000000009</v>
      </c>
      <c r="H461" s="4">
        <v>240</v>
      </c>
      <c r="I461" s="6">
        <f t="shared" si="111"/>
        <v>122.4</v>
      </c>
      <c r="J461" s="4">
        <v>144</v>
      </c>
      <c r="K461" s="6">
        <f t="shared" si="112"/>
        <v>88.991998123410568</v>
      </c>
      <c r="L461" s="4">
        <v>120</v>
      </c>
      <c r="M461" s="6">
        <f t="shared" si="113"/>
        <v>92.348823070689122</v>
      </c>
      <c r="N461" s="4">
        <v>200</v>
      </c>
      <c r="O461" s="6">
        <f t="shared" si="114"/>
        <v>93.583822804107001</v>
      </c>
      <c r="P461" s="4">
        <v>60</v>
      </c>
      <c r="Q461" s="6">
        <f t="shared" si="115"/>
        <v>71.399999999999991</v>
      </c>
      <c r="R461" s="4">
        <v>300</v>
      </c>
      <c r="S461" s="6">
        <f t="shared" si="116"/>
        <v>153</v>
      </c>
      <c r="T461" s="4">
        <v>200</v>
      </c>
      <c r="U461" s="6">
        <f t="shared" si="117"/>
        <v>117.13572023313901</v>
      </c>
      <c r="V461" s="4">
        <v>300</v>
      </c>
      <c r="W461" s="6">
        <f t="shared" si="118"/>
        <v>105.3</v>
      </c>
      <c r="X461" s="4">
        <v>96</v>
      </c>
      <c r="Y461" s="6">
        <f t="shared" si="119"/>
        <v>54.815999642765377</v>
      </c>
      <c r="Z461" s="4">
        <v>80</v>
      </c>
      <c r="AA461" s="6">
        <f t="shared" si="120"/>
        <v>59.76</v>
      </c>
      <c r="AB461" s="4">
        <v>96</v>
      </c>
      <c r="AC461" s="6">
        <f t="shared" si="121"/>
        <v>82.271999685352128</v>
      </c>
      <c r="AD461" s="4">
        <v>144</v>
      </c>
      <c r="AE461" s="6">
        <f t="shared" si="122"/>
        <v>52.128000201660335</v>
      </c>
      <c r="AF461" s="6">
        <f t="shared" si="123"/>
        <v>1405.9118671618533</v>
      </c>
    </row>
    <row r="462" spans="1:32" x14ac:dyDescent="0.25">
      <c r="A462" s="1">
        <v>12773</v>
      </c>
      <c r="B462" s="1" t="s">
        <v>300</v>
      </c>
      <c r="C462" s="1" t="s">
        <v>1500</v>
      </c>
      <c r="D462" s="4">
        <v>432</v>
      </c>
      <c r="E462" s="6">
        <f t="shared" si="109"/>
        <v>465.09172046124047</v>
      </c>
      <c r="F462" s="4">
        <v>320</v>
      </c>
      <c r="G462" s="12">
        <f t="shared" si="110"/>
        <v>249.60000000000002</v>
      </c>
      <c r="H462" s="4">
        <v>360</v>
      </c>
      <c r="I462" s="6">
        <f t="shared" si="111"/>
        <v>183.6</v>
      </c>
      <c r="J462" s="4">
        <v>420</v>
      </c>
      <c r="K462" s="6">
        <f t="shared" si="112"/>
        <v>259.55999452661416</v>
      </c>
      <c r="L462" s="4">
        <v>132</v>
      </c>
      <c r="M462" s="6">
        <f t="shared" si="113"/>
        <v>101.58370537775804</v>
      </c>
      <c r="N462" s="4">
        <v>250</v>
      </c>
      <c r="O462" s="6">
        <f t="shared" si="114"/>
        <v>116.97977850513375</v>
      </c>
      <c r="P462" s="4">
        <v>30</v>
      </c>
      <c r="Q462" s="6">
        <f t="shared" si="115"/>
        <v>35.699999999999996</v>
      </c>
      <c r="R462" s="4">
        <v>1200</v>
      </c>
      <c r="S462" s="6">
        <f t="shared" si="116"/>
        <v>612</v>
      </c>
      <c r="T462" s="4">
        <v>310</v>
      </c>
      <c r="U462" s="6">
        <f t="shared" si="117"/>
        <v>181.56036636136545</v>
      </c>
      <c r="V462" s="4">
        <v>276</v>
      </c>
      <c r="W462" s="6">
        <f t="shared" si="118"/>
        <v>96.875999999999991</v>
      </c>
      <c r="X462" s="4">
        <v>600</v>
      </c>
      <c r="Y462" s="6">
        <f t="shared" si="119"/>
        <v>342.59999776728364</v>
      </c>
      <c r="Z462" s="4">
        <v>600</v>
      </c>
      <c r="AA462" s="6">
        <f t="shared" si="120"/>
        <v>448.2</v>
      </c>
      <c r="AB462" s="4">
        <v>204</v>
      </c>
      <c r="AC462" s="6">
        <f t="shared" si="121"/>
        <v>174.82799933137326</v>
      </c>
      <c r="AD462" s="4">
        <v>264</v>
      </c>
      <c r="AE462" s="6">
        <f t="shared" si="122"/>
        <v>95.568000369710617</v>
      </c>
      <c r="AF462" s="6">
        <f t="shared" si="123"/>
        <v>3268.1795623307685</v>
      </c>
    </row>
    <row r="463" spans="1:32" x14ac:dyDescent="0.25">
      <c r="A463" s="1">
        <v>12775</v>
      </c>
      <c r="B463" s="1" t="s">
        <v>301</v>
      </c>
      <c r="C463" s="1" t="s">
        <v>1005</v>
      </c>
      <c r="D463" s="4">
        <v>552</v>
      </c>
      <c r="E463" s="6">
        <f t="shared" si="109"/>
        <v>594.28386503380727</v>
      </c>
      <c r="F463" s="4">
        <v>400</v>
      </c>
      <c r="G463" s="12">
        <f t="shared" si="110"/>
        <v>312</v>
      </c>
      <c r="H463" s="4">
        <v>456</v>
      </c>
      <c r="I463" s="6">
        <f t="shared" si="111"/>
        <v>232.56</v>
      </c>
      <c r="J463" s="4">
        <v>456</v>
      </c>
      <c r="K463" s="6">
        <f t="shared" si="112"/>
        <v>281.80799405746683</v>
      </c>
      <c r="L463" s="4">
        <v>168</v>
      </c>
      <c r="M463" s="6">
        <f t="shared" si="113"/>
        <v>129.28835229896475</v>
      </c>
      <c r="N463" s="4">
        <v>300</v>
      </c>
      <c r="O463" s="6">
        <f t="shared" si="114"/>
        <v>140.3757342061605</v>
      </c>
      <c r="P463" s="4">
        <v>45</v>
      </c>
      <c r="Q463" s="6">
        <f t="shared" si="115"/>
        <v>53.55</v>
      </c>
      <c r="R463" s="4">
        <v>456</v>
      </c>
      <c r="S463" s="6">
        <f t="shared" si="116"/>
        <v>232.56</v>
      </c>
      <c r="T463" s="4">
        <v>390</v>
      </c>
      <c r="U463" s="6">
        <f t="shared" si="117"/>
        <v>228.41465445462106</v>
      </c>
      <c r="V463" s="4">
        <v>348</v>
      </c>
      <c r="W463" s="6">
        <f t="shared" si="118"/>
        <v>122.148</v>
      </c>
      <c r="X463" s="4">
        <v>456</v>
      </c>
      <c r="Y463" s="6">
        <f t="shared" si="119"/>
        <v>260.37599830313553</v>
      </c>
      <c r="Z463" s="4">
        <v>460</v>
      </c>
      <c r="AA463" s="6">
        <f t="shared" si="120"/>
        <v>343.62</v>
      </c>
      <c r="AB463" s="4">
        <v>264</v>
      </c>
      <c r="AC463" s="6">
        <f t="shared" si="121"/>
        <v>226.24799913471836</v>
      </c>
      <c r="AD463" s="4">
        <v>336</v>
      </c>
      <c r="AE463" s="6">
        <f t="shared" si="122"/>
        <v>121.63200047054079</v>
      </c>
      <c r="AF463" s="6">
        <f t="shared" si="123"/>
        <v>3157.232597488874</v>
      </c>
    </row>
    <row r="464" spans="1:32" x14ac:dyDescent="0.25">
      <c r="A464" s="1">
        <v>12777</v>
      </c>
      <c r="B464" s="1" t="s">
        <v>302</v>
      </c>
      <c r="C464" s="1" t="s">
        <v>1006</v>
      </c>
      <c r="D464" s="4">
        <v>504</v>
      </c>
      <c r="E464" s="6">
        <f t="shared" si="109"/>
        <v>542.60700720478053</v>
      </c>
      <c r="F464" s="4">
        <v>500</v>
      </c>
      <c r="G464" s="12">
        <f t="shared" si="110"/>
        <v>390</v>
      </c>
      <c r="H464" s="4">
        <v>552</v>
      </c>
      <c r="I464" s="6">
        <f t="shared" si="111"/>
        <v>281.52</v>
      </c>
      <c r="J464" s="4">
        <v>984</v>
      </c>
      <c r="K464" s="6">
        <f t="shared" si="112"/>
        <v>608.11198717663888</v>
      </c>
      <c r="L464" s="4">
        <v>300</v>
      </c>
      <c r="M464" s="6">
        <f t="shared" si="113"/>
        <v>230.87205767672279</v>
      </c>
      <c r="N464" s="4">
        <v>500</v>
      </c>
      <c r="O464" s="6">
        <f t="shared" si="114"/>
        <v>233.9595570102675</v>
      </c>
      <c r="P464" s="4">
        <v>90</v>
      </c>
      <c r="Q464" s="6">
        <f t="shared" si="115"/>
        <v>107.1</v>
      </c>
      <c r="R464" s="4">
        <v>996</v>
      </c>
      <c r="S464" s="6">
        <f t="shared" si="116"/>
        <v>507.96000000000004</v>
      </c>
      <c r="T464" s="4">
        <v>500</v>
      </c>
      <c r="U464" s="6">
        <f t="shared" si="117"/>
        <v>292.8393005828475</v>
      </c>
      <c r="V464" s="4">
        <v>648</v>
      </c>
      <c r="W464" s="6">
        <f t="shared" si="118"/>
        <v>227.44799999999998</v>
      </c>
      <c r="X464" s="4">
        <v>756</v>
      </c>
      <c r="Y464" s="6">
        <f t="shared" si="119"/>
        <v>431.67599718677735</v>
      </c>
      <c r="Z464" s="4">
        <v>250</v>
      </c>
      <c r="AA464" s="6">
        <f t="shared" si="120"/>
        <v>186.75</v>
      </c>
      <c r="AB464" s="4">
        <v>492</v>
      </c>
      <c r="AC464" s="6">
        <f t="shared" si="121"/>
        <v>421.64399838742963</v>
      </c>
      <c r="AD464" s="4">
        <v>648</v>
      </c>
      <c r="AE464" s="6">
        <f t="shared" si="122"/>
        <v>234.5760009074715</v>
      </c>
      <c r="AF464" s="6">
        <f t="shared" si="123"/>
        <v>4462.4879052254637</v>
      </c>
    </row>
    <row r="465" spans="1:32" x14ac:dyDescent="0.25">
      <c r="A465" s="1">
        <v>12778</v>
      </c>
      <c r="B465" s="1" t="s">
        <v>303</v>
      </c>
      <c r="C465" s="1" t="s">
        <v>1501</v>
      </c>
      <c r="D465" s="4">
        <v>300</v>
      </c>
      <c r="E465" s="6">
        <f t="shared" si="109"/>
        <v>322.98036143141701</v>
      </c>
      <c r="F465" s="4">
        <v>300</v>
      </c>
      <c r="G465" s="12">
        <f t="shared" si="110"/>
        <v>234</v>
      </c>
      <c r="H465" s="4">
        <v>288</v>
      </c>
      <c r="I465" s="6">
        <f t="shared" si="111"/>
        <v>146.88</v>
      </c>
      <c r="J465" s="4">
        <v>300</v>
      </c>
      <c r="K465" s="6">
        <f t="shared" si="112"/>
        <v>185.39999609043869</v>
      </c>
      <c r="L465" s="4">
        <v>300</v>
      </c>
      <c r="M465" s="6">
        <f t="shared" si="113"/>
        <v>230.87205767672279</v>
      </c>
      <c r="N465" s="4">
        <v>300</v>
      </c>
      <c r="O465" s="6">
        <f t="shared" si="114"/>
        <v>140.3757342061605</v>
      </c>
      <c r="P465" s="4">
        <v>90</v>
      </c>
      <c r="Q465" s="6">
        <f t="shared" si="115"/>
        <v>107.1</v>
      </c>
      <c r="R465" s="4">
        <v>504</v>
      </c>
      <c r="S465" s="6">
        <f t="shared" si="116"/>
        <v>257.04000000000002</v>
      </c>
      <c r="T465" s="4">
        <v>600</v>
      </c>
      <c r="U465" s="6">
        <f t="shared" si="117"/>
        <v>351.40716069941703</v>
      </c>
      <c r="V465" s="4">
        <v>300</v>
      </c>
      <c r="W465" s="6">
        <f t="shared" si="118"/>
        <v>105.3</v>
      </c>
      <c r="X465" s="4">
        <v>204</v>
      </c>
      <c r="Y465" s="6">
        <f t="shared" si="119"/>
        <v>116.48399924087643</v>
      </c>
      <c r="Z465" s="4">
        <v>500</v>
      </c>
      <c r="AA465" s="6">
        <f t="shared" si="120"/>
        <v>373.5</v>
      </c>
      <c r="AB465" s="4">
        <v>300</v>
      </c>
      <c r="AC465" s="6">
        <f t="shared" si="121"/>
        <v>257.09999901672541</v>
      </c>
      <c r="AD465" s="4">
        <v>504</v>
      </c>
      <c r="AE465" s="6">
        <f t="shared" si="122"/>
        <v>182.44800070581118</v>
      </c>
      <c r="AF465" s="6">
        <f t="shared" si="123"/>
        <v>2828.4393083617579</v>
      </c>
    </row>
    <row r="466" spans="1:32" x14ac:dyDescent="0.25">
      <c r="A466" s="1">
        <v>12780</v>
      </c>
      <c r="B466" s="1" t="s">
        <v>304</v>
      </c>
      <c r="C466" s="1" t="s">
        <v>1007</v>
      </c>
      <c r="D466" s="4">
        <v>6696</v>
      </c>
      <c r="E466" s="6">
        <f t="shared" si="109"/>
        <v>7208.9216671492277</v>
      </c>
      <c r="F466" s="4">
        <v>5360</v>
      </c>
      <c r="G466" s="12">
        <f t="shared" si="110"/>
        <v>4180.8</v>
      </c>
      <c r="H466" s="4">
        <v>9384</v>
      </c>
      <c r="I466" s="6">
        <f t="shared" si="111"/>
        <v>4785.84</v>
      </c>
      <c r="J466" s="4">
        <v>9384</v>
      </c>
      <c r="K466" s="6">
        <f t="shared" si="112"/>
        <v>5799.3118777089221</v>
      </c>
      <c r="L466" s="4">
        <v>2682</v>
      </c>
      <c r="M466" s="6">
        <f t="shared" si="113"/>
        <v>2063.9961956299016</v>
      </c>
      <c r="N466" s="4">
        <v>5350</v>
      </c>
      <c r="O466" s="6">
        <f t="shared" si="114"/>
        <v>2503.3672600098621</v>
      </c>
      <c r="P466" s="4">
        <v>570</v>
      </c>
      <c r="Q466" s="6">
        <f t="shared" si="115"/>
        <v>678.3</v>
      </c>
      <c r="R466" s="4">
        <v>13404</v>
      </c>
      <c r="S466" s="6">
        <f t="shared" si="116"/>
        <v>6836.04</v>
      </c>
      <c r="T466" s="4">
        <v>5360</v>
      </c>
      <c r="U466" s="6">
        <f t="shared" si="117"/>
        <v>3139.2373022481252</v>
      </c>
      <c r="V466" s="4">
        <v>6912</v>
      </c>
      <c r="W466" s="6">
        <f t="shared" si="118"/>
        <v>2426.1120000000001</v>
      </c>
      <c r="X466" s="4">
        <v>6696</v>
      </c>
      <c r="Y466" s="6">
        <f t="shared" si="119"/>
        <v>3823.4159750828853</v>
      </c>
      <c r="Z466" s="4">
        <v>6700</v>
      </c>
      <c r="AA466" s="6">
        <f t="shared" si="120"/>
        <v>5004.8999999999996</v>
      </c>
      <c r="AB466" s="4">
        <v>4404</v>
      </c>
      <c r="AC466" s="6">
        <f t="shared" si="121"/>
        <v>3774.2279855655288</v>
      </c>
      <c r="AD466" s="4">
        <v>6312</v>
      </c>
      <c r="AE466" s="6">
        <f t="shared" si="122"/>
        <v>2284.9440088394445</v>
      </c>
      <c r="AF466" s="6">
        <f t="shared" si="123"/>
        <v>52224.470263394454</v>
      </c>
    </row>
    <row r="467" spans="1:32" x14ac:dyDescent="0.25">
      <c r="A467" s="1">
        <v>12781</v>
      </c>
      <c r="B467" s="1" t="s">
        <v>305</v>
      </c>
      <c r="C467" s="1" t="s">
        <v>1008</v>
      </c>
      <c r="D467" s="4">
        <v>3000</v>
      </c>
      <c r="E467" s="6">
        <f t="shared" si="109"/>
        <v>3229.8036143141699</v>
      </c>
      <c r="F467" s="4">
        <v>2250</v>
      </c>
      <c r="G467" s="12">
        <f t="shared" si="110"/>
        <v>1755</v>
      </c>
      <c r="H467" s="4">
        <v>3240</v>
      </c>
      <c r="I467" s="6">
        <f t="shared" si="111"/>
        <v>1652.4</v>
      </c>
      <c r="J467" s="4">
        <v>3252</v>
      </c>
      <c r="K467" s="6">
        <f t="shared" si="112"/>
        <v>2009.7359576203553</v>
      </c>
      <c r="L467" s="4">
        <v>2250</v>
      </c>
      <c r="M467" s="6">
        <f t="shared" si="113"/>
        <v>1731.5404325754209</v>
      </c>
      <c r="N467" s="4">
        <v>3000</v>
      </c>
      <c r="O467" s="6">
        <f t="shared" si="114"/>
        <v>1403.757342061605</v>
      </c>
      <c r="P467" s="4">
        <v>900</v>
      </c>
      <c r="Q467" s="6">
        <f t="shared" si="115"/>
        <v>1071</v>
      </c>
      <c r="R467" s="4">
        <v>3000</v>
      </c>
      <c r="S467" s="6">
        <f t="shared" si="116"/>
        <v>1530</v>
      </c>
      <c r="T467" s="4">
        <v>2250</v>
      </c>
      <c r="U467" s="6">
        <f t="shared" si="117"/>
        <v>1317.7768526228137</v>
      </c>
      <c r="V467" s="4">
        <v>3000</v>
      </c>
      <c r="W467" s="6">
        <f t="shared" si="118"/>
        <v>1053</v>
      </c>
      <c r="X467" s="4">
        <v>2256</v>
      </c>
      <c r="Y467" s="6">
        <f t="shared" si="119"/>
        <v>1288.1759916049864</v>
      </c>
      <c r="Z467" s="4">
        <v>3000</v>
      </c>
      <c r="AA467" s="6">
        <f t="shared" si="120"/>
        <v>2241</v>
      </c>
      <c r="AB467" s="4">
        <v>3000</v>
      </c>
      <c r="AC467" s="6">
        <f t="shared" si="121"/>
        <v>2570.9999901672541</v>
      </c>
      <c r="AD467" s="4">
        <v>3000</v>
      </c>
      <c r="AE467" s="6">
        <f t="shared" si="122"/>
        <v>1086.0000042012571</v>
      </c>
      <c r="AF467" s="6">
        <f t="shared" si="123"/>
        <v>22854.190180966605</v>
      </c>
    </row>
    <row r="468" spans="1:32" x14ac:dyDescent="0.25">
      <c r="A468" s="1">
        <v>12782</v>
      </c>
      <c r="B468" s="1" t="s">
        <v>306</v>
      </c>
      <c r="C468" s="1" t="s">
        <v>1009</v>
      </c>
      <c r="D468" s="4">
        <v>5964</v>
      </c>
      <c r="E468" s="6">
        <f t="shared" si="109"/>
        <v>6420.8495852565702</v>
      </c>
      <c r="F468" s="4">
        <v>5400</v>
      </c>
      <c r="G468" s="12">
        <f t="shared" si="110"/>
        <v>4212</v>
      </c>
      <c r="H468" s="4">
        <v>5496</v>
      </c>
      <c r="I468" s="6">
        <f t="shared" si="111"/>
        <v>2802.96</v>
      </c>
      <c r="J468" s="4">
        <v>6312</v>
      </c>
      <c r="K468" s="6">
        <f t="shared" si="112"/>
        <v>3900.8159177428302</v>
      </c>
      <c r="L468" s="4">
        <v>2106</v>
      </c>
      <c r="M468" s="6">
        <f t="shared" si="113"/>
        <v>1620.721844890594</v>
      </c>
      <c r="N468" s="4">
        <v>2400</v>
      </c>
      <c r="O468" s="6">
        <f t="shared" si="114"/>
        <v>1123.005873649284</v>
      </c>
      <c r="P468" s="4">
        <v>210</v>
      </c>
      <c r="Q468" s="6">
        <f t="shared" si="115"/>
        <v>249.89999999999998</v>
      </c>
      <c r="R468" s="4">
        <v>13500</v>
      </c>
      <c r="S468" s="6">
        <f t="shared" si="116"/>
        <v>6885</v>
      </c>
      <c r="T468" s="4">
        <v>5400</v>
      </c>
      <c r="U468" s="6">
        <f t="shared" si="117"/>
        <v>3162.6644462947534</v>
      </c>
      <c r="V468" s="4">
        <v>3600</v>
      </c>
      <c r="W468" s="6">
        <f t="shared" si="118"/>
        <v>1263.5999999999999</v>
      </c>
      <c r="X468" s="4">
        <v>0</v>
      </c>
      <c r="Y468" s="6">
        <f t="shared" si="119"/>
        <v>0</v>
      </c>
      <c r="Z468" s="4">
        <v>6750</v>
      </c>
      <c r="AA468" s="6">
        <f t="shared" si="120"/>
        <v>5042.25</v>
      </c>
      <c r="AB468" s="4">
        <v>1716</v>
      </c>
      <c r="AC468" s="6">
        <f t="shared" si="121"/>
        <v>1470.6119943756694</v>
      </c>
      <c r="AD468" s="4">
        <v>3384</v>
      </c>
      <c r="AE468" s="6">
        <f t="shared" si="122"/>
        <v>1225.0080047390179</v>
      </c>
      <c r="AF468" s="6">
        <f t="shared" si="123"/>
        <v>38154.379662209707</v>
      </c>
    </row>
    <row r="469" spans="1:32" x14ac:dyDescent="0.25">
      <c r="A469" s="1">
        <v>12783</v>
      </c>
      <c r="B469" s="1" t="s">
        <v>307</v>
      </c>
      <c r="C469" s="1" t="s">
        <v>1010</v>
      </c>
      <c r="D469" s="4">
        <v>4500</v>
      </c>
      <c r="E469" s="6">
        <f t="shared" si="109"/>
        <v>4844.7054214712552</v>
      </c>
      <c r="F469" s="4">
        <v>1700</v>
      </c>
      <c r="G469" s="12">
        <f t="shared" si="110"/>
        <v>1326</v>
      </c>
      <c r="H469" s="4">
        <v>4008</v>
      </c>
      <c r="I469" s="6">
        <f t="shared" si="111"/>
        <v>2044.08</v>
      </c>
      <c r="J469" s="4">
        <v>3504</v>
      </c>
      <c r="K469" s="6">
        <f t="shared" si="112"/>
        <v>2165.471954336324</v>
      </c>
      <c r="L469" s="4">
        <v>1998</v>
      </c>
      <c r="M469" s="6">
        <f t="shared" si="113"/>
        <v>1537.6079041269738</v>
      </c>
      <c r="N469" s="4">
        <v>1200</v>
      </c>
      <c r="O469" s="6">
        <f t="shared" si="114"/>
        <v>561.50293682464201</v>
      </c>
      <c r="P469" s="4">
        <v>405</v>
      </c>
      <c r="Q469" s="6">
        <f t="shared" si="115"/>
        <v>481.95</v>
      </c>
      <c r="R469" s="4">
        <v>13500</v>
      </c>
      <c r="S469" s="6">
        <f t="shared" si="116"/>
        <v>6885</v>
      </c>
      <c r="T469" s="4">
        <v>3000</v>
      </c>
      <c r="U469" s="6">
        <f t="shared" si="117"/>
        <v>1757.035803497085</v>
      </c>
      <c r="V469" s="4">
        <v>2004</v>
      </c>
      <c r="W469" s="6">
        <f t="shared" si="118"/>
        <v>703.404</v>
      </c>
      <c r="X469" s="4">
        <v>996</v>
      </c>
      <c r="Y469" s="6">
        <f t="shared" si="119"/>
        <v>568.71599629369086</v>
      </c>
      <c r="Z469" s="4">
        <v>2000</v>
      </c>
      <c r="AA469" s="6">
        <f t="shared" si="120"/>
        <v>1494</v>
      </c>
      <c r="AB469" s="4">
        <v>2832</v>
      </c>
      <c r="AC469" s="6">
        <f t="shared" si="121"/>
        <v>2427.023990717888</v>
      </c>
      <c r="AD469" s="4">
        <v>3888</v>
      </c>
      <c r="AE469" s="6">
        <f t="shared" si="122"/>
        <v>1407.4560054448291</v>
      </c>
      <c r="AF469" s="6">
        <f t="shared" si="123"/>
        <v>26796.498007267855</v>
      </c>
    </row>
    <row r="470" spans="1:32" x14ac:dyDescent="0.25">
      <c r="A470" s="1">
        <v>12784</v>
      </c>
      <c r="B470" s="1" t="s">
        <v>308</v>
      </c>
      <c r="C470" s="1" t="s">
        <v>1011</v>
      </c>
      <c r="D470" s="4">
        <v>480</v>
      </c>
      <c r="E470" s="6">
        <f t="shared" si="109"/>
        <v>516.76857829026721</v>
      </c>
      <c r="F470" s="4">
        <v>960</v>
      </c>
      <c r="G470" s="12">
        <f t="shared" si="110"/>
        <v>748.80000000000007</v>
      </c>
      <c r="H470" s="4">
        <v>480</v>
      </c>
      <c r="I470" s="6">
        <f t="shared" si="111"/>
        <v>244.8</v>
      </c>
      <c r="J470" s="4">
        <v>480</v>
      </c>
      <c r="K470" s="6">
        <f t="shared" si="112"/>
        <v>296.63999374470188</v>
      </c>
      <c r="L470" s="4">
        <v>480</v>
      </c>
      <c r="M470" s="6">
        <f t="shared" si="113"/>
        <v>369.39529228275649</v>
      </c>
      <c r="N470" s="4">
        <v>500</v>
      </c>
      <c r="O470" s="6">
        <f t="shared" si="114"/>
        <v>233.9595570102675</v>
      </c>
      <c r="P470" s="4">
        <v>195</v>
      </c>
      <c r="Q470" s="6">
        <f t="shared" si="115"/>
        <v>232.04999999999998</v>
      </c>
      <c r="R470" s="4">
        <v>960</v>
      </c>
      <c r="S470" s="6">
        <f t="shared" si="116"/>
        <v>489.6</v>
      </c>
      <c r="T470" s="4">
        <v>480</v>
      </c>
      <c r="U470" s="6">
        <f t="shared" si="117"/>
        <v>281.12572855953363</v>
      </c>
      <c r="V470" s="4">
        <v>480</v>
      </c>
      <c r="W470" s="6">
        <f t="shared" si="118"/>
        <v>168.48</v>
      </c>
      <c r="X470" s="4">
        <v>480</v>
      </c>
      <c r="Y470" s="6">
        <f t="shared" si="119"/>
        <v>274.07999821382691</v>
      </c>
      <c r="Z470" s="4">
        <v>480</v>
      </c>
      <c r="AA470" s="6">
        <f t="shared" si="120"/>
        <v>358.56</v>
      </c>
      <c r="AB470" s="4">
        <v>480</v>
      </c>
      <c r="AC470" s="6">
        <f t="shared" si="121"/>
        <v>411.35999842676063</v>
      </c>
      <c r="AD470" s="4">
        <v>480</v>
      </c>
      <c r="AE470" s="6">
        <f t="shared" si="122"/>
        <v>173.7600006722011</v>
      </c>
      <c r="AF470" s="6">
        <f t="shared" si="123"/>
        <v>4625.6191465281145</v>
      </c>
    </row>
    <row r="471" spans="1:32" x14ac:dyDescent="0.25">
      <c r="A471" s="1">
        <v>12786</v>
      </c>
      <c r="B471" s="1" t="s">
        <v>309</v>
      </c>
      <c r="C471" s="1" t="s">
        <v>1012</v>
      </c>
      <c r="D471" s="4">
        <v>5052</v>
      </c>
      <c r="E471" s="6">
        <f t="shared" si="109"/>
        <v>5438.9892865050624</v>
      </c>
      <c r="F471" s="4">
        <v>4040</v>
      </c>
      <c r="G471" s="12">
        <f t="shared" si="110"/>
        <v>3151.2000000000003</v>
      </c>
      <c r="H471" s="4">
        <v>4392</v>
      </c>
      <c r="I471" s="6">
        <f t="shared" si="111"/>
        <v>2239.92</v>
      </c>
      <c r="J471" s="4">
        <v>5172</v>
      </c>
      <c r="K471" s="6">
        <f t="shared" si="112"/>
        <v>3196.2959325991628</v>
      </c>
      <c r="L471" s="4">
        <v>1122</v>
      </c>
      <c r="M471" s="6">
        <f t="shared" si="113"/>
        <v>863.46149571094327</v>
      </c>
      <c r="N471" s="4">
        <v>3000</v>
      </c>
      <c r="O471" s="6">
        <f t="shared" si="114"/>
        <v>1403.757342061605</v>
      </c>
      <c r="P471" s="4">
        <v>225</v>
      </c>
      <c r="Q471" s="6">
        <f t="shared" si="115"/>
        <v>267.75</v>
      </c>
      <c r="R471" s="4">
        <v>10104</v>
      </c>
      <c r="S471" s="6">
        <f t="shared" si="116"/>
        <v>5153.04</v>
      </c>
      <c r="T471" s="4">
        <v>4040</v>
      </c>
      <c r="U471" s="6">
        <f t="shared" si="117"/>
        <v>2366.1415487094077</v>
      </c>
      <c r="V471" s="4">
        <v>3012</v>
      </c>
      <c r="W471" s="6">
        <f t="shared" si="118"/>
        <v>1057.212</v>
      </c>
      <c r="X471" s="4">
        <v>5052</v>
      </c>
      <c r="Y471" s="6">
        <f t="shared" si="119"/>
        <v>2884.6919812005281</v>
      </c>
      <c r="Z471" s="4">
        <v>5050</v>
      </c>
      <c r="AA471" s="6">
        <f t="shared" si="120"/>
        <v>3772.35</v>
      </c>
      <c r="AB471" s="4">
        <v>1656</v>
      </c>
      <c r="AC471" s="6">
        <f t="shared" si="121"/>
        <v>1419.1919945723241</v>
      </c>
      <c r="AD471" s="4">
        <v>2712</v>
      </c>
      <c r="AE471" s="6">
        <f t="shared" si="122"/>
        <v>981.74400379793633</v>
      </c>
      <c r="AF471" s="6">
        <f t="shared" si="123"/>
        <v>33214.001581359036</v>
      </c>
    </row>
    <row r="472" spans="1:32" x14ac:dyDescent="0.25">
      <c r="A472" s="1">
        <v>12788</v>
      </c>
      <c r="B472" s="1" t="s">
        <v>310</v>
      </c>
      <c r="C472" s="1" t="s">
        <v>1013</v>
      </c>
      <c r="D472" s="4">
        <v>2928</v>
      </c>
      <c r="E472" s="6">
        <f t="shared" si="109"/>
        <v>3152.2883275706299</v>
      </c>
      <c r="F472" s="4">
        <v>2340</v>
      </c>
      <c r="G472" s="12">
        <f t="shared" si="110"/>
        <v>1825.2</v>
      </c>
      <c r="H472" s="4">
        <v>4104</v>
      </c>
      <c r="I472" s="6">
        <f t="shared" si="111"/>
        <v>2093.04</v>
      </c>
      <c r="J472" s="4">
        <v>4092</v>
      </c>
      <c r="K472" s="6">
        <f t="shared" si="112"/>
        <v>2528.8559466735837</v>
      </c>
      <c r="L472" s="4">
        <v>1170</v>
      </c>
      <c r="M472" s="6">
        <f t="shared" si="113"/>
        <v>900.40102493921893</v>
      </c>
      <c r="N472" s="4">
        <v>2350</v>
      </c>
      <c r="O472" s="6">
        <f t="shared" si="114"/>
        <v>1099.6099179482571</v>
      </c>
      <c r="P472" s="4">
        <v>420</v>
      </c>
      <c r="Q472" s="6">
        <f t="shared" si="115"/>
        <v>499.79999999999995</v>
      </c>
      <c r="R472" s="4">
        <v>9000</v>
      </c>
      <c r="S472" s="6">
        <f t="shared" si="116"/>
        <v>4590</v>
      </c>
      <c r="T472" s="4">
        <v>2340</v>
      </c>
      <c r="U472" s="6">
        <f t="shared" si="117"/>
        <v>1370.4879267277263</v>
      </c>
      <c r="V472" s="4">
        <v>4092</v>
      </c>
      <c r="W472" s="6">
        <f t="shared" si="118"/>
        <v>1436.2919999999999</v>
      </c>
      <c r="X472" s="4">
        <v>2928</v>
      </c>
      <c r="Y472" s="6">
        <f t="shared" si="119"/>
        <v>1671.8879891043441</v>
      </c>
      <c r="Z472" s="4">
        <v>2930</v>
      </c>
      <c r="AA472" s="6">
        <f t="shared" si="120"/>
        <v>2188.71</v>
      </c>
      <c r="AB472" s="4">
        <v>3516</v>
      </c>
      <c r="AC472" s="6">
        <f t="shared" si="121"/>
        <v>3013.2119884760218</v>
      </c>
      <c r="AD472" s="4">
        <v>4104</v>
      </c>
      <c r="AE472" s="6">
        <f t="shared" si="122"/>
        <v>1485.6480057473195</v>
      </c>
      <c r="AF472" s="6">
        <f t="shared" si="123"/>
        <v>26369.785121439778</v>
      </c>
    </row>
    <row r="473" spans="1:32" x14ac:dyDescent="0.25">
      <c r="A473" s="1">
        <v>12789</v>
      </c>
      <c r="B473" s="1" t="s">
        <v>311</v>
      </c>
      <c r="C473" s="1" t="s">
        <v>1014</v>
      </c>
      <c r="D473" s="4">
        <v>2004</v>
      </c>
      <c r="E473" s="6">
        <f t="shared" si="109"/>
        <v>2157.5088143618655</v>
      </c>
      <c r="F473" s="4">
        <v>500</v>
      </c>
      <c r="G473" s="12">
        <f t="shared" si="110"/>
        <v>390</v>
      </c>
      <c r="H473" s="4">
        <v>2376</v>
      </c>
      <c r="I473" s="6">
        <f t="shared" si="111"/>
        <v>1211.76</v>
      </c>
      <c r="J473" s="4">
        <v>2376</v>
      </c>
      <c r="K473" s="6">
        <f t="shared" si="112"/>
        <v>1468.3679690362744</v>
      </c>
      <c r="L473" s="4">
        <v>678</v>
      </c>
      <c r="M473" s="6">
        <f t="shared" si="113"/>
        <v>521.77085034939353</v>
      </c>
      <c r="N473" s="4">
        <v>1350</v>
      </c>
      <c r="O473" s="6">
        <f t="shared" si="114"/>
        <v>631.69080392772219</v>
      </c>
      <c r="P473" s="4">
        <v>270</v>
      </c>
      <c r="Q473" s="6">
        <f t="shared" si="115"/>
        <v>321.3</v>
      </c>
      <c r="R473" s="4">
        <v>3396</v>
      </c>
      <c r="S473" s="6">
        <f t="shared" si="116"/>
        <v>1731.96</v>
      </c>
      <c r="T473" s="4">
        <v>1360</v>
      </c>
      <c r="U473" s="6">
        <f t="shared" si="117"/>
        <v>796.52289758534528</v>
      </c>
      <c r="V473" s="4">
        <v>2376</v>
      </c>
      <c r="W473" s="6">
        <f t="shared" si="118"/>
        <v>833.976</v>
      </c>
      <c r="X473" s="4">
        <v>1248</v>
      </c>
      <c r="Y473" s="6">
        <f t="shared" si="119"/>
        <v>712.60799535594992</v>
      </c>
      <c r="Z473" s="4">
        <v>1700</v>
      </c>
      <c r="AA473" s="6">
        <f t="shared" si="120"/>
        <v>1269.9000000000001</v>
      </c>
      <c r="AB473" s="4">
        <v>2040</v>
      </c>
      <c r="AC473" s="6">
        <f t="shared" si="121"/>
        <v>1748.2799933137328</v>
      </c>
      <c r="AD473" s="4">
        <v>2376</v>
      </c>
      <c r="AE473" s="6">
        <f t="shared" si="122"/>
        <v>860.11200332739554</v>
      </c>
      <c r="AF473" s="6">
        <f t="shared" si="123"/>
        <v>13795.645323930283</v>
      </c>
    </row>
    <row r="474" spans="1:32" x14ac:dyDescent="0.25">
      <c r="A474" s="1">
        <v>12790</v>
      </c>
      <c r="B474" s="1" t="s">
        <v>312</v>
      </c>
      <c r="C474" s="1" t="s">
        <v>1502</v>
      </c>
      <c r="D474" s="4">
        <v>600</v>
      </c>
      <c r="E474" s="6">
        <f t="shared" si="109"/>
        <v>645.96072286283402</v>
      </c>
      <c r="F474" s="4">
        <v>400</v>
      </c>
      <c r="G474" s="12">
        <f t="shared" si="110"/>
        <v>312</v>
      </c>
      <c r="H474" s="4">
        <v>792</v>
      </c>
      <c r="I474" s="6">
        <f t="shared" si="111"/>
        <v>403.92</v>
      </c>
      <c r="J474" s="4">
        <v>804</v>
      </c>
      <c r="K474" s="6">
        <f t="shared" si="112"/>
        <v>496.87198952237571</v>
      </c>
      <c r="L474" s="4">
        <v>252</v>
      </c>
      <c r="M474" s="6">
        <f t="shared" si="113"/>
        <v>193.93252844844716</v>
      </c>
      <c r="N474" s="4">
        <v>1000</v>
      </c>
      <c r="O474" s="6">
        <f t="shared" si="114"/>
        <v>467.91911402053501</v>
      </c>
      <c r="P474" s="4">
        <v>105</v>
      </c>
      <c r="Q474" s="6">
        <f t="shared" si="115"/>
        <v>124.94999999999999</v>
      </c>
      <c r="R474" s="4">
        <v>2400</v>
      </c>
      <c r="S474" s="6">
        <f t="shared" si="116"/>
        <v>1224</v>
      </c>
      <c r="T474" s="4">
        <v>600</v>
      </c>
      <c r="U474" s="6">
        <f t="shared" si="117"/>
        <v>351.40716069941703</v>
      </c>
      <c r="V474" s="4">
        <v>804</v>
      </c>
      <c r="W474" s="6">
        <f t="shared" si="118"/>
        <v>282.20400000000001</v>
      </c>
      <c r="X474" s="4">
        <v>0</v>
      </c>
      <c r="Y474" s="6">
        <f t="shared" si="119"/>
        <v>0</v>
      </c>
      <c r="Z474" s="4">
        <v>200</v>
      </c>
      <c r="AA474" s="6">
        <f t="shared" si="120"/>
        <v>149.4</v>
      </c>
      <c r="AB474" s="4">
        <v>996</v>
      </c>
      <c r="AC474" s="6">
        <f t="shared" si="121"/>
        <v>853.57199673552827</v>
      </c>
      <c r="AD474" s="4">
        <v>792</v>
      </c>
      <c r="AE474" s="6">
        <f t="shared" si="122"/>
        <v>286.70400110913187</v>
      </c>
      <c r="AF474" s="6">
        <f t="shared" si="123"/>
        <v>5506.1375122891359</v>
      </c>
    </row>
    <row r="475" spans="1:32" x14ac:dyDescent="0.25">
      <c r="A475" s="1">
        <v>12791</v>
      </c>
      <c r="B475" s="1" t="s">
        <v>313</v>
      </c>
      <c r="C475" s="1" t="s">
        <v>1015</v>
      </c>
      <c r="D475" s="4">
        <v>2196</v>
      </c>
      <c r="E475" s="6">
        <f t="shared" si="109"/>
        <v>2364.2162456779724</v>
      </c>
      <c r="F475" s="4">
        <v>1800</v>
      </c>
      <c r="G475" s="12">
        <f t="shared" si="110"/>
        <v>1404</v>
      </c>
      <c r="H475" s="4">
        <v>2592</v>
      </c>
      <c r="I475" s="6">
        <f t="shared" si="111"/>
        <v>1321.92</v>
      </c>
      <c r="J475" s="4">
        <v>900</v>
      </c>
      <c r="K475" s="6">
        <f t="shared" si="112"/>
        <v>556.1999882713161</v>
      </c>
      <c r="L475" s="4">
        <v>900</v>
      </c>
      <c r="M475" s="6">
        <f t="shared" si="113"/>
        <v>692.6161730301684</v>
      </c>
      <c r="N475" s="4">
        <v>900</v>
      </c>
      <c r="O475" s="6">
        <f t="shared" si="114"/>
        <v>421.12720261848148</v>
      </c>
      <c r="P475" s="4">
        <v>720</v>
      </c>
      <c r="Q475" s="6">
        <f t="shared" si="115"/>
        <v>856.8</v>
      </c>
      <c r="R475" s="4">
        <v>5904</v>
      </c>
      <c r="S475" s="6">
        <f t="shared" si="116"/>
        <v>3011.04</v>
      </c>
      <c r="T475" s="4">
        <v>1800</v>
      </c>
      <c r="U475" s="6">
        <f t="shared" si="117"/>
        <v>1054.221482098251</v>
      </c>
      <c r="V475" s="4">
        <v>3600</v>
      </c>
      <c r="W475" s="6">
        <f t="shared" si="118"/>
        <v>1263.5999999999999</v>
      </c>
      <c r="X475" s="4">
        <v>0</v>
      </c>
      <c r="Y475" s="6">
        <f t="shared" si="119"/>
        <v>0</v>
      </c>
      <c r="Z475" s="4">
        <v>1800</v>
      </c>
      <c r="AA475" s="6">
        <f t="shared" si="120"/>
        <v>1344.6</v>
      </c>
      <c r="AB475" s="4">
        <v>1800</v>
      </c>
      <c r="AC475" s="6">
        <f t="shared" si="121"/>
        <v>1542.5999941003524</v>
      </c>
      <c r="AD475" s="4">
        <v>2592</v>
      </c>
      <c r="AE475" s="6">
        <f t="shared" si="122"/>
        <v>938.30400362988598</v>
      </c>
      <c r="AF475" s="6">
        <f t="shared" si="123"/>
        <v>15832.941085796543</v>
      </c>
    </row>
    <row r="476" spans="1:32" x14ac:dyDescent="0.25">
      <c r="A476" s="1">
        <v>12793</v>
      </c>
      <c r="B476" s="1" t="s">
        <v>314</v>
      </c>
      <c r="C476" s="1" t="s">
        <v>1016</v>
      </c>
      <c r="D476" s="4">
        <v>4500</v>
      </c>
      <c r="E476" s="6">
        <f t="shared" si="109"/>
        <v>4844.7054214712552</v>
      </c>
      <c r="F476" s="4">
        <v>3600</v>
      </c>
      <c r="G476" s="12">
        <f t="shared" si="110"/>
        <v>2808</v>
      </c>
      <c r="H476" s="4">
        <v>6312</v>
      </c>
      <c r="I476" s="6">
        <f t="shared" si="111"/>
        <v>3219.12</v>
      </c>
      <c r="J476" s="4">
        <v>6300</v>
      </c>
      <c r="K476" s="6">
        <f t="shared" si="112"/>
        <v>3893.3999178992126</v>
      </c>
      <c r="L476" s="4">
        <v>1800</v>
      </c>
      <c r="M476" s="6">
        <f t="shared" si="113"/>
        <v>1385.2323460603368</v>
      </c>
      <c r="N476" s="4">
        <v>3600</v>
      </c>
      <c r="O476" s="6">
        <f t="shared" si="114"/>
        <v>1684.5088104739259</v>
      </c>
      <c r="P476" s="4">
        <v>720</v>
      </c>
      <c r="Q476" s="6">
        <f t="shared" si="115"/>
        <v>856.8</v>
      </c>
      <c r="R476" s="4">
        <v>9000</v>
      </c>
      <c r="S476" s="6">
        <f t="shared" si="116"/>
        <v>4590</v>
      </c>
      <c r="T476" s="4">
        <v>3600</v>
      </c>
      <c r="U476" s="6">
        <f t="shared" si="117"/>
        <v>2108.4429641965021</v>
      </c>
      <c r="V476" s="4">
        <v>6300</v>
      </c>
      <c r="W476" s="6">
        <f t="shared" si="118"/>
        <v>2211.2999999999997</v>
      </c>
      <c r="X476" s="4">
        <v>4500</v>
      </c>
      <c r="Y476" s="6">
        <f t="shared" si="119"/>
        <v>2569.4999832546273</v>
      </c>
      <c r="Z476" s="4">
        <v>4500</v>
      </c>
      <c r="AA476" s="6">
        <f t="shared" si="120"/>
        <v>3361.5</v>
      </c>
      <c r="AB476" s="4">
        <v>5400</v>
      </c>
      <c r="AC476" s="6">
        <f t="shared" si="121"/>
        <v>4627.7999823010568</v>
      </c>
      <c r="AD476" s="4">
        <v>6312</v>
      </c>
      <c r="AE476" s="6">
        <f t="shared" si="122"/>
        <v>2284.9440088394445</v>
      </c>
      <c r="AF476" s="6">
        <f t="shared" si="123"/>
        <v>38160.309425656909</v>
      </c>
    </row>
    <row r="477" spans="1:32" x14ac:dyDescent="0.25">
      <c r="A477" s="1">
        <v>12794</v>
      </c>
      <c r="B477" s="1" t="s">
        <v>315</v>
      </c>
      <c r="C477" s="1" t="s">
        <v>1504</v>
      </c>
      <c r="D477" s="4">
        <v>996</v>
      </c>
      <c r="E477" s="6">
        <f t="shared" si="109"/>
        <v>1072.2947999523044</v>
      </c>
      <c r="F477" s="4">
        <v>750</v>
      </c>
      <c r="G477" s="12">
        <f t="shared" si="110"/>
        <v>585</v>
      </c>
      <c r="H477" s="4">
        <v>1008</v>
      </c>
      <c r="I477" s="6">
        <f t="shared" si="111"/>
        <v>514.08000000000004</v>
      </c>
      <c r="J477" s="4">
        <v>996</v>
      </c>
      <c r="K477" s="6">
        <f t="shared" si="112"/>
        <v>615.52798702025643</v>
      </c>
      <c r="L477" s="4">
        <v>1002</v>
      </c>
      <c r="M477" s="6">
        <f t="shared" si="113"/>
        <v>771.11267264025412</v>
      </c>
      <c r="N477" s="4">
        <v>0</v>
      </c>
      <c r="O477" s="6">
        <f t="shared" si="114"/>
        <v>0</v>
      </c>
      <c r="P477" s="4">
        <v>510</v>
      </c>
      <c r="Q477" s="6">
        <f t="shared" si="115"/>
        <v>606.9</v>
      </c>
      <c r="R477" s="4">
        <v>2604</v>
      </c>
      <c r="S477" s="6">
        <f t="shared" si="116"/>
        <v>1328.04</v>
      </c>
      <c r="T477" s="4">
        <v>1000</v>
      </c>
      <c r="U477" s="6">
        <f t="shared" si="117"/>
        <v>585.678601165695</v>
      </c>
      <c r="V477" s="4">
        <v>996</v>
      </c>
      <c r="W477" s="6">
        <f t="shared" si="118"/>
        <v>349.596</v>
      </c>
      <c r="X477" s="4">
        <v>504</v>
      </c>
      <c r="Y477" s="6">
        <f t="shared" si="119"/>
        <v>287.78399812451823</v>
      </c>
      <c r="Z477" s="4">
        <v>400</v>
      </c>
      <c r="AA477" s="6">
        <f t="shared" si="120"/>
        <v>298.8</v>
      </c>
      <c r="AB477" s="4">
        <v>996</v>
      </c>
      <c r="AC477" s="6">
        <f t="shared" si="121"/>
        <v>853.57199673552827</v>
      </c>
      <c r="AD477" s="4">
        <v>1008</v>
      </c>
      <c r="AE477" s="6">
        <f t="shared" si="122"/>
        <v>364.89600141162236</v>
      </c>
      <c r="AF477" s="6">
        <f t="shared" si="123"/>
        <v>7868.3860556385553</v>
      </c>
    </row>
    <row r="478" spans="1:32" x14ac:dyDescent="0.25">
      <c r="A478" s="1">
        <v>12795</v>
      </c>
      <c r="B478" s="1" t="s">
        <v>316</v>
      </c>
      <c r="C478" s="1" t="s">
        <v>1017</v>
      </c>
      <c r="D478" s="4">
        <v>3000</v>
      </c>
      <c r="E478" s="6">
        <f t="shared" si="109"/>
        <v>3229.8036143141699</v>
      </c>
      <c r="F478" s="4">
        <v>2400</v>
      </c>
      <c r="G478" s="12">
        <f t="shared" si="110"/>
        <v>1872</v>
      </c>
      <c r="H478" s="4">
        <v>4200</v>
      </c>
      <c r="I478" s="6">
        <f t="shared" si="111"/>
        <v>2142</v>
      </c>
      <c r="J478" s="4">
        <v>4200</v>
      </c>
      <c r="K478" s="6">
        <f t="shared" si="112"/>
        <v>2595.5999452661417</v>
      </c>
      <c r="L478" s="4">
        <v>1200</v>
      </c>
      <c r="M478" s="6">
        <f t="shared" si="113"/>
        <v>923.48823070689116</v>
      </c>
      <c r="N478" s="4">
        <v>2400</v>
      </c>
      <c r="O478" s="6">
        <f t="shared" si="114"/>
        <v>1123.005873649284</v>
      </c>
      <c r="P478" s="4">
        <v>480</v>
      </c>
      <c r="Q478" s="6">
        <f t="shared" si="115"/>
        <v>571.19999999999993</v>
      </c>
      <c r="R478" s="4">
        <v>6000</v>
      </c>
      <c r="S478" s="6">
        <f t="shared" si="116"/>
        <v>3060</v>
      </c>
      <c r="T478" s="4">
        <v>2400</v>
      </c>
      <c r="U478" s="6">
        <f t="shared" si="117"/>
        <v>1405.6286427976681</v>
      </c>
      <c r="V478" s="4">
        <v>4200</v>
      </c>
      <c r="W478" s="6">
        <f t="shared" si="118"/>
        <v>1474.1999999999998</v>
      </c>
      <c r="X478" s="4">
        <v>3000</v>
      </c>
      <c r="Y478" s="6">
        <f t="shared" si="119"/>
        <v>1712.9999888364182</v>
      </c>
      <c r="Z478" s="4">
        <v>3000</v>
      </c>
      <c r="AA478" s="6">
        <f t="shared" si="120"/>
        <v>2241</v>
      </c>
      <c r="AB478" s="4">
        <v>3600</v>
      </c>
      <c r="AC478" s="6">
        <f t="shared" si="121"/>
        <v>3085.1999882007049</v>
      </c>
      <c r="AD478" s="4">
        <v>4200</v>
      </c>
      <c r="AE478" s="6">
        <f t="shared" si="122"/>
        <v>1520.4000058817599</v>
      </c>
      <c r="AF478" s="6">
        <f t="shared" si="123"/>
        <v>25436.126283771278</v>
      </c>
    </row>
    <row r="479" spans="1:32" x14ac:dyDescent="0.25">
      <c r="A479" s="1">
        <v>12796</v>
      </c>
      <c r="B479" s="1" t="s">
        <v>317</v>
      </c>
      <c r="C479" s="1" t="s">
        <v>1018</v>
      </c>
      <c r="D479" s="4">
        <v>3000</v>
      </c>
      <c r="E479" s="6">
        <f t="shared" si="109"/>
        <v>3229.8036143141699</v>
      </c>
      <c r="F479" s="4">
        <v>2000</v>
      </c>
      <c r="G479" s="12">
        <f t="shared" si="110"/>
        <v>1560</v>
      </c>
      <c r="H479" s="4">
        <v>1512</v>
      </c>
      <c r="I479" s="6">
        <f t="shared" si="111"/>
        <v>771.12</v>
      </c>
      <c r="J479" s="4">
        <v>2004</v>
      </c>
      <c r="K479" s="6">
        <f t="shared" si="112"/>
        <v>1238.4719738841304</v>
      </c>
      <c r="L479" s="4">
        <v>1500</v>
      </c>
      <c r="M479" s="6">
        <f t="shared" si="113"/>
        <v>1154.360288383614</v>
      </c>
      <c r="N479" s="4">
        <v>2000</v>
      </c>
      <c r="O479" s="6">
        <f t="shared" si="114"/>
        <v>935.83822804107001</v>
      </c>
      <c r="P479" s="4">
        <v>300</v>
      </c>
      <c r="Q479" s="6">
        <f t="shared" si="115"/>
        <v>357</v>
      </c>
      <c r="R479" s="4">
        <v>9000</v>
      </c>
      <c r="S479" s="6">
        <f t="shared" si="116"/>
        <v>4590</v>
      </c>
      <c r="T479" s="4">
        <v>1200</v>
      </c>
      <c r="U479" s="6">
        <f t="shared" si="117"/>
        <v>702.81432139883407</v>
      </c>
      <c r="V479" s="4">
        <v>1500</v>
      </c>
      <c r="W479" s="6">
        <f t="shared" si="118"/>
        <v>526.5</v>
      </c>
      <c r="X479" s="4">
        <v>300</v>
      </c>
      <c r="Y479" s="6">
        <f t="shared" si="119"/>
        <v>171.29999888364182</v>
      </c>
      <c r="Z479" s="4">
        <v>1000</v>
      </c>
      <c r="AA479" s="6">
        <f t="shared" si="120"/>
        <v>747</v>
      </c>
      <c r="AB479" s="4">
        <v>2496</v>
      </c>
      <c r="AC479" s="6">
        <f t="shared" si="121"/>
        <v>2139.0719918191553</v>
      </c>
      <c r="AD479" s="4">
        <v>1512</v>
      </c>
      <c r="AE479" s="6">
        <f t="shared" si="122"/>
        <v>547.34400211743355</v>
      </c>
      <c r="AF479" s="6">
        <f t="shared" si="123"/>
        <v>18123.280416724614</v>
      </c>
    </row>
    <row r="480" spans="1:32" x14ac:dyDescent="0.25">
      <c r="A480" s="1">
        <v>12798</v>
      </c>
      <c r="B480" s="1" t="s">
        <v>318</v>
      </c>
      <c r="C480" s="1" t="s">
        <v>1019</v>
      </c>
      <c r="D480" s="4">
        <v>1824</v>
      </c>
      <c r="E480" s="6">
        <f t="shared" si="109"/>
        <v>1963.7205975030154</v>
      </c>
      <c r="F480" s="4">
        <v>1460</v>
      </c>
      <c r="G480" s="12">
        <f t="shared" si="110"/>
        <v>1138.8</v>
      </c>
      <c r="H480" s="4">
        <v>2544</v>
      </c>
      <c r="I480" s="6">
        <f t="shared" si="111"/>
        <v>1297.44</v>
      </c>
      <c r="J480" s="4">
        <v>2556</v>
      </c>
      <c r="K480" s="6">
        <f t="shared" si="112"/>
        <v>1579.6079666905378</v>
      </c>
      <c r="L480" s="4">
        <v>732</v>
      </c>
      <c r="M480" s="6">
        <f t="shared" si="113"/>
        <v>563.32782073120359</v>
      </c>
      <c r="N480" s="4">
        <v>1450</v>
      </c>
      <c r="O480" s="6">
        <f t="shared" si="114"/>
        <v>678.48271532977571</v>
      </c>
      <c r="P480" s="4">
        <v>285</v>
      </c>
      <c r="Q480" s="6">
        <f t="shared" si="115"/>
        <v>339.15</v>
      </c>
      <c r="R480" s="4">
        <v>3648</v>
      </c>
      <c r="S480" s="6">
        <f t="shared" si="116"/>
        <v>1860.48</v>
      </c>
      <c r="T480" s="4">
        <v>730</v>
      </c>
      <c r="U480" s="6">
        <f t="shared" si="117"/>
        <v>427.54537885095738</v>
      </c>
      <c r="V480" s="4">
        <v>2556</v>
      </c>
      <c r="W480" s="6">
        <f t="shared" si="118"/>
        <v>897.15599999999995</v>
      </c>
      <c r="X480" s="4">
        <v>0</v>
      </c>
      <c r="Y480" s="6">
        <f t="shared" si="119"/>
        <v>0</v>
      </c>
      <c r="Z480" s="4">
        <v>1830</v>
      </c>
      <c r="AA480" s="6">
        <f t="shared" si="120"/>
        <v>1367.01</v>
      </c>
      <c r="AB480" s="4">
        <v>2196</v>
      </c>
      <c r="AC480" s="6">
        <f t="shared" si="121"/>
        <v>1881.9719928024299</v>
      </c>
      <c r="AD480" s="4">
        <v>2544</v>
      </c>
      <c r="AE480" s="6">
        <f t="shared" si="122"/>
        <v>920.92800356266594</v>
      </c>
      <c r="AF480" s="6">
        <f t="shared" si="123"/>
        <v>13994.692471907918</v>
      </c>
    </row>
    <row r="481" spans="1:32" x14ac:dyDescent="0.25">
      <c r="A481" s="1">
        <v>12799</v>
      </c>
      <c r="B481" s="1" t="s">
        <v>319</v>
      </c>
      <c r="C481" s="1" t="s">
        <v>1020</v>
      </c>
      <c r="D481" s="4">
        <v>2004</v>
      </c>
      <c r="E481" s="6">
        <f t="shared" si="109"/>
        <v>2157.5088143618655</v>
      </c>
      <c r="F481" s="4">
        <v>2000</v>
      </c>
      <c r="G481" s="12">
        <f t="shared" si="110"/>
        <v>1560</v>
      </c>
      <c r="H481" s="4">
        <v>1992</v>
      </c>
      <c r="I481" s="6">
        <f t="shared" si="111"/>
        <v>1015.9200000000001</v>
      </c>
      <c r="J481" s="4">
        <v>2004</v>
      </c>
      <c r="K481" s="6">
        <f t="shared" si="112"/>
        <v>1238.4719738841304</v>
      </c>
      <c r="L481" s="4">
        <v>1272</v>
      </c>
      <c r="M481" s="6">
        <f t="shared" si="113"/>
        <v>978.89752454930465</v>
      </c>
      <c r="N481" s="4">
        <v>2000</v>
      </c>
      <c r="O481" s="6">
        <f t="shared" si="114"/>
        <v>935.83822804107001</v>
      </c>
      <c r="P481" s="4">
        <v>495</v>
      </c>
      <c r="Q481" s="6">
        <f t="shared" si="115"/>
        <v>589.04999999999995</v>
      </c>
      <c r="R481" s="4">
        <v>3504</v>
      </c>
      <c r="S481" s="6">
        <f t="shared" si="116"/>
        <v>1787.04</v>
      </c>
      <c r="T481" s="4">
        <v>2000</v>
      </c>
      <c r="U481" s="6">
        <f t="shared" si="117"/>
        <v>1171.35720233139</v>
      </c>
      <c r="V481" s="4">
        <v>2004</v>
      </c>
      <c r="W481" s="6">
        <f t="shared" si="118"/>
        <v>703.404</v>
      </c>
      <c r="X481" s="4">
        <v>1500</v>
      </c>
      <c r="Y481" s="6">
        <f t="shared" si="119"/>
        <v>856.4999944182091</v>
      </c>
      <c r="Z481" s="4">
        <v>2000</v>
      </c>
      <c r="AA481" s="6">
        <f t="shared" si="120"/>
        <v>1494</v>
      </c>
      <c r="AB481" s="4">
        <v>2004</v>
      </c>
      <c r="AC481" s="6">
        <f t="shared" si="121"/>
        <v>1717.4279934317258</v>
      </c>
      <c r="AD481" s="4">
        <v>4008</v>
      </c>
      <c r="AE481" s="6">
        <f t="shared" si="122"/>
        <v>1450.8960056128792</v>
      </c>
      <c r="AF481" s="6">
        <f t="shared" si="123"/>
        <v>16205.415731017696</v>
      </c>
    </row>
    <row r="482" spans="1:32" x14ac:dyDescent="0.25">
      <c r="A482" s="1">
        <v>12800</v>
      </c>
      <c r="B482" s="1" t="s">
        <v>320</v>
      </c>
      <c r="C482" s="1" t="s">
        <v>1021</v>
      </c>
      <c r="D482" s="4">
        <v>5556</v>
      </c>
      <c r="E482" s="6">
        <f t="shared" si="109"/>
        <v>5981.5962937098429</v>
      </c>
      <c r="F482" s="4">
        <v>4340</v>
      </c>
      <c r="G482" s="12">
        <f t="shared" si="110"/>
        <v>3385.2000000000003</v>
      </c>
      <c r="H482" s="4">
        <v>5496</v>
      </c>
      <c r="I482" s="6">
        <f t="shared" si="111"/>
        <v>2802.96</v>
      </c>
      <c r="J482" s="4">
        <v>5976</v>
      </c>
      <c r="K482" s="6">
        <f t="shared" si="112"/>
        <v>3693.1679221215386</v>
      </c>
      <c r="L482" s="4">
        <v>1812</v>
      </c>
      <c r="M482" s="6">
        <f t="shared" si="113"/>
        <v>1394.4672283674056</v>
      </c>
      <c r="N482" s="4">
        <v>2950</v>
      </c>
      <c r="O482" s="6">
        <f t="shared" si="114"/>
        <v>1380.3613863605783</v>
      </c>
      <c r="P482" s="4">
        <v>345</v>
      </c>
      <c r="Q482" s="6">
        <f t="shared" si="115"/>
        <v>410.54999999999995</v>
      </c>
      <c r="R482" s="4">
        <v>23244</v>
      </c>
      <c r="S482" s="6">
        <f t="shared" si="116"/>
        <v>11854.44</v>
      </c>
      <c r="T482" s="4">
        <v>4210</v>
      </c>
      <c r="U482" s="6">
        <f t="shared" si="117"/>
        <v>2465.706910907576</v>
      </c>
      <c r="V482" s="4">
        <v>4452</v>
      </c>
      <c r="W482" s="6">
        <f t="shared" si="118"/>
        <v>1562.6519999999998</v>
      </c>
      <c r="X482" s="4">
        <v>8400</v>
      </c>
      <c r="Y482" s="6">
        <f t="shared" si="119"/>
        <v>4796.399968741971</v>
      </c>
      <c r="Z482" s="4">
        <v>5860</v>
      </c>
      <c r="AA482" s="6">
        <f t="shared" si="120"/>
        <v>4377.42</v>
      </c>
      <c r="AB482" s="4">
        <v>3456</v>
      </c>
      <c r="AC482" s="6">
        <f t="shared" si="121"/>
        <v>2961.7919886726768</v>
      </c>
      <c r="AD482" s="4">
        <v>4128</v>
      </c>
      <c r="AE482" s="6">
        <f t="shared" si="122"/>
        <v>1494.3360057809296</v>
      </c>
      <c r="AF482" s="6">
        <f t="shared" si="123"/>
        <v>47066.713698881584</v>
      </c>
    </row>
    <row r="483" spans="1:32" x14ac:dyDescent="0.25">
      <c r="A483" s="1">
        <v>12801</v>
      </c>
      <c r="B483" s="1" t="s">
        <v>321</v>
      </c>
      <c r="C483" s="1" t="s">
        <v>1022</v>
      </c>
      <c r="D483" s="4">
        <v>1752</v>
      </c>
      <c r="E483" s="6">
        <f t="shared" si="109"/>
        <v>1886.2053107594752</v>
      </c>
      <c r="F483" s="4">
        <v>1000</v>
      </c>
      <c r="G483" s="12">
        <f t="shared" si="110"/>
        <v>780</v>
      </c>
      <c r="H483" s="4">
        <v>1992</v>
      </c>
      <c r="I483" s="6">
        <f t="shared" si="111"/>
        <v>1015.9200000000001</v>
      </c>
      <c r="J483" s="4">
        <v>2004</v>
      </c>
      <c r="K483" s="6">
        <f t="shared" si="112"/>
        <v>1238.4719738841304</v>
      </c>
      <c r="L483" s="4">
        <v>702</v>
      </c>
      <c r="M483" s="6">
        <f t="shared" si="113"/>
        <v>540.24061496353136</v>
      </c>
      <c r="N483" s="4">
        <v>1400</v>
      </c>
      <c r="O483" s="6">
        <f t="shared" si="114"/>
        <v>655.08675962874895</v>
      </c>
      <c r="P483" s="4">
        <v>285</v>
      </c>
      <c r="Q483" s="6">
        <f t="shared" si="115"/>
        <v>339.15</v>
      </c>
      <c r="R483" s="4">
        <v>2496</v>
      </c>
      <c r="S483" s="6">
        <f t="shared" si="116"/>
        <v>1272.96</v>
      </c>
      <c r="T483" s="4">
        <v>1400</v>
      </c>
      <c r="U483" s="6">
        <f t="shared" si="117"/>
        <v>819.95004163197302</v>
      </c>
      <c r="V483" s="4">
        <v>2004</v>
      </c>
      <c r="W483" s="6">
        <f t="shared" si="118"/>
        <v>703.404</v>
      </c>
      <c r="X483" s="4">
        <v>996</v>
      </c>
      <c r="Y483" s="6">
        <f t="shared" si="119"/>
        <v>568.71599629369086</v>
      </c>
      <c r="Z483" s="4">
        <v>1750</v>
      </c>
      <c r="AA483" s="6">
        <f t="shared" si="120"/>
        <v>1307.25</v>
      </c>
      <c r="AB483" s="4">
        <v>2004</v>
      </c>
      <c r="AC483" s="6">
        <f t="shared" si="121"/>
        <v>1717.4279934317258</v>
      </c>
      <c r="AD483" s="4">
        <v>1992</v>
      </c>
      <c r="AE483" s="6">
        <f t="shared" si="122"/>
        <v>721.10400278963459</v>
      </c>
      <c r="AF483" s="6">
        <f t="shared" si="123"/>
        <v>12844.782690593276</v>
      </c>
    </row>
    <row r="484" spans="1:32" x14ac:dyDescent="0.25">
      <c r="A484" s="1">
        <v>12802</v>
      </c>
      <c r="B484" s="1" t="s">
        <v>322</v>
      </c>
      <c r="C484" s="1" t="s">
        <v>1023</v>
      </c>
      <c r="D484" s="4">
        <v>2772</v>
      </c>
      <c r="E484" s="6">
        <f t="shared" si="109"/>
        <v>2984.3385396262929</v>
      </c>
      <c r="F484" s="4">
        <v>2220</v>
      </c>
      <c r="G484" s="12">
        <f t="shared" si="110"/>
        <v>1731.6000000000001</v>
      </c>
      <c r="H484" s="4">
        <v>3336</v>
      </c>
      <c r="I484" s="6">
        <f t="shared" si="111"/>
        <v>1701.3600000000001</v>
      </c>
      <c r="J484" s="4">
        <v>1668</v>
      </c>
      <c r="K484" s="6">
        <f t="shared" si="112"/>
        <v>1030.8239782628391</v>
      </c>
      <c r="L484" s="4">
        <v>1110</v>
      </c>
      <c r="M484" s="6">
        <f t="shared" si="113"/>
        <v>854.22661340387435</v>
      </c>
      <c r="N484" s="4">
        <v>2200</v>
      </c>
      <c r="O484" s="6">
        <f t="shared" si="114"/>
        <v>1029.422050845177</v>
      </c>
      <c r="P484" s="4">
        <v>450</v>
      </c>
      <c r="Q484" s="6">
        <f t="shared" si="115"/>
        <v>535.5</v>
      </c>
      <c r="R484" s="4">
        <v>5556</v>
      </c>
      <c r="S484" s="6">
        <f t="shared" si="116"/>
        <v>2833.56</v>
      </c>
      <c r="T484" s="4">
        <v>2220</v>
      </c>
      <c r="U484" s="6">
        <f t="shared" si="117"/>
        <v>1300.2064945878431</v>
      </c>
      <c r="V484" s="4">
        <v>1116</v>
      </c>
      <c r="W484" s="6">
        <f t="shared" si="118"/>
        <v>391.71599999999995</v>
      </c>
      <c r="X484" s="4">
        <v>2220</v>
      </c>
      <c r="Y484" s="6">
        <f t="shared" si="119"/>
        <v>1267.6199917389495</v>
      </c>
      <c r="Z484" s="4">
        <v>2780</v>
      </c>
      <c r="AA484" s="6">
        <f t="shared" si="120"/>
        <v>2076.66</v>
      </c>
      <c r="AB484" s="4">
        <v>3336</v>
      </c>
      <c r="AC484" s="6">
        <f t="shared" si="121"/>
        <v>2858.9519890659863</v>
      </c>
      <c r="AD484" s="4">
        <v>2232</v>
      </c>
      <c r="AE484" s="6">
        <f t="shared" si="122"/>
        <v>807.98400312573517</v>
      </c>
      <c r="AF484" s="6">
        <f t="shared" si="123"/>
        <v>20595.98565753096</v>
      </c>
    </row>
    <row r="485" spans="1:32" x14ac:dyDescent="0.25">
      <c r="A485" s="1">
        <v>12804</v>
      </c>
      <c r="B485" s="1" t="s">
        <v>323</v>
      </c>
      <c r="C485" s="1" t="s">
        <v>1024</v>
      </c>
      <c r="D485" s="4">
        <v>2340</v>
      </c>
      <c r="E485" s="6">
        <f t="shared" si="109"/>
        <v>2519.2468191650528</v>
      </c>
      <c r="F485" s="4">
        <v>1750</v>
      </c>
      <c r="G485" s="12">
        <f t="shared" si="110"/>
        <v>1365</v>
      </c>
      <c r="H485" s="4">
        <v>2520</v>
      </c>
      <c r="I485" s="6">
        <f t="shared" si="111"/>
        <v>1285.2</v>
      </c>
      <c r="J485" s="4">
        <v>2928</v>
      </c>
      <c r="K485" s="6">
        <f t="shared" si="112"/>
        <v>1809.5039618426815</v>
      </c>
      <c r="L485" s="4">
        <v>624</v>
      </c>
      <c r="M485" s="6">
        <f t="shared" si="113"/>
        <v>480.21387996758341</v>
      </c>
      <c r="N485" s="4">
        <v>1700</v>
      </c>
      <c r="O485" s="6">
        <f t="shared" si="114"/>
        <v>795.46249383490942</v>
      </c>
      <c r="P485" s="4">
        <v>105</v>
      </c>
      <c r="Q485" s="6">
        <f t="shared" si="115"/>
        <v>124.94999999999999</v>
      </c>
      <c r="R485" s="4">
        <v>3504</v>
      </c>
      <c r="S485" s="6">
        <f t="shared" si="116"/>
        <v>1787.04</v>
      </c>
      <c r="T485" s="4">
        <v>2260</v>
      </c>
      <c r="U485" s="6">
        <f t="shared" si="117"/>
        <v>1323.6336386344708</v>
      </c>
      <c r="V485" s="4">
        <v>1788</v>
      </c>
      <c r="W485" s="6">
        <f t="shared" si="118"/>
        <v>627.58799999999997</v>
      </c>
      <c r="X485" s="4">
        <v>0</v>
      </c>
      <c r="Y485" s="6">
        <f t="shared" si="119"/>
        <v>0</v>
      </c>
      <c r="Z485" s="4">
        <v>2340</v>
      </c>
      <c r="AA485" s="6">
        <f t="shared" si="120"/>
        <v>1747.98</v>
      </c>
      <c r="AB485" s="4">
        <v>1200</v>
      </c>
      <c r="AC485" s="6">
        <f t="shared" si="121"/>
        <v>1028.3999960669016</v>
      </c>
      <c r="AD485" s="4">
        <v>1680</v>
      </c>
      <c r="AE485" s="6">
        <f t="shared" si="122"/>
        <v>608.16000235270394</v>
      </c>
      <c r="AF485" s="6">
        <f t="shared" si="123"/>
        <v>14894.2187895116</v>
      </c>
    </row>
    <row r="486" spans="1:32" x14ac:dyDescent="0.25">
      <c r="A486" s="1">
        <v>12805</v>
      </c>
      <c r="B486" s="1" t="s">
        <v>324</v>
      </c>
      <c r="C486" s="1" t="s">
        <v>1503</v>
      </c>
      <c r="D486" s="4">
        <v>300</v>
      </c>
      <c r="E486" s="6">
        <f t="shared" si="109"/>
        <v>322.98036143141701</v>
      </c>
      <c r="F486" s="4">
        <v>450</v>
      </c>
      <c r="G486" s="12">
        <f t="shared" si="110"/>
        <v>351</v>
      </c>
      <c r="H486" s="4">
        <v>312</v>
      </c>
      <c r="I486" s="6">
        <f t="shared" si="111"/>
        <v>159.12</v>
      </c>
      <c r="J486" s="4">
        <v>300</v>
      </c>
      <c r="K486" s="6">
        <f t="shared" si="112"/>
        <v>185.39999609043869</v>
      </c>
      <c r="L486" s="4">
        <v>312</v>
      </c>
      <c r="M486" s="6">
        <f t="shared" si="113"/>
        <v>240.1069399837917</v>
      </c>
      <c r="N486" s="4">
        <v>500</v>
      </c>
      <c r="O486" s="6">
        <f t="shared" si="114"/>
        <v>233.9595570102675</v>
      </c>
      <c r="P486" s="4">
        <v>120</v>
      </c>
      <c r="Q486" s="6">
        <f t="shared" si="115"/>
        <v>142.79999999999998</v>
      </c>
      <c r="R486" s="4">
        <v>444</v>
      </c>
      <c r="S486" s="6">
        <f t="shared" si="116"/>
        <v>226.44</v>
      </c>
      <c r="T486" s="4">
        <v>450</v>
      </c>
      <c r="U486" s="6">
        <f t="shared" si="117"/>
        <v>263.55537052456276</v>
      </c>
      <c r="V486" s="4">
        <v>300</v>
      </c>
      <c r="W486" s="6">
        <f t="shared" si="118"/>
        <v>105.3</v>
      </c>
      <c r="X486" s="4">
        <v>204</v>
      </c>
      <c r="Y486" s="6">
        <f t="shared" si="119"/>
        <v>116.48399924087643</v>
      </c>
      <c r="Z486" s="4">
        <v>450</v>
      </c>
      <c r="AA486" s="6">
        <f t="shared" si="120"/>
        <v>336.15</v>
      </c>
      <c r="AB486" s="4">
        <v>300</v>
      </c>
      <c r="AC486" s="6">
        <f t="shared" si="121"/>
        <v>257.09999901672541</v>
      </c>
      <c r="AD486" s="4">
        <v>456</v>
      </c>
      <c r="AE486" s="6">
        <f t="shared" si="122"/>
        <v>165.07200063859105</v>
      </c>
      <c r="AF486" s="6">
        <f t="shared" si="123"/>
        <v>2940.3962232980803</v>
      </c>
    </row>
    <row r="487" spans="1:32" x14ac:dyDescent="0.25">
      <c r="A487" s="1">
        <v>12806</v>
      </c>
      <c r="B487" s="1" t="s">
        <v>325</v>
      </c>
      <c r="C487" s="1" t="s">
        <v>1025</v>
      </c>
      <c r="D487" s="4">
        <v>4668</v>
      </c>
      <c r="E487" s="6">
        <f t="shared" si="109"/>
        <v>5025.5744238728485</v>
      </c>
      <c r="F487" s="4">
        <v>4450</v>
      </c>
      <c r="G487" s="12">
        <f t="shared" si="110"/>
        <v>3471</v>
      </c>
      <c r="H487" s="4">
        <v>3384</v>
      </c>
      <c r="I487" s="6">
        <f t="shared" si="111"/>
        <v>1725.84</v>
      </c>
      <c r="J487" s="4">
        <v>5340</v>
      </c>
      <c r="K487" s="6">
        <f t="shared" si="112"/>
        <v>3300.1199304098086</v>
      </c>
      <c r="L487" s="4">
        <v>684</v>
      </c>
      <c r="M487" s="6">
        <f t="shared" si="113"/>
        <v>526.38829150292793</v>
      </c>
      <c r="N487" s="4">
        <v>2150</v>
      </c>
      <c r="O487" s="6">
        <f t="shared" si="114"/>
        <v>1006.0260951441502</v>
      </c>
      <c r="P487" s="4">
        <v>180</v>
      </c>
      <c r="Q487" s="6">
        <f t="shared" si="115"/>
        <v>214.2</v>
      </c>
      <c r="R487" s="4">
        <v>11256</v>
      </c>
      <c r="S487" s="6">
        <f t="shared" si="116"/>
        <v>5740.56</v>
      </c>
      <c r="T487" s="4">
        <v>4120</v>
      </c>
      <c r="U487" s="6">
        <f t="shared" si="117"/>
        <v>2412.9958368026637</v>
      </c>
      <c r="V487" s="4">
        <v>2304</v>
      </c>
      <c r="W487" s="6">
        <f t="shared" si="118"/>
        <v>808.70399999999995</v>
      </c>
      <c r="X487" s="4">
        <v>5628</v>
      </c>
      <c r="Y487" s="6">
        <f t="shared" si="119"/>
        <v>3213.5879790571203</v>
      </c>
      <c r="Z487" s="4">
        <v>5630</v>
      </c>
      <c r="AA487" s="6">
        <f t="shared" si="120"/>
        <v>4205.6099999999997</v>
      </c>
      <c r="AB487" s="4">
        <v>2196</v>
      </c>
      <c r="AC487" s="6">
        <f t="shared" si="121"/>
        <v>1881.9719928024299</v>
      </c>
      <c r="AD487" s="4">
        <v>2064</v>
      </c>
      <c r="AE487" s="6">
        <f t="shared" si="122"/>
        <v>747.16800289046478</v>
      </c>
      <c r="AF487" s="6">
        <f t="shared" si="123"/>
        <v>33532.578549591948</v>
      </c>
    </row>
    <row r="488" spans="1:32" x14ac:dyDescent="0.25">
      <c r="A488" s="1">
        <v>12807</v>
      </c>
      <c r="B488" s="1" t="s">
        <v>326</v>
      </c>
      <c r="C488" s="1" t="s">
        <v>1026</v>
      </c>
      <c r="D488" s="4">
        <v>1800</v>
      </c>
      <c r="E488" s="6">
        <f t="shared" si="109"/>
        <v>1937.8821685885021</v>
      </c>
      <c r="F488" s="4">
        <v>1400</v>
      </c>
      <c r="G488" s="12">
        <f t="shared" si="110"/>
        <v>1092</v>
      </c>
      <c r="H488" s="4">
        <v>1512</v>
      </c>
      <c r="I488" s="6">
        <f t="shared" si="111"/>
        <v>771.12</v>
      </c>
      <c r="J488" s="4">
        <v>1500</v>
      </c>
      <c r="K488" s="6">
        <f t="shared" si="112"/>
        <v>926.99998045219343</v>
      </c>
      <c r="L488" s="4">
        <v>798</v>
      </c>
      <c r="M488" s="6">
        <f t="shared" si="113"/>
        <v>614.11967342008268</v>
      </c>
      <c r="N488" s="4">
        <v>1600</v>
      </c>
      <c r="O488" s="6">
        <f t="shared" si="114"/>
        <v>748.67058243285601</v>
      </c>
      <c r="P488" s="4">
        <v>195</v>
      </c>
      <c r="Q488" s="6">
        <f t="shared" si="115"/>
        <v>232.04999999999998</v>
      </c>
      <c r="R488" s="4">
        <v>9696</v>
      </c>
      <c r="S488" s="6">
        <f t="shared" si="116"/>
        <v>4944.96</v>
      </c>
      <c r="T488" s="4">
        <v>1200</v>
      </c>
      <c r="U488" s="6">
        <f t="shared" si="117"/>
        <v>702.81432139883407</v>
      </c>
      <c r="V488" s="4">
        <v>1500</v>
      </c>
      <c r="W488" s="6">
        <f t="shared" si="118"/>
        <v>526.5</v>
      </c>
      <c r="X488" s="4">
        <v>804</v>
      </c>
      <c r="Y488" s="6">
        <f t="shared" si="119"/>
        <v>459.08399700816005</v>
      </c>
      <c r="Z488" s="4">
        <v>800</v>
      </c>
      <c r="AA488" s="6">
        <f t="shared" si="120"/>
        <v>597.6</v>
      </c>
      <c r="AB488" s="4">
        <v>1680</v>
      </c>
      <c r="AC488" s="6">
        <f t="shared" si="121"/>
        <v>1439.7599944936621</v>
      </c>
      <c r="AD488" s="4">
        <v>1488</v>
      </c>
      <c r="AE488" s="6">
        <f t="shared" si="122"/>
        <v>538.65600208382341</v>
      </c>
      <c r="AF488" s="6">
        <f t="shared" si="123"/>
        <v>14993.560717794291</v>
      </c>
    </row>
    <row r="489" spans="1:32" x14ac:dyDescent="0.25">
      <c r="A489" s="1">
        <v>12808</v>
      </c>
      <c r="B489" s="1" t="s">
        <v>327</v>
      </c>
      <c r="C489" s="1" t="s">
        <v>1027</v>
      </c>
      <c r="D489" s="4">
        <v>504</v>
      </c>
      <c r="E489" s="6">
        <f t="shared" si="109"/>
        <v>542.60700720478053</v>
      </c>
      <c r="F489" s="4">
        <v>600</v>
      </c>
      <c r="G489" s="12">
        <f t="shared" si="110"/>
        <v>468</v>
      </c>
      <c r="H489" s="4">
        <v>504</v>
      </c>
      <c r="I489" s="6">
        <f t="shared" si="111"/>
        <v>257.04000000000002</v>
      </c>
      <c r="J489" s="4">
        <v>552</v>
      </c>
      <c r="K489" s="6">
        <f t="shared" si="112"/>
        <v>341.13599280640722</v>
      </c>
      <c r="L489" s="4">
        <v>504</v>
      </c>
      <c r="M489" s="6">
        <f t="shared" si="113"/>
        <v>387.86505689689432</v>
      </c>
      <c r="N489" s="4">
        <v>500</v>
      </c>
      <c r="O489" s="6">
        <f t="shared" si="114"/>
        <v>233.9595570102675</v>
      </c>
      <c r="P489" s="4">
        <v>480</v>
      </c>
      <c r="Q489" s="6">
        <f t="shared" si="115"/>
        <v>571.19999999999993</v>
      </c>
      <c r="R489" s="4">
        <v>1500</v>
      </c>
      <c r="S489" s="6">
        <f t="shared" si="116"/>
        <v>765</v>
      </c>
      <c r="T489" s="4">
        <v>500</v>
      </c>
      <c r="U489" s="6">
        <f t="shared" si="117"/>
        <v>292.8393005828475</v>
      </c>
      <c r="V489" s="4">
        <v>504</v>
      </c>
      <c r="W489" s="6">
        <f t="shared" si="118"/>
        <v>176.904</v>
      </c>
      <c r="X489" s="4">
        <v>492</v>
      </c>
      <c r="Y489" s="6">
        <f t="shared" si="119"/>
        <v>280.93199816917257</v>
      </c>
      <c r="Z489" s="4">
        <v>500</v>
      </c>
      <c r="AA489" s="6">
        <f t="shared" si="120"/>
        <v>373.5</v>
      </c>
      <c r="AB489" s="4">
        <v>576</v>
      </c>
      <c r="AC489" s="6">
        <f t="shared" si="121"/>
        <v>493.6319981121128</v>
      </c>
      <c r="AD489" s="4">
        <v>504</v>
      </c>
      <c r="AE489" s="6">
        <f t="shared" si="122"/>
        <v>182.44800070581118</v>
      </c>
      <c r="AF489" s="6">
        <f t="shared" si="123"/>
        <v>5184.6149107824822</v>
      </c>
    </row>
    <row r="490" spans="1:32" x14ac:dyDescent="0.25">
      <c r="A490" s="1">
        <v>12809</v>
      </c>
      <c r="B490" s="1" t="s">
        <v>328</v>
      </c>
      <c r="C490" s="1" t="s">
        <v>1505</v>
      </c>
      <c r="D490" s="4">
        <v>11580</v>
      </c>
      <c r="E490" s="6">
        <f t="shared" si="109"/>
        <v>12467.041951252697</v>
      </c>
      <c r="F490" s="4">
        <v>8490</v>
      </c>
      <c r="G490" s="12">
        <f t="shared" si="110"/>
        <v>6622.2</v>
      </c>
      <c r="H490" s="4">
        <v>9624</v>
      </c>
      <c r="I490" s="6">
        <f t="shared" si="111"/>
        <v>4908.24</v>
      </c>
      <c r="J490" s="4">
        <v>10992</v>
      </c>
      <c r="K490" s="6">
        <f t="shared" si="112"/>
        <v>6793.0558567536737</v>
      </c>
      <c r="L490" s="4">
        <v>3558</v>
      </c>
      <c r="M490" s="6">
        <f t="shared" si="113"/>
        <v>2738.1426040459323</v>
      </c>
      <c r="N490" s="4">
        <v>6650</v>
      </c>
      <c r="O490" s="6">
        <f t="shared" si="114"/>
        <v>3111.6621082365577</v>
      </c>
      <c r="P490" s="4">
        <v>930</v>
      </c>
      <c r="Q490" s="6">
        <f t="shared" si="115"/>
        <v>1106.7</v>
      </c>
      <c r="R490" s="4">
        <v>24504</v>
      </c>
      <c r="S490" s="6">
        <f t="shared" si="116"/>
        <v>12497.04</v>
      </c>
      <c r="T490" s="4">
        <v>8290</v>
      </c>
      <c r="U490" s="6">
        <f t="shared" si="117"/>
        <v>4855.2756036636119</v>
      </c>
      <c r="V490" s="4">
        <v>7248</v>
      </c>
      <c r="W490" s="6">
        <f t="shared" si="118"/>
        <v>2544.0479999999998</v>
      </c>
      <c r="X490" s="4">
        <v>2496</v>
      </c>
      <c r="Y490" s="6">
        <f t="shared" si="119"/>
        <v>1425.2159907118998</v>
      </c>
      <c r="Z490" s="4">
        <v>11930</v>
      </c>
      <c r="AA490" s="6">
        <f t="shared" si="120"/>
        <v>8911.7099999999991</v>
      </c>
      <c r="AB490" s="4">
        <v>5496</v>
      </c>
      <c r="AC490" s="6">
        <f t="shared" si="121"/>
        <v>4710.0719819864089</v>
      </c>
      <c r="AD490" s="4">
        <v>7152</v>
      </c>
      <c r="AE490" s="6">
        <f t="shared" si="122"/>
        <v>2589.0240100157966</v>
      </c>
      <c r="AF490" s="6">
        <f t="shared" si="123"/>
        <v>72690.404096650775</v>
      </c>
    </row>
    <row r="491" spans="1:32" x14ac:dyDescent="0.25">
      <c r="A491" s="1">
        <v>12810</v>
      </c>
      <c r="B491" s="1" t="s">
        <v>329</v>
      </c>
      <c r="C491" s="1" t="s">
        <v>1506</v>
      </c>
      <c r="D491" s="4">
        <v>1500</v>
      </c>
      <c r="E491" s="6">
        <f t="shared" si="109"/>
        <v>1614.9018071570849</v>
      </c>
      <c r="F491" s="4">
        <v>1540</v>
      </c>
      <c r="G491" s="12">
        <f t="shared" si="110"/>
        <v>1201.2</v>
      </c>
      <c r="H491" s="4">
        <v>2112</v>
      </c>
      <c r="I491" s="6">
        <f t="shared" si="111"/>
        <v>1077.1200000000001</v>
      </c>
      <c r="J491" s="4">
        <v>2100</v>
      </c>
      <c r="K491" s="6">
        <f t="shared" si="112"/>
        <v>1297.7999726330709</v>
      </c>
      <c r="L491" s="4">
        <v>600</v>
      </c>
      <c r="M491" s="6">
        <f t="shared" si="113"/>
        <v>461.74411535344558</v>
      </c>
      <c r="N491" s="4">
        <v>1550</v>
      </c>
      <c r="O491" s="6">
        <f t="shared" si="114"/>
        <v>725.27462673182924</v>
      </c>
      <c r="P491" s="4">
        <v>135</v>
      </c>
      <c r="Q491" s="6">
        <f t="shared" si="115"/>
        <v>160.65</v>
      </c>
      <c r="R491" s="4">
        <v>3828</v>
      </c>
      <c r="S491" s="6">
        <f t="shared" si="116"/>
        <v>1952.28</v>
      </c>
      <c r="T491" s="4">
        <v>1200</v>
      </c>
      <c r="U491" s="6">
        <f t="shared" si="117"/>
        <v>702.81432139883407</v>
      </c>
      <c r="V491" s="4">
        <v>2100</v>
      </c>
      <c r="W491" s="6">
        <f t="shared" si="118"/>
        <v>737.09999999999991</v>
      </c>
      <c r="X491" s="4">
        <v>900</v>
      </c>
      <c r="Y491" s="6">
        <f t="shared" si="119"/>
        <v>513.89999665092546</v>
      </c>
      <c r="Z491" s="4">
        <v>900</v>
      </c>
      <c r="AA491" s="6">
        <f t="shared" si="120"/>
        <v>672.3</v>
      </c>
      <c r="AB491" s="4">
        <v>1128</v>
      </c>
      <c r="AC491" s="6">
        <f t="shared" si="121"/>
        <v>966.69599630288747</v>
      </c>
      <c r="AD491" s="4">
        <v>2112</v>
      </c>
      <c r="AE491" s="6">
        <f t="shared" si="122"/>
        <v>764.54400295768494</v>
      </c>
      <c r="AF491" s="6">
        <f t="shared" si="123"/>
        <v>12083.780836228076</v>
      </c>
    </row>
    <row r="492" spans="1:32" x14ac:dyDescent="0.25">
      <c r="A492" s="1">
        <v>12811</v>
      </c>
      <c r="B492" s="1" t="s">
        <v>330</v>
      </c>
      <c r="C492" s="1" t="s">
        <v>1028</v>
      </c>
      <c r="D492" s="4">
        <v>996</v>
      </c>
      <c r="E492" s="6">
        <f t="shared" si="109"/>
        <v>1072.2947999523044</v>
      </c>
      <c r="F492" s="4">
        <v>500</v>
      </c>
      <c r="G492" s="12">
        <f t="shared" si="110"/>
        <v>390</v>
      </c>
      <c r="H492" s="4">
        <v>1008</v>
      </c>
      <c r="I492" s="6">
        <f t="shared" si="111"/>
        <v>514.08000000000004</v>
      </c>
      <c r="J492" s="4">
        <v>996</v>
      </c>
      <c r="K492" s="6">
        <f t="shared" si="112"/>
        <v>615.52798702025643</v>
      </c>
      <c r="L492" s="4">
        <v>498</v>
      </c>
      <c r="M492" s="6">
        <f t="shared" si="113"/>
        <v>383.24761574335986</v>
      </c>
      <c r="N492" s="4">
        <v>1000</v>
      </c>
      <c r="O492" s="6">
        <f t="shared" si="114"/>
        <v>467.91911402053501</v>
      </c>
      <c r="P492" s="4">
        <v>135</v>
      </c>
      <c r="Q492" s="6">
        <f t="shared" si="115"/>
        <v>160.65</v>
      </c>
      <c r="R492" s="4">
        <v>504</v>
      </c>
      <c r="S492" s="6">
        <f t="shared" si="116"/>
        <v>257.04000000000002</v>
      </c>
      <c r="T492" s="4">
        <v>500</v>
      </c>
      <c r="U492" s="6">
        <f t="shared" si="117"/>
        <v>292.8393005828475</v>
      </c>
      <c r="V492" s="4">
        <v>996</v>
      </c>
      <c r="W492" s="6">
        <f t="shared" si="118"/>
        <v>349.596</v>
      </c>
      <c r="X492" s="4">
        <v>504</v>
      </c>
      <c r="Y492" s="6">
        <f t="shared" si="119"/>
        <v>287.78399812451823</v>
      </c>
      <c r="Z492" s="4">
        <v>500</v>
      </c>
      <c r="AA492" s="6">
        <f t="shared" si="120"/>
        <v>373.5</v>
      </c>
      <c r="AB492" s="4">
        <v>996</v>
      </c>
      <c r="AC492" s="6">
        <f t="shared" si="121"/>
        <v>853.57199673552827</v>
      </c>
      <c r="AD492" s="4">
        <v>1008</v>
      </c>
      <c r="AE492" s="6">
        <f t="shared" si="122"/>
        <v>364.89600141162236</v>
      </c>
      <c r="AF492" s="6">
        <f t="shared" si="123"/>
        <v>6018.0508121793491</v>
      </c>
    </row>
    <row r="493" spans="1:32" x14ac:dyDescent="0.25">
      <c r="A493" s="1">
        <v>12812</v>
      </c>
      <c r="B493" s="1" t="s">
        <v>331</v>
      </c>
      <c r="C493" s="1" t="s">
        <v>1029</v>
      </c>
      <c r="D493" s="4">
        <v>2400</v>
      </c>
      <c r="E493" s="6">
        <f t="shared" si="109"/>
        <v>2583.8428914513361</v>
      </c>
      <c r="F493" s="4">
        <v>2400</v>
      </c>
      <c r="G493" s="12">
        <f t="shared" si="110"/>
        <v>1872</v>
      </c>
      <c r="H493" s="4">
        <v>6000</v>
      </c>
      <c r="I493" s="6">
        <f t="shared" si="111"/>
        <v>3060</v>
      </c>
      <c r="J493" s="4">
        <v>6000</v>
      </c>
      <c r="K493" s="6">
        <f t="shared" si="112"/>
        <v>3707.9999218087737</v>
      </c>
      <c r="L493" s="4">
        <v>1998</v>
      </c>
      <c r="M493" s="6">
        <f t="shared" si="113"/>
        <v>1537.6079041269738</v>
      </c>
      <c r="N493" s="4">
        <v>4000</v>
      </c>
      <c r="O493" s="6">
        <f t="shared" si="114"/>
        <v>1871.67645608214</v>
      </c>
      <c r="P493" s="4">
        <v>465</v>
      </c>
      <c r="Q493" s="6">
        <f t="shared" si="115"/>
        <v>553.35</v>
      </c>
      <c r="R493" s="4">
        <v>6000</v>
      </c>
      <c r="S493" s="6">
        <f t="shared" si="116"/>
        <v>3060</v>
      </c>
      <c r="T493" s="4">
        <v>3000</v>
      </c>
      <c r="U493" s="6">
        <f t="shared" si="117"/>
        <v>1757.035803497085</v>
      </c>
      <c r="V493" s="4">
        <v>5676</v>
      </c>
      <c r="W493" s="6">
        <f t="shared" si="118"/>
        <v>1992.2759999999998</v>
      </c>
      <c r="X493" s="4">
        <v>2004</v>
      </c>
      <c r="Y493" s="6">
        <f t="shared" si="119"/>
        <v>1144.2839925427272</v>
      </c>
      <c r="Z493" s="4">
        <v>4000</v>
      </c>
      <c r="AA493" s="6">
        <f t="shared" si="120"/>
        <v>2988</v>
      </c>
      <c r="AB493" s="4">
        <v>3624</v>
      </c>
      <c r="AC493" s="6">
        <f t="shared" si="121"/>
        <v>3105.7679881220429</v>
      </c>
      <c r="AD493" s="4">
        <v>5184</v>
      </c>
      <c r="AE493" s="6">
        <f t="shared" si="122"/>
        <v>1876.608007259772</v>
      </c>
      <c r="AF493" s="6">
        <f t="shared" si="123"/>
        <v>29233.840957631081</v>
      </c>
    </row>
    <row r="494" spans="1:32" x14ac:dyDescent="0.25">
      <c r="A494" s="1">
        <v>12813</v>
      </c>
      <c r="B494" s="1" t="s">
        <v>332</v>
      </c>
      <c r="C494" s="1" t="s">
        <v>1030</v>
      </c>
      <c r="D494" s="4">
        <v>1284</v>
      </c>
      <c r="E494" s="6">
        <f t="shared" si="109"/>
        <v>1382.3559469264646</v>
      </c>
      <c r="F494" s="4">
        <v>1110</v>
      </c>
      <c r="G494" s="12">
        <f t="shared" si="110"/>
        <v>865.80000000000007</v>
      </c>
      <c r="H494" s="4">
        <v>984</v>
      </c>
      <c r="I494" s="6">
        <f t="shared" si="111"/>
        <v>501.84000000000003</v>
      </c>
      <c r="J494" s="4">
        <v>1152</v>
      </c>
      <c r="K494" s="6">
        <f t="shared" si="112"/>
        <v>711.93598498728454</v>
      </c>
      <c r="L494" s="4">
        <v>348</v>
      </c>
      <c r="M494" s="6">
        <f t="shared" si="113"/>
        <v>267.81158690499842</v>
      </c>
      <c r="N494" s="4">
        <v>800</v>
      </c>
      <c r="O494" s="6">
        <f t="shared" si="114"/>
        <v>374.335291216428</v>
      </c>
      <c r="P494" s="4">
        <v>75</v>
      </c>
      <c r="Q494" s="6">
        <f t="shared" si="115"/>
        <v>89.25</v>
      </c>
      <c r="R494" s="4">
        <v>6000</v>
      </c>
      <c r="S494" s="6">
        <f t="shared" si="116"/>
        <v>3060</v>
      </c>
      <c r="T494" s="4">
        <v>1040</v>
      </c>
      <c r="U494" s="6">
        <f t="shared" si="117"/>
        <v>609.10574521232286</v>
      </c>
      <c r="V494" s="4">
        <v>708</v>
      </c>
      <c r="W494" s="6">
        <f t="shared" si="118"/>
        <v>248.50799999999998</v>
      </c>
      <c r="X494" s="4">
        <v>1800</v>
      </c>
      <c r="Y494" s="6">
        <f t="shared" si="119"/>
        <v>1027.7999933018509</v>
      </c>
      <c r="Z494" s="4">
        <v>1600</v>
      </c>
      <c r="AA494" s="6">
        <f t="shared" si="120"/>
        <v>1195.2</v>
      </c>
      <c r="AB494" s="4">
        <v>504</v>
      </c>
      <c r="AC494" s="6">
        <f t="shared" si="121"/>
        <v>431.9279983480987</v>
      </c>
      <c r="AD494" s="4">
        <v>672</v>
      </c>
      <c r="AE494" s="6">
        <f t="shared" si="122"/>
        <v>243.26400094108158</v>
      </c>
      <c r="AF494" s="6">
        <f t="shared" si="123"/>
        <v>10765.870546897449</v>
      </c>
    </row>
    <row r="495" spans="1:32" x14ac:dyDescent="0.25">
      <c r="A495" s="1">
        <v>12814</v>
      </c>
      <c r="B495" s="1" t="s">
        <v>333</v>
      </c>
      <c r="C495" s="1" t="s">
        <v>1031</v>
      </c>
      <c r="D495" s="4">
        <v>504</v>
      </c>
      <c r="E495" s="6">
        <f t="shared" si="109"/>
        <v>542.60700720478053</v>
      </c>
      <c r="F495" s="4">
        <v>1320</v>
      </c>
      <c r="G495" s="12">
        <f t="shared" si="110"/>
        <v>1029.6000000000001</v>
      </c>
      <c r="H495" s="4">
        <v>2112</v>
      </c>
      <c r="I495" s="6">
        <f t="shared" si="111"/>
        <v>1077.1200000000001</v>
      </c>
      <c r="J495" s="4">
        <v>2304</v>
      </c>
      <c r="K495" s="6">
        <f t="shared" si="112"/>
        <v>1423.8719699745691</v>
      </c>
      <c r="L495" s="4">
        <v>660</v>
      </c>
      <c r="M495" s="6">
        <f t="shared" si="113"/>
        <v>507.91852688879015</v>
      </c>
      <c r="N495" s="4">
        <v>500</v>
      </c>
      <c r="O495" s="6">
        <f t="shared" si="114"/>
        <v>233.9595570102675</v>
      </c>
      <c r="P495" s="4">
        <v>60</v>
      </c>
      <c r="Q495" s="6">
        <f t="shared" si="115"/>
        <v>71.399999999999991</v>
      </c>
      <c r="R495" s="4">
        <v>3000</v>
      </c>
      <c r="S495" s="6">
        <f t="shared" si="116"/>
        <v>1530</v>
      </c>
      <c r="T495" s="4">
        <v>1320</v>
      </c>
      <c r="U495" s="6">
        <f t="shared" si="117"/>
        <v>773.09575353871742</v>
      </c>
      <c r="V495" s="4">
        <v>2100</v>
      </c>
      <c r="W495" s="6">
        <f t="shared" si="118"/>
        <v>737.09999999999991</v>
      </c>
      <c r="X495" s="4">
        <v>1248</v>
      </c>
      <c r="Y495" s="6">
        <f t="shared" si="119"/>
        <v>712.60799535594992</v>
      </c>
      <c r="Z495" s="4">
        <v>1500</v>
      </c>
      <c r="AA495" s="6">
        <f t="shared" si="120"/>
        <v>1120.5</v>
      </c>
      <c r="AB495" s="4">
        <v>756</v>
      </c>
      <c r="AC495" s="6">
        <f t="shared" si="121"/>
        <v>647.89199752214802</v>
      </c>
      <c r="AD495" s="4">
        <v>2112</v>
      </c>
      <c r="AE495" s="6">
        <f t="shared" si="122"/>
        <v>764.54400295768494</v>
      </c>
      <c r="AF495" s="6">
        <f t="shared" si="123"/>
        <v>10407.672807495223</v>
      </c>
    </row>
    <row r="496" spans="1:32" x14ac:dyDescent="0.25">
      <c r="A496" s="1">
        <v>12815</v>
      </c>
      <c r="B496" s="1" t="s">
        <v>334</v>
      </c>
      <c r="C496" s="1" t="s">
        <v>1032</v>
      </c>
      <c r="D496" s="4">
        <v>5004</v>
      </c>
      <c r="E496" s="6">
        <f t="shared" ref="E496:E559" si="124">D496*1.07660120477139</f>
        <v>5387.3124286760358</v>
      </c>
      <c r="F496" s="4">
        <v>3500</v>
      </c>
      <c r="G496" s="12">
        <f t="shared" si="110"/>
        <v>2730</v>
      </c>
      <c r="H496" s="4">
        <v>4008</v>
      </c>
      <c r="I496" s="6">
        <f t="shared" si="111"/>
        <v>2044.08</v>
      </c>
      <c r="J496" s="4">
        <v>5004</v>
      </c>
      <c r="K496" s="6">
        <f t="shared" si="112"/>
        <v>3092.4719347885175</v>
      </c>
      <c r="L496" s="4">
        <v>1998</v>
      </c>
      <c r="M496" s="6">
        <f t="shared" si="113"/>
        <v>1537.6079041269738</v>
      </c>
      <c r="N496" s="4">
        <v>4000</v>
      </c>
      <c r="O496" s="6">
        <f t="shared" si="114"/>
        <v>1871.67645608214</v>
      </c>
      <c r="P496" s="4">
        <v>1110</v>
      </c>
      <c r="Q496" s="6">
        <f t="shared" si="115"/>
        <v>1320.8999999999999</v>
      </c>
      <c r="R496" s="4">
        <v>12000</v>
      </c>
      <c r="S496" s="6">
        <f t="shared" si="116"/>
        <v>6120</v>
      </c>
      <c r="T496" s="4">
        <v>3000</v>
      </c>
      <c r="U496" s="6">
        <f t="shared" si="117"/>
        <v>1757.035803497085</v>
      </c>
      <c r="V496" s="4">
        <v>3504</v>
      </c>
      <c r="W496" s="6">
        <f t="shared" si="118"/>
        <v>1229.904</v>
      </c>
      <c r="X496" s="4">
        <v>2004</v>
      </c>
      <c r="Y496" s="6">
        <f t="shared" si="119"/>
        <v>1144.2839925427272</v>
      </c>
      <c r="Z496" s="4">
        <v>3000</v>
      </c>
      <c r="AA496" s="6">
        <f t="shared" si="120"/>
        <v>2241</v>
      </c>
      <c r="AB496" s="4">
        <v>5004</v>
      </c>
      <c r="AC496" s="6">
        <f t="shared" si="121"/>
        <v>4288.4279835989801</v>
      </c>
      <c r="AD496" s="4">
        <v>4992</v>
      </c>
      <c r="AE496" s="6">
        <f t="shared" si="122"/>
        <v>1807.1040069908915</v>
      </c>
      <c r="AF496" s="6">
        <f t="shared" si="123"/>
        <v>34764.700503312459</v>
      </c>
    </row>
    <row r="497" spans="1:32" x14ac:dyDescent="0.25">
      <c r="A497" s="1">
        <v>12816</v>
      </c>
      <c r="B497" s="1" t="s">
        <v>335</v>
      </c>
      <c r="C497" s="1" t="s">
        <v>1033</v>
      </c>
      <c r="D497" s="4">
        <v>300</v>
      </c>
      <c r="E497" s="6">
        <f t="shared" si="124"/>
        <v>322.98036143141701</v>
      </c>
      <c r="F497" s="4">
        <v>300</v>
      </c>
      <c r="G497" s="12">
        <f t="shared" si="110"/>
        <v>234</v>
      </c>
      <c r="H497" s="4">
        <v>48</v>
      </c>
      <c r="I497" s="6">
        <f t="shared" si="111"/>
        <v>24.48</v>
      </c>
      <c r="J497" s="4">
        <v>0</v>
      </c>
      <c r="K497" s="6">
        <f t="shared" si="112"/>
        <v>0</v>
      </c>
      <c r="L497" s="4">
        <v>48</v>
      </c>
      <c r="M497" s="6">
        <f t="shared" si="113"/>
        <v>36.939529228275646</v>
      </c>
      <c r="N497" s="4">
        <v>300</v>
      </c>
      <c r="O497" s="6">
        <f t="shared" si="114"/>
        <v>140.3757342061605</v>
      </c>
      <c r="P497" s="4">
        <v>0</v>
      </c>
      <c r="Q497" s="6">
        <f t="shared" si="115"/>
        <v>0</v>
      </c>
      <c r="R497" s="4">
        <v>1104</v>
      </c>
      <c r="S497" s="6">
        <f t="shared" si="116"/>
        <v>563.04</v>
      </c>
      <c r="T497" s="4">
        <v>200</v>
      </c>
      <c r="U497" s="6">
        <f t="shared" si="117"/>
        <v>117.13572023313901</v>
      </c>
      <c r="V497" s="4">
        <v>48</v>
      </c>
      <c r="W497" s="6">
        <f t="shared" si="118"/>
        <v>16.847999999999999</v>
      </c>
      <c r="X497" s="4">
        <v>0</v>
      </c>
      <c r="Y497" s="6">
        <f t="shared" si="119"/>
        <v>0</v>
      </c>
      <c r="Z497" s="4">
        <v>0</v>
      </c>
      <c r="AA497" s="6">
        <f t="shared" si="120"/>
        <v>0</v>
      </c>
      <c r="AB497" s="4">
        <v>0</v>
      </c>
      <c r="AC497" s="6">
        <f t="shared" si="121"/>
        <v>0</v>
      </c>
      <c r="AD497" s="4">
        <v>96</v>
      </c>
      <c r="AE497" s="6">
        <f t="shared" si="122"/>
        <v>34.752000134440223</v>
      </c>
      <c r="AF497" s="6">
        <f t="shared" si="123"/>
        <v>1455.799345098992</v>
      </c>
    </row>
    <row r="498" spans="1:32" x14ac:dyDescent="0.25">
      <c r="A498" s="1">
        <v>12818</v>
      </c>
      <c r="B498" s="1" t="s">
        <v>336</v>
      </c>
      <c r="C498" s="1" t="s">
        <v>1507</v>
      </c>
      <c r="D498" s="4">
        <v>696</v>
      </c>
      <c r="E498" s="6">
        <f t="shared" si="124"/>
        <v>749.31443852088739</v>
      </c>
      <c r="F498" s="4">
        <v>350</v>
      </c>
      <c r="G498" s="12">
        <f t="shared" si="110"/>
        <v>273</v>
      </c>
      <c r="H498" s="4">
        <v>504</v>
      </c>
      <c r="I498" s="6">
        <f t="shared" si="111"/>
        <v>257.04000000000002</v>
      </c>
      <c r="J498" s="4">
        <v>504</v>
      </c>
      <c r="K498" s="6">
        <f t="shared" si="112"/>
        <v>311.47199343193699</v>
      </c>
      <c r="L498" s="4">
        <v>498</v>
      </c>
      <c r="M498" s="6">
        <f t="shared" si="113"/>
        <v>383.24761574335986</v>
      </c>
      <c r="N498" s="4">
        <v>500</v>
      </c>
      <c r="O498" s="6">
        <f t="shared" si="114"/>
        <v>233.9595570102675</v>
      </c>
      <c r="P498" s="4">
        <v>300</v>
      </c>
      <c r="Q498" s="6">
        <f t="shared" si="115"/>
        <v>357</v>
      </c>
      <c r="R498" s="4">
        <v>1200</v>
      </c>
      <c r="S498" s="6">
        <f t="shared" si="116"/>
        <v>612</v>
      </c>
      <c r="T498" s="4">
        <v>500</v>
      </c>
      <c r="U498" s="6">
        <f t="shared" si="117"/>
        <v>292.8393005828475</v>
      </c>
      <c r="V498" s="4">
        <v>504</v>
      </c>
      <c r="W498" s="6">
        <f t="shared" si="118"/>
        <v>176.904</v>
      </c>
      <c r="X498" s="4">
        <v>300</v>
      </c>
      <c r="Y498" s="6">
        <f t="shared" si="119"/>
        <v>171.29999888364182</v>
      </c>
      <c r="Z498" s="4">
        <v>500</v>
      </c>
      <c r="AA498" s="6">
        <f t="shared" si="120"/>
        <v>373.5</v>
      </c>
      <c r="AB498" s="4">
        <v>504</v>
      </c>
      <c r="AC498" s="6">
        <f t="shared" si="121"/>
        <v>431.9279983480987</v>
      </c>
      <c r="AD498" s="4">
        <v>504</v>
      </c>
      <c r="AE498" s="6">
        <f t="shared" si="122"/>
        <v>182.44800070581118</v>
      </c>
      <c r="AF498" s="6">
        <f t="shared" si="123"/>
        <v>4623.5049025210392</v>
      </c>
    </row>
    <row r="499" spans="1:32" x14ac:dyDescent="0.25">
      <c r="A499" s="1">
        <v>12819</v>
      </c>
      <c r="B499" s="1" t="s">
        <v>337</v>
      </c>
      <c r="C499" s="1" t="s">
        <v>1508</v>
      </c>
      <c r="D499" s="4">
        <v>2496</v>
      </c>
      <c r="E499" s="6">
        <f t="shared" si="124"/>
        <v>2687.1966071093893</v>
      </c>
      <c r="F499" s="4">
        <v>1000</v>
      </c>
      <c r="G499" s="12">
        <f t="shared" si="110"/>
        <v>780</v>
      </c>
      <c r="H499" s="4">
        <v>3504</v>
      </c>
      <c r="I499" s="6">
        <f t="shared" si="111"/>
        <v>1787.04</v>
      </c>
      <c r="J499" s="4">
        <v>3504</v>
      </c>
      <c r="K499" s="6">
        <f t="shared" si="112"/>
        <v>2165.471954336324</v>
      </c>
      <c r="L499" s="4">
        <v>996</v>
      </c>
      <c r="M499" s="6">
        <f t="shared" si="113"/>
        <v>766.49523148671972</v>
      </c>
      <c r="N499" s="4">
        <v>2000</v>
      </c>
      <c r="O499" s="6">
        <f t="shared" si="114"/>
        <v>935.83822804107001</v>
      </c>
      <c r="P499" s="4">
        <v>405</v>
      </c>
      <c r="Q499" s="6">
        <f t="shared" si="115"/>
        <v>481.95</v>
      </c>
      <c r="R499" s="4">
        <v>3516</v>
      </c>
      <c r="S499" s="6">
        <f t="shared" si="116"/>
        <v>1793.16</v>
      </c>
      <c r="T499" s="4">
        <v>2000</v>
      </c>
      <c r="U499" s="6">
        <f t="shared" si="117"/>
        <v>1171.35720233139</v>
      </c>
      <c r="V499" s="4">
        <v>3504</v>
      </c>
      <c r="W499" s="6">
        <f t="shared" si="118"/>
        <v>1229.904</v>
      </c>
      <c r="X499" s="4">
        <v>2496</v>
      </c>
      <c r="Y499" s="6">
        <f t="shared" si="119"/>
        <v>1425.2159907118998</v>
      </c>
      <c r="Z499" s="4">
        <v>1310</v>
      </c>
      <c r="AA499" s="6">
        <f t="shared" si="120"/>
        <v>978.57</v>
      </c>
      <c r="AB499" s="4">
        <v>2496</v>
      </c>
      <c r="AC499" s="6">
        <f t="shared" si="121"/>
        <v>2139.0719918191553</v>
      </c>
      <c r="AD499" s="4">
        <v>3504</v>
      </c>
      <c r="AE499" s="6">
        <f t="shared" si="122"/>
        <v>1268.4480049070683</v>
      </c>
      <c r="AF499" s="6">
        <f t="shared" si="123"/>
        <v>18341.27120583595</v>
      </c>
    </row>
    <row r="500" spans="1:32" x14ac:dyDescent="0.25">
      <c r="A500" s="1">
        <v>12820</v>
      </c>
      <c r="B500" s="1" t="s">
        <v>338</v>
      </c>
      <c r="C500" s="1" t="s">
        <v>1034</v>
      </c>
      <c r="D500" s="4">
        <v>3324</v>
      </c>
      <c r="E500" s="6">
        <f t="shared" si="124"/>
        <v>3578.6224046601005</v>
      </c>
      <c r="F500" s="4">
        <v>2440</v>
      </c>
      <c r="G500" s="12">
        <f t="shared" si="110"/>
        <v>1903.2</v>
      </c>
      <c r="H500" s="4">
        <v>2640</v>
      </c>
      <c r="I500" s="6">
        <f t="shared" si="111"/>
        <v>1346.4</v>
      </c>
      <c r="J500" s="4">
        <v>3036</v>
      </c>
      <c r="K500" s="6">
        <f t="shared" si="112"/>
        <v>1876.2479604352395</v>
      </c>
      <c r="L500" s="4">
        <v>942</v>
      </c>
      <c r="M500" s="6">
        <f t="shared" si="113"/>
        <v>724.93826110490954</v>
      </c>
      <c r="N500" s="4">
        <v>1800</v>
      </c>
      <c r="O500" s="6">
        <f t="shared" si="114"/>
        <v>842.25440523696295</v>
      </c>
      <c r="P500" s="4">
        <v>180</v>
      </c>
      <c r="Q500" s="6">
        <f t="shared" si="115"/>
        <v>214.2</v>
      </c>
      <c r="R500" s="4">
        <v>15264</v>
      </c>
      <c r="S500" s="6">
        <f t="shared" si="116"/>
        <v>7784.64</v>
      </c>
      <c r="T500" s="4">
        <v>2310</v>
      </c>
      <c r="U500" s="6">
        <f t="shared" si="117"/>
        <v>1352.9175686927556</v>
      </c>
      <c r="V500" s="4">
        <v>1920</v>
      </c>
      <c r="W500" s="6">
        <f t="shared" si="118"/>
        <v>673.92</v>
      </c>
      <c r="X500" s="4">
        <v>6876</v>
      </c>
      <c r="Y500" s="6">
        <f t="shared" si="119"/>
        <v>3926.1959744130704</v>
      </c>
      <c r="Z500" s="4">
        <v>3500</v>
      </c>
      <c r="AA500" s="6">
        <f t="shared" si="120"/>
        <v>2614.5</v>
      </c>
      <c r="AB500" s="4">
        <v>1380</v>
      </c>
      <c r="AC500" s="6">
        <f t="shared" si="121"/>
        <v>1182.6599954769367</v>
      </c>
      <c r="AD500" s="4">
        <v>1848</v>
      </c>
      <c r="AE500" s="6">
        <f t="shared" si="122"/>
        <v>668.97600258797434</v>
      </c>
      <c r="AF500" s="6">
        <f t="shared" si="123"/>
        <v>28020.696570019973</v>
      </c>
    </row>
    <row r="501" spans="1:32" x14ac:dyDescent="0.25">
      <c r="A501" s="1">
        <v>12821</v>
      </c>
      <c r="B501" s="1" t="s">
        <v>339</v>
      </c>
      <c r="C501" s="1" t="s">
        <v>1035</v>
      </c>
      <c r="D501" s="4">
        <v>1440</v>
      </c>
      <c r="E501" s="6">
        <f t="shared" si="124"/>
        <v>1550.3057348708016</v>
      </c>
      <c r="F501" s="4">
        <v>1260</v>
      </c>
      <c r="G501" s="12">
        <f t="shared" si="110"/>
        <v>982.80000000000007</v>
      </c>
      <c r="H501" s="4">
        <v>1512</v>
      </c>
      <c r="I501" s="6">
        <f t="shared" si="111"/>
        <v>771.12</v>
      </c>
      <c r="J501" s="4">
        <v>1524</v>
      </c>
      <c r="K501" s="6">
        <f t="shared" si="112"/>
        <v>941.83198013942854</v>
      </c>
      <c r="L501" s="4">
        <v>1422</v>
      </c>
      <c r="M501" s="6">
        <f t="shared" si="113"/>
        <v>1094.3335533876661</v>
      </c>
      <c r="N501" s="4">
        <v>1450</v>
      </c>
      <c r="O501" s="6">
        <f t="shared" si="114"/>
        <v>678.48271532977571</v>
      </c>
      <c r="P501" s="4">
        <v>285</v>
      </c>
      <c r="Q501" s="6">
        <f t="shared" si="115"/>
        <v>339.15</v>
      </c>
      <c r="R501" s="4">
        <v>3660</v>
      </c>
      <c r="S501" s="6">
        <f t="shared" si="116"/>
        <v>1866.6000000000001</v>
      </c>
      <c r="T501" s="4">
        <v>1530</v>
      </c>
      <c r="U501" s="6">
        <f t="shared" si="117"/>
        <v>896.08825978351342</v>
      </c>
      <c r="V501" s="4">
        <v>1524</v>
      </c>
      <c r="W501" s="6">
        <f t="shared" si="118"/>
        <v>534.92399999999998</v>
      </c>
      <c r="X501" s="4">
        <v>1440</v>
      </c>
      <c r="Y501" s="6">
        <f t="shared" si="119"/>
        <v>822.23999464148073</v>
      </c>
      <c r="Z501" s="4">
        <v>840</v>
      </c>
      <c r="AA501" s="6">
        <f t="shared" si="120"/>
        <v>627.48</v>
      </c>
      <c r="AB501" s="4">
        <v>1440</v>
      </c>
      <c r="AC501" s="6">
        <f t="shared" si="121"/>
        <v>1234.079995280282</v>
      </c>
      <c r="AD501" s="4">
        <v>1536</v>
      </c>
      <c r="AE501" s="6">
        <f t="shared" si="122"/>
        <v>556.03200215104357</v>
      </c>
      <c r="AF501" s="6">
        <f t="shared" si="123"/>
        <v>12339.436233432947</v>
      </c>
    </row>
    <row r="502" spans="1:32" x14ac:dyDescent="0.25">
      <c r="A502" s="1">
        <v>12822</v>
      </c>
      <c r="B502" s="1" t="s">
        <v>340</v>
      </c>
      <c r="C502" s="1" t="s">
        <v>1036</v>
      </c>
      <c r="D502" s="4">
        <v>6000</v>
      </c>
      <c r="E502" s="6">
        <f t="shared" si="124"/>
        <v>6459.6072286283397</v>
      </c>
      <c r="F502" s="4">
        <v>1160</v>
      </c>
      <c r="G502" s="12">
        <f t="shared" si="110"/>
        <v>904.80000000000007</v>
      </c>
      <c r="H502" s="4">
        <v>4992</v>
      </c>
      <c r="I502" s="6">
        <f t="shared" si="111"/>
        <v>2545.92</v>
      </c>
      <c r="J502" s="4">
        <v>5004</v>
      </c>
      <c r="K502" s="6">
        <f t="shared" si="112"/>
        <v>3092.4719347885175</v>
      </c>
      <c r="L502" s="4">
        <v>2892</v>
      </c>
      <c r="M502" s="6">
        <f t="shared" si="113"/>
        <v>2225.6066360036079</v>
      </c>
      <c r="N502" s="4">
        <v>0</v>
      </c>
      <c r="O502" s="6">
        <f t="shared" si="114"/>
        <v>0</v>
      </c>
      <c r="P502" s="4">
        <v>600</v>
      </c>
      <c r="Q502" s="6">
        <f t="shared" si="115"/>
        <v>714</v>
      </c>
      <c r="R502" s="4">
        <v>7500</v>
      </c>
      <c r="S502" s="6">
        <f t="shared" si="116"/>
        <v>3825</v>
      </c>
      <c r="T502" s="4">
        <v>2500</v>
      </c>
      <c r="U502" s="6">
        <f t="shared" si="117"/>
        <v>1464.1965029142375</v>
      </c>
      <c r="V502" s="4">
        <v>5004</v>
      </c>
      <c r="W502" s="6">
        <f t="shared" si="118"/>
        <v>1756.404</v>
      </c>
      <c r="X502" s="4">
        <v>0</v>
      </c>
      <c r="Y502" s="6">
        <f t="shared" si="119"/>
        <v>0</v>
      </c>
      <c r="Z502" s="4">
        <v>2890</v>
      </c>
      <c r="AA502" s="6">
        <f t="shared" si="120"/>
        <v>2158.83</v>
      </c>
      <c r="AB502" s="4">
        <v>7200</v>
      </c>
      <c r="AC502" s="6">
        <f t="shared" si="121"/>
        <v>6170.3999764014097</v>
      </c>
      <c r="AD502" s="4">
        <v>4992</v>
      </c>
      <c r="AE502" s="6">
        <f t="shared" si="122"/>
        <v>1807.1040069908915</v>
      </c>
      <c r="AF502" s="6">
        <f t="shared" si="123"/>
        <v>31317.236278736105</v>
      </c>
    </row>
    <row r="503" spans="1:32" x14ac:dyDescent="0.25">
      <c r="A503" s="1">
        <v>12823</v>
      </c>
      <c r="B503" s="1" t="s">
        <v>341</v>
      </c>
      <c r="C503" s="1" t="s">
        <v>1037</v>
      </c>
      <c r="D503" s="4">
        <v>600</v>
      </c>
      <c r="E503" s="6">
        <f t="shared" si="124"/>
        <v>645.96072286283402</v>
      </c>
      <c r="F503" s="4">
        <v>600</v>
      </c>
      <c r="G503" s="12">
        <f t="shared" si="110"/>
        <v>468</v>
      </c>
      <c r="H503" s="4">
        <v>744</v>
      </c>
      <c r="I503" s="6">
        <f t="shared" si="111"/>
        <v>379.44</v>
      </c>
      <c r="J503" s="4">
        <v>600</v>
      </c>
      <c r="K503" s="6">
        <f t="shared" si="112"/>
        <v>370.79999218087738</v>
      </c>
      <c r="L503" s="4">
        <v>402</v>
      </c>
      <c r="M503" s="6">
        <f t="shared" si="113"/>
        <v>309.36855728680854</v>
      </c>
      <c r="N503" s="4">
        <v>600</v>
      </c>
      <c r="O503" s="6">
        <f t="shared" si="114"/>
        <v>280.751468412321</v>
      </c>
      <c r="P503" s="4">
        <v>180</v>
      </c>
      <c r="Q503" s="6">
        <f t="shared" si="115"/>
        <v>214.2</v>
      </c>
      <c r="R503" s="4">
        <v>1200</v>
      </c>
      <c r="S503" s="6">
        <f t="shared" si="116"/>
        <v>612</v>
      </c>
      <c r="T503" s="4">
        <v>600</v>
      </c>
      <c r="U503" s="6">
        <f t="shared" si="117"/>
        <v>351.40716069941703</v>
      </c>
      <c r="V503" s="4">
        <v>600</v>
      </c>
      <c r="W503" s="6">
        <f t="shared" si="118"/>
        <v>210.6</v>
      </c>
      <c r="X503" s="4">
        <v>348</v>
      </c>
      <c r="Y503" s="6">
        <f t="shared" si="119"/>
        <v>198.70799870502449</v>
      </c>
      <c r="Z503" s="4">
        <v>300</v>
      </c>
      <c r="AA503" s="6">
        <f t="shared" si="120"/>
        <v>224.1</v>
      </c>
      <c r="AB503" s="4">
        <v>900</v>
      </c>
      <c r="AC503" s="6">
        <f t="shared" si="121"/>
        <v>771.29999705017622</v>
      </c>
      <c r="AD503" s="4">
        <v>1200</v>
      </c>
      <c r="AE503" s="6">
        <f t="shared" si="122"/>
        <v>434.40000168050278</v>
      </c>
      <c r="AF503" s="6">
        <f t="shared" si="123"/>
        <v>5036.6358971974587</v>
      </c>
    </row>
    <row r="504" spans="1:32" x14ac:dyDescent="0.25">
      <c r="A504" s="1">
        <v>12824</v>
      </c>
      <c r="B504" s="1" t="s">
        <v>342</v>
      </c>
      <c r="C504" s="1" t="s">
        <v>1509</v>
      </c>
      <c r="D504" s="4">
        <v>3852</v>
      </c>
      <c r="E504" s="6">
        <f t="shared" si="124"/>
        <v>4147.0678407793939</v>
      </c>
      <c r="F504" s="4">
        <v>3080</v>
      </c>
      <c r="G504" s="12">
        <f t="shared" si="110"/>
        <v>2402.4</v>
      </c>
      <c r="H504" s="4">
        <v>5400</v>
      </c>
      <c r="I504" s="6">
        <f t="shared" si="111"/>
        <v>2754</v>
      </c>
      <c r="J504" s="4">
        <v>2400</v>
      </c>
      <c r="K504" s="6">
        <f t="shared" si="112"/>
        <v>1483.1999687235095</v>
      </c>
      <c r="L504" s="4">
        <v>1542</v>
      </c>
      <c r="M504" s="6">
        <f t="shared" si="113"/>
        <v>1186.6823764583551</v>
      </c>
      <c r="N504" s="4">
        <v>3100</v>
      </c>
      <c r="O504" s="6">
        <f t="shared" si="114"/>
        <v>1450.5492534636585</v>
      </c>
      <c r="P504" s="4">
        <v>615</v>
      </c>
      <c r="Q504" s="6">
        <f t="shared" si="115"/>
        <v>731.85</v>
      </c>
      <c r="R504" s="4">
        <v>4248</v>
      </c>
      <c r="S504" s="6">
        <f t="shared" si="116"/>
        <v>2166.48</v>
      </c>
      <c r="T504" s="4">
        <v>3080</v>
      </c>
      <c r="U504" s="6">
        <f t="shared" si="117"/>
        <v>1803.8900915903407</v>
      </c>
      <c r="V504" s="4">
        <v>5004</v>
      </c>
      <c r="W504" s="6">
        <f t="shared" si="118"/>
        <v>1756.404</v>
      </c>
      <c r="X504" s="4">
        <v>3600</v>
      </c>
      <c r="Y504" s="6">
        <f t="shared" si="119"/>
        <v>2055.5999866037018</v>
      </c>
      <c r="Z504" s="4">
        <v>3600</v>
      </c>
      <c r="AA504" s="6">
        <f t="shared" si="120"/>
        <v>2689.2</v>
      </c>
      <c r="AB504" s="4">
        <v>2004</v>
      </c>
      <c r="AC504" s="6">
        <f t="shared" si="121"/>
        <v>1717.4279934317258</v>
      </c>
      <c r="AD504" s="4">
        <v>4392</v>
      </c>
      <c r="AE504" s="6">
        <f t="shared" si="122"/>
        <v>1589.9040061506403</v>
      </c>
      <c r="AF504" s="6">
        <f t="shared" si="123"/>
        <v>26344.751511050687</v>
      </c>
    </row>
    <row r="505" spans="1:32" x14ac:dyDescent="0.25">
      <c r="A505" s="1">
        <v>12825</v>
      </c>
      <c r="B505" s="1" t="s">
        <v>343</v>
      </c>
      <c r="C505" s="1" t="s">
        <v>1038</v>
      </c>
      <c r="D505" s="4">
        <v>3444</v>
      </c>
      <c r="E505" s="6">
        <f t="shared" si="124"/>
        <v>3707.8145492326671</v>
      </c>
      <c r="F505" s="4">
        <v>1500</v>
      </c>
      <c r="G505" s="12">
        <f t="shared" si="110"/>
        <v>1170</v>
      </c>
      <c r="H505" s="4">
        <v>2856</v>
      </c>
      <c r="I505" s="6">
        <f t="shared" si="111"/>
        <v>1456.56</v>
      </c>
      <c r="J505" s="4">
        <v>3276</v>
      </c>
      <c r="K505" s="6">
        <f t="shared" si="112"/>
        <v>2024.5679573075904</v>
      </c>
      <c r="L505" s="4">
        <v>1056</v>
      </c>
      <c r="M505" s="6">
        <f t="shared" si="113"/>
        <v>812.66964302206429</v>
      </c>
      <c r="N505" s="4">
        <v>2000</v>
      </c>
      <c r="O505" s="6">
        <f t="shared" si="114"/>
        <v>935.83822804107001</v>
      </c>
      <c r="P505" s="4">
        <v>270</v>
      </c>
      <c r="Q505" s="6">
        <f t="shared" si="115"/>
        <v>321.3</v>
      </c>
      <c r="R505" s="4">
        <v>8304</v>
      </c>
      <c r="S505" s="6">
        <f t="shared" si="116"/>
        <v>4235.04</v>
      </c>
      <c r="T505" s="4">
        <v>2470</v>
      </c>
      <c r="U505" s="6">
        <f t="shared" si="117"/>
        <v>1446.6261448792668</v>
      </c>
      <c r="V505" s="4">
        <v>2160</v>
      </c>
      <c r="W505" s="6">
        <f t="shared" si="118"/>
        <v>758.16</v>
      </c>
      <c r="X505" s="4">
        <v>2496</v>
      </c>
      <c r="Y505" s="6">
        <f t="shared" si="119"/>
        <v>1425.2159907118998</v>
      </c>
      <c r="Z505" s="4">
        <v>2300</v>
      </c>
      <c r="AA505" s="6">
        <f t="shared" si="120"/>
        <v>1718.1</v>
      </c>
      <c r="AB505" s="4">
        <v>1632</v>
      </c>
      <c r="AC505" s="6">
        <f t="shared" si="121"/>
        <v>1398.6239946509861</v>
      </c>
      <c r="AD505" s="4">
        <v>2136</v>
      </c>
      <c r="AE505" s="6">
        <f t="shared" si="122"/>
        <v>773.23200299129496</v>
      </c>
      <c r="AF505" s="6">
        <f t="shared" si="123"/>
        <v>21410.516507845539</v>
      </c>
    </row>
    <row r="506" spans="1:32" x14ac:dyDescent="0.25">
      <c r="A506" s="1">
        <v>12828</v>
      </c>
      <c r="B506" s="1" t="s">
        <v>344</v>
      </c>
      <c r="C506" s="1" t="s">
        <v>1039</v>
      </c>
      <c r="D506" s="4">
        <v>312</v>
      </c>
      <c r="E506" s="6">
        <f t="shared" si="124"/>
        <v>335.89957588867367</v>
      </c>
      <c r="F506" s="4">
        <v>250</v>
      </c>
      <c r="G506" s="12">
        <f t="shared" si="110"/>
        <v>195</v>
      </c>
      <c r="H506" s="4">
        <v>432</v>
      </c>
      <c r="I506" s="6">
        <f t="shared" si="111"/>
        <v>220.32</v>
      </c>
      <c r="J506" s="4">
        <v>444</v>
      </c>
      <c r="K506" s="6">
        <f t="shared" si="112"/>
        <v>274.39199421384927</v>
      </c>
      <c r="L506" s="4">
        <v>126</v>
      </c>
      <c r="M506" s="6">
        <f t="shared" si="113"/>
        <v>96.966264224223579</v>
      </c>
      <c r="N506" s="4">
        <v>300</v>
      </c>
      <c r="O506" s="6">
        <f t="shared" si="114"/>
        <v>140.3757342061605</v>
      </c>
      <c r="P506" s="4">
        <v>105</v>
      </c>
      <c r="Q506" s="6">
        <f t="shared" si="115"/>
        <v>124.94999999999999</v>
      </c>
      <c r="R506" s="4">
        <v>816</v>
      </c>
      <c r="S506" s="6">
        <f t="shared" si="116"/>
        <v>416.16</v>
      </c>
      <c r="T506" s="4">
        <v>250</v>
      </c>
      <c r="U506" s="6">
        <f t="shared" si="117"/>
        <v>146.41965029142375</v>
      </c>
      <c r="V506" s="4">
        <v>444</v>
      </c>
      <c r="W506" s="6">
        <f t="shared" si="118"/>
        <v>155.84399999999999</v>
      </c>
      <c r="X506" s="4">
        <v>0</v>
      </c>
      <c r="Y506" s="6">
        <f t="shared" si="119"/>
        <v>0</v>
      </c>
      <c r="Z506" s="4">
        <v>110</v>
      </c>
      <c r="AA506" s="6">
        <f t="shared" si="120"/>
        <v>82.17</v>
      </c>
      <c r="AB506" s="4">
        <v>300</v>
      </c>
      <c r="AC506" s="6">
        <f t="shared" si="121"/>
        <v>257.09999901672541</v>
      </c>
      <c r="AD506" s="4">
        <v>456</v>
      </c>
      <c r="AE506" s="6">
        <f t="shared" si="122"/>
        <v>165.07200063859105</v>
      </c>
      <c r="AF506" s="6">
        <f t="shared" si="123"/>
        <v>2445.5972178410566</v>
      </c>
    </row>
    <row r="507" spans="1:32" x14ac:dyDescent="0.25">
      <c r="A507" s="1">
        <v>12829</v>
      </c>
      <c r="B507" s="1" t="s">
        <v>345</v>
      </c>
      <c r="C507" s="1" t="s">
        <v>1040</v>
      </c>
      <c r="D507" s="4">
        <v>2496</v>
      </c>
      <c r="E507" s="6">
        <f t="shared" si="124"/>
        <v>2687.1966071093893</v>
      </c>
      <c r="F507" s="4">
        <v>1500</v>
      </c>
      <c r="G507" s="12">
        <f t="shared" si="110"/>
        <v>1170</v>
      </c>
      <c r="H507" s="4">
        <v>2304</v>
      </c>
      <c r="I507" s="6">
        <f t="shared" si="111"/>
        <v>1175.04</v>
      </c>
      <c r="J507" s="4">
        <v>2712</v>
      </c>
      <c r="K507" s="6">
        <f t="shared" si="112"/>
        <v>1676.0159646575657</v>
      </c>
      <c r="L507" s="4">
        <v>588</v>
      </c>
      <c r="M507" s="6">
        <f t="shared" si="113"/>
        <v>452.50923304637666</v>
      </c>
      <c r="N507" s="4">
        <v>1100</v>
      </c>
      <c r="O507" s="6">
        <f t="shared" si="114"/>
        <v>514.71102542258848</v>
      </c>
      <c r="P507" s="4">
        <v>120</v>
      </c>
      <c r="Q507" s="6">
        <f t="shared" si="115"/>
        <v>142.79999999999998</v>
      </c>
      <c r="R507" s="4">
        <v>5196</v>
      </c>
      <c r="S507" s="6">
        <f t="shared" si="116"/>
        <v>2649.96</v>
      </c>
      <c r="T507" s="4">
        <v>2000</v>
      </c>
      <c r="U507" s="6">
        <f t="shared" si="117"/>
        <v>1171.35720233139</v>
      </c>
      <c r="V507" s="4">
        <v>1500</v>
      </c>
      <c r="W507" s="6">
        <f t="shared" si="118"/>
        <v>526.5</v>
      </c>
      <c r="X507" s="4">
        <v>2004</v>
      </c>
      <c r="Y507" s="6">
        <f t="shared" si="119"/>
        <v>1144.2839925427272</v>
      </c>
      <c r="Z507" s="4">
        <v>2500</v>
      </c>
      <c r="AA507" s="6">
        <f t="shared" si="120"/>
        <v>1867.5</v>
      </c>
      <c r="AB507" s="4">
        <v>864</v>
      </c>
      <c r="AC507" s="6">
        <f t="shared" si="121"/>
        <v>740.44799716816919</v>
      </c>
      <c r="AD507" s="4">
        <v>1416</v>
      </c>
      <c r="AE507" s="6">
        <f t="shared" si="122"/>
        <v>512.59200198299334</v>
      </c>
      <c r="AF507" s="6">
        <f t="shared" si="123"/>
        <v>15918.322022278206</v>
      </c>
    </row>
    <row r="508" spans="1:32" x14ac:dyDescent="0.25">
      <c r="A508" s="1">
        <v>12830</v>
      </c>
      <c r="B508" s="1" t="s">
        <v>346</v>
      </c>
      <c r="C508" s="1" t="s">
        <v>1041</v>
      </c>
      <c r="D508" s="4">
        <v>1104</v>
      </c>
      <c r="E508" s="6">
        <f t="shared" si="124"/>
        <v>1188.5677300676145</v>
      </c>
      <c r="F508" s="4">
        <v>810</v>
      </c>
      <c r="G508" s="12">
        <f t="shared" si="110"/>
        <v>631.80000000000007</v>
      </c>
      <c r="H508" s="4">
        <v>912</v>
      </c>
      <c r="I508" s="6">
        <f t="shared" si="111"/>
        <v>465.12</v>
      </c>
      <c r="J508" s="4">
        <v>1044</v>
      </c>
      <c r="K508" s="6">
        <f t="shared" si="112"/>
        <v>645.19198639472665</v>
      </c>
      <c r="L508" s="4">
        <v>336</v>
      </c>
      <c r="M508" s="6">
        <f t="shared" si="113"/>
        <v>258.57670459792951</v>
      </c>
      <c r="N508" s="4">
        <v>650</v>
      </c>
      <c r="O508" s="6">
        <f t="shared" si="114"/>
        <v>304.14742411334777</v>
      </c>
      <c r="P508" s="4">
        <v>90</v>
      </c>
      <c r="Q508" s="6">
        <f t="shared" si="115"/>
        <v>107.1</v>
      </c>
      <c r="R508" s="4">
        <v>3000</v>
      </c>
      <c r="S508" s="6">
        <f t="shared" si="116"/>
        <v>1530</v>
      </c>
      <c r="T508" s="4">
        <v>790</v>
      </c>
      <c r="U508" s="6">
        <f t="shared" si="117"/>
        <v>462.68609492089905</v>
      </c>
      <c r="V508" s="4">
        <v>696</v>
      </c>
      <c r="W508" s="6">
        <f t="shared" si="118"/>
        <v>244.29599999999999</v>
      </c>
      <c r="X508" s="4">
        <v>1500</v>
      </c>
      <c r="Y508" s="6">
        <f t="shared" si="119"/>
        <v>856.4999944182091</v>
      </c>
      <c r="Z508" s="4">
        <v>1140</v>
      </c>
      <c r="AA508" s="6">
        <f t="shared" si="120"/>
        <v>851.58</v>
      </c>
      <c r="AB508" s="4">
        <v>528</v>
      </c>
      <c r="AC508" s="6">
        <f t="shared" si="121"/>
        <v>452.49599826943671</v>
      </c>
      <c r="AD508" s="4">
        <v>672</v>
      </c>
      <c r="AE508" s="6">
        <f t="shared" si="122"/>
        <v>243.26400094108158</v>
      </c>
      <c r="AF508" s="6">
        <f t="shared" si="123"/>
        <v>7998.0619327821632</v>
      </c>
    </row>
    <row r="509" spans="1:32" x14ac:dyDescent="0.25">
      <c r="A509" s="1">
        <v>12831</v>
      </c>
      <c r="B509" s="1" t="s">
        <v>347</v>
      </c>
      <c r="C509" s="1" t="s">
        <v>1042</v>
      </c>
      <c r="D509" s="4">
        <v>984</v>
      </c>
      <c r="E509" s="6">
        <f t="shared" si="124"/>
        <v>1059.3755854950477</v>
      </c>
      <c r="F509" s="4">
        <v>720</v>
      </c>
      <c r="G509" s="12">
        <f t="shared" si="110"/>
        <v>561.6</v>
      </c>
      <c r="H509" s="4">
        <v>768</v>
      </c>
      <c r="I509" s="6">
        <f t="shared" si="111"/>
        <v>391.68</v>
      </c>
      <c r="J509" s="4">
        <v>888</v>
      </c>
      <c r="K509" s="6">
        <f t="shared" si="112"/>
        <v>548.78398842769855</v>
      </c>
      <c r="L509" s="4">
        <v>276</v>
      </c>
      <c r="M509" s="6">
        <f t="shared" si="113"/>
        <v>212.40229306258496</v>
      </c>
      <c r="N509" s="4">
        <v>500</v>
      </c>
      <c r="O509" s="6">
        <f t="shared" si="114"/>
        <v>233.9595570102675</v>
      </c>
      <c r="P509" s="4">
        <v>45</v>
      </c>
      <c r="Q509" s="6">
        <f t="shared" si="115"/>
        <v>53.55</v>
      </c>
      <c r="R509" s="4">
        <v>3000</v>
      </c>
      <c r="S509" s="6">
        <f t="shared" si="116"/>
        <v>1530</v>
      </c>
      <c r="T509" s="4">
        <v>680</v>
      </c>
      <c r="U509" s="6">
        <f t="shared" si="117"/>
        <v>398.26144879267264</v>
      </c>
      <c r="V509" s="4">
        <v>564</v>
      </c>
      <c r="W509" s="6">
        <f t="shared" si="118"/>
        <v>197.964</v>
      </c>
      <c r="X509" s="4">
        <v>600</v>
      </c>
      <c r="Y509" s="6">
        <f t="shared" si="119"/>
        <v>342.59999776728364</v>
      </c>
      <c r="Z509" s="4">
        <v>1040</v>
      </c>
      <c r="AA509" s="6">
        <f t="shared" si="120"/>
        <v>776.88</v>
      </c>
      <c r="AB509" s="4">
        <v>396</v>
      </c>
      <c r="AC509" s="6">
        <f t="shared" si="121"/>
        <v>339.37199870207752</v>
      </c>
      <c r="AD509" s="4">
        <v>528</v>
      </c>
      <c r="AE509" s="6">
        <f t="shared" si="122"/>
        <v>191.13600073942123</v>
      </c>
      <c r="AF509" s="6">
        <f t="shared" si="123"/>
        <v>6646.4288692576329</v>
      </c>
    </row>
    <row r="510" spans="1:32" x14ac:dyDescent="0.25">
      <c r="A510" s="1">
        <v>12832</v>
      </c>
      <c r="B510" s="1" t="s">
        <v>348</v>
      </c>
      <c r="C510" s="1" t="s">
        <v>1510</v>
      </c>
      <c r="D510" s="4">
        <v>348</v>
      </c>
      <c r="E510" s="6">
        <f t="shared" si="124"/>
        <v>374.6572192604437</v>
      </c>
      <c r="F510" s="4">
        <v>300</v>
      </c>
      <c r="G510" s="12">
        <f t="shared" si="110"/>
        <v>234</v>
      </c>
      <c r="H510" s="4">
        <v>312</v>
      </c>
      <c r="I510" s="6">
        <f t="shared" si="111"/>
        <v>159.12</v>
      </c>
      <c r="J510" s="4">
        <v>300</v>
      </c>
      <c r="K510" s="6">
        <f t="shared" si="112"/>
        <v>185.39999609043869</v>
      </c>
      <c r="L510" s="4">
        <v>300</v>
      </c>
      <c r="M510" s="6">
        <f t="shared" si="113"/>
        <v>230.87205767672279</v>
      </c>
      <c r="N510" s="4">
        <v>350</v>
      </c>
      <c r="O510" s="6">
        <f t="shared" si="114"/>
        <v>163.77168990718724</v>
      </c>
      <c r="P510" s="4">
        <v>255</v>
      </c>
      <c r="Q510" s="6">
        <f t="shared" si="115"/>
        <v>303.45</v>
      </c>
      <c r="R510" s="4">
        <v>540</v>
      </c>
      <c r="S510" s="6">
        <f t="shared" si="116"/>
        <v>275.39999999999998</v>
      </c>
      <c r="T510" s="4">
        <v>380</v>
      </c>
      <c r="U510" s="6">
        <f t="shared" si="117"/>
        <v>222.55786844296412</v>
      </c>
      <c r="V510" s="4">
        <v>300</v>
      </c>
      <c r="W510" s="6">
        <f t="shared" si="118"/>
        <v>105.3</v>
      </c>
      <c r="X510" s="4">
        <v>276</v>
      </c>
      <c r="Y510" s="6">
        <f t="shared" si="119"/>
        <v>157.59599897295047</v>
      </c>
      <c r="Z510" s="4">
        <v>300</v>
      </c>
      <c r="AA510" s="6">
        <f t="shared" si="120"/>
        <v>224.1</v>
      </c>
      <c r="AB510" s="4">
        <v>348</v>
      </c>
      <c r="AC510" s="6">
        <f t="shared" si="121"/>
        <v>298.23599885940149</v>
      </c>
      <c r="AD510" s="4">
        <v>360</v>
      </c>
      <c r="AE510" s="6">
        <f t="shared" si="122"/>
        <v>130.32000050415084</v>
      </c>
      <c r="AF510" s="6">
        <f t="shared" si="123"/>
        <v>2934.4608292101088</v>
      </c>
    </row>
    <row r="511" spans="1:32" x14ac:dyDescent="0.25">
      <c r="A511" s="1">
        <v>12833</v>
      </c>
      <c r="B511" s="1" t="s">
        <v>349</v>
      </c>
      <c r="C511" s="1" t="s">
        <v>1043</v>
      </c>
      <c r="D511" s="4">
        <v>504</v>
      </c>
      <c r="E511" s="6">
        <f t="shared" si="124"/>
        <v>542.60700720478053</v>
      </c>
      <c r="F511" s="4">
        <v>250</v>
      </c>
      <c r="G511" s="12">
        <f t="shared" si="110"/>
        <v>195</v>
      </c>
      <c r="H511" s="4">
        <v>744</v>
      </c>
      <c r="I511" s="6">
        <f t="shared" si="111"/>
        <v>379.44</v>
      </c>
      <c r="J511" s="4">
        <v>504</v>
      </c>
      <c r="K511" s="6">
        <f t="shared" si="112"/>
        <v>311.47199343193699</v>
      </c>
      <c r="L511" s="4">
        <v>498</v>
      </c>
      <c r="M511" s="6">
        <f t="shared" si="113"/>
        <v>383.24761574335986</v>
      </c>
      <c r="N511" s="4">
        <v>500</v>
      </c>
      <c r="O511" s="6">
        <f t="shared" si="114"/>
        <v>233.9595570102675</v>
      </c>
      <c r="P511" s="4">
        <v>195</v>
      </c>
      <c r="Q511" s="6">
        <f t="shared" si="115"/>
        <v>232.04999999999998</v>
      </c>
      <c r="R511" s="4">
        <v>996</v>
      </c>
      <c r="S511" s="6">
        <f t="shared" si="116"/>
        <v>507.96000000000004</v>
      </c>
      <c r="T511" s="4">
        <v>500</v>
      </c>
      <c r="U511" s="6">
        <f t="shared" si="117"/>
        <v>292.8393005828475</v>
      </c>
      <c r="V511" s="4">
        <v>396</v>
      </c>
      <c r="W511" s="6">
        <f t="shared" si="118"/>
        <v>138.99599999999998</v>
      </c>
      <c r="X511" s="4">
        <v>396</v>
      </c>
      <c r="Y511" s="6">
        <f t="shared" si="119"/>
        <v>226.1159985264072</v>
      </c>
      <c r="Z511" s="4">
        <v>500</v>
      </c>
      <c r="AA511" s="6">
        <f t="shared" si="120"/>
        <v>373.5</v>
      </c>
      <c r="AB511" s="4">
        <v>756</v>
      </c>
      <c r="AC511" s="6">
        <f t="shared" si="121"/>
        <v>647.89199752214802</v>
      </c>
      <c r="AD511" s="4">
        <v>744</v>
      </c>
      <c r="AE511" s="6">
        <f t="shared" si="122"/>
        <v>269.3280010419117</v>
      </c>
      <c r="AF511" s="6">
        <f t="shared" si="123"/>
        <v>4465.0794700217475</v>
      </c>
    </row>
    <row r="512" spans="1:32" x14ac:dyDescent="0.25">
      <c r="A512" s="1">
        <v>12834</v>
      </c>
      <c r="B512" s="1" t="s">
        <v>350</v>
      </c>
      <c r="C512" s="1" t="s">
        <v>1044</v>
      </c>
      <c r="D512" s="4">
        <v>204</v>
      </c>
      <c r="E512" s="6">
        <f t="shared" si="124"/>
        <v>219.62664577336355</v>
      </c>
      <c r="F512" s="4">
        <v>150</v>
      </c>
      <c r="G512" s="12">
        <f t="shared" si="110"/>
        <v>117</v>
      </c>
      <c r="H512" s="4">
        <v>192</v>
      </c>
      <c r="I512" s="6">
        <f t="shared" si="111"/>
        <v>97.92</v>
      </c>
      <c r="J512" s="4">
        <v>204</v>
      </c>
      <c r="K512" s="6">
        <f t="shared" si="112"/>
        <v>126.0719973414983</v>
      </c>
      <c r="L512" s="4">
        <v>150</v>
      </c>
      <c r="M512" s="6">
        <f t="shared" si="113"/>
        <v>115.43602883836139</v>
      </c>
      <c r="N512" s="4">
        <v>200</v>
      </c>
      <c r="O512" s="6">
        <f t="shared" si="114"/>
        <v>93.583822804107001</v>
      </c>
      <c r="P512" s="4">
        <v>105</v>
      </c>
      <c r="Q512" s="6">
        <f t="shared" si="115"/>
        <v>124.94999999999999</v>
      </c>
      <c r="R512" s="4">
        <v>204</v>
      </c>
      <c r="S512" s="6">
        <f t="shared" si="116"/>
        <v>104.04</v>
      </c>
      <c r="T512" s="4">
        <v>200</v>
      </c>
      <c r="U512" s="6">
        <f t="shared" si="117"/>
        <v>117.13572023313901</v>
      </c>
      <c r="V512" s="4">
        <v>204</v>
      </c>
      <c r="W512" s="6">
        <f t="shared" si="118"/>
        <v>71.603999999999999</v>
      </c>
      <c r="X512" s="4">
        <v>156</v>
      </c>
      <c r="Y512" s="6">
        <f t="shared" si="119"/>
        <v>89.075999419493741</v>
      </c>
      <c r="Z512" s="4">
        <v>200</v>
      </c>
      <c r="AA512" s="6">
        <f t="shared" si="120"/>
        <v>149.4</v>
      </c>
      <c r="AB512" s="4">
        <v>204</v>
      </c>
      <c r="AC512" s="6">
        <f t="shared" si="121"/>
        <v>174.82799933137326</v>
      </c>
      <c r="AD512" s="4">
        <v>192</v>
      </c>
      <c r="AE512" s="6">
        <f t="shared" si="122"/>
        <v>69.504000268880446</v>
      </c>
      <c r="AF512" s="6">
        <f t="shared" si="123"/>
        <v>1600.6722137413362</v>
      </c>
    </row>
    <row r="513" spans="1:32" x14ac:dyDescent="0.25">
      <c r="A513" s="1">
        <v>12835</v>
      </c>
      <c r="B513" s="1" t="s">
        <v>351</v>
      </c>
      <c r="C513" s="1" t="s">
        <v>1045</v>
      </c>
      <c r="D513" s="4">
        <v>23628</v>
      </c>
      <c r="E513" s="6">
        <f t="shared" si="124"/>
        <v>25437.933266338401</v>
      </c>
      <c r="F513" s="4">
        <v>18900</v>
      </c>
      <c r="G513" s="12">
        <f t="shared" si="110"/>
        <v>14742</v>
      </c>
      <c r="H513" s="4">
        <v>22296</v>
      </c>
      <c r="I513" s="6">
        <f t="shared" si="111"/>
        <v>11370.960000000001</v>
      </c>
      <c r="J513" s="4">
        <v>25980</v>
      </c>
      <c r="K513" s="6">
        <f t="shared" si="112"/>
        <v>16055.639661431991</v>
      </c>
      <c r="L513" s="4">
        <v>7722</v>
      </c>
      <c r="M513" s="6">
        <f t="shared" si="113"/>
        <v>5942.646764598845</v>
      </c>
      <c r="N513" s="4">
        <v>15200</v>
      </c>
      <c r="O513" s="6">
        <f t="shared" si="114"/>
        <v>7112.3705331121319</v>
      </c>
      <c r="P513" s="4">
        <v>1470</v>
      </c>
      <c r="Q513" s="6">
        <f t="shared" si="115"/>
        <v>1749.3</v>
      </c>
      <c r="R513" s="4">
        <v>47244</v>
      </c>
      <c r="S513" s="6">
        <f t="shared" si="116"/>
        <v>24094.44</v>
      </c>
      <c r="T513" s="4">
        <v>18900</v>
      </c>
      <c r="U513" s="6">
        <f t="shared" si="117"/>
        <v>11069.325562031636</v>
      </c>
      <c r="V513" s="4">
        <v>15768</v>
      </c>
      <c r="W513" s="6">
        <f t="shared" si="118"/>
        <v>5534.5679999999993</v>
      </c>
      <c r="X513" s="4">
        <v>23628</v>
      </c>
      <c r="Y513" s="6">
        <f t="shared" si="119"/>
        <v>13491.587912075629</v>
      </c>
      <c r="Z513" s="4">
        <v>23620</v>
      </c>
      <c r="AA513" s="6">
        <f t="shared" si="120"/>
        <v>17644.14</v>
      </c>
      <c r="AB513" s="4">
        <v>10560</v>
      </c>
      <c r="AC513" s="6">
        <f t="shared" si="121"/>
        <v>9049.9199653887335</v>
      </c>
      <c r="AD513" s="4">
        <v>14736</v>
      </c>
      <c r="AE513" s="6">
        <f t="shared" si="122"/>
        <v>5334.4320206365746</v>
      </c>
      <c r="AF513" s="6">
        <f t="shared" si="123"/>
        <v>163294.83166497736</v>
      </c>
    </row>
    <row r="514" spans="1:32" x14ac:dyDescent="0.25">
      <c r="A514" s="1">
        <v>12836</v>
      </c>
      <c r="B514" s="1" t="s">
        <v>352</v>
      </c>
      <c r="C514" s="1" t="s">
        <v>1046</v>
      </c>
      <c r="D514" s="4">
        <v>2256</v>
      </c>
      <c r="E514" s="6">
        <f t="shared" si="124"/>
        <v>2428.8123179642557</v>
      </c>
      <c r="F514" s="4">
        <v>1800</v>
      </c>
      <c r="G514" s="12">
        <f t="shared" si="110"/>
        <v>1404</v>
      </c>
      <c r="H514" s="4">
        <v>3144</v>
      </c>
      <c r="I514" s="6">
        <f t="shared" si="111"/>
        <v>1603.44</v>
      </c>
      <c r="J514" s="4">
        <v>3144</v>
      </c>
      <c r="K514" s="6">
        <f t="shared" si="112"/>
        <v>1942.9919590277975</v>
      </c>
      <c r="L514" s="4">
        <v>900</v>
      </c>
      <c r="M514" s="6">
        <f t="shared" si="113"/>
        <v>692.6161730301684</v>
      </c>
      <c r="N514" s="4">
        <v>1800</v>
      </c>
      <c r="O514" s="6">
        <f t="shared" si="114"/>
        <v>842.25440523696295</v>
      </c>
      <c r="P514" s="4">
        <v>360</v>
      </c>
      <c r="Q514" s="6">
        <f t="shared" si="115"/>
        <v>428.4</v>
      </c>
      <c r="R514" s="4">
        <v>4500</v>
      </c>
      <c r="S514" s="6">
        <f t="shared" si="116"/>
        <v>2295</v>
      </c>
      <c r="T514" s="4">
        <v>1800</v>
      </c>
      <c r="U514" s="6">
        <f t="shared" si="117"/>
        <v>1054.221482098251</v>
      </c>
      <c r="V514" s="4">
        <v>3156</v>
      </c>
      <c r="W514" s="6">
        <f t="shared" si="118"/>
        <v>1107.7559999999999</v>
      </c>
      <c r="X514" s="4">
        <v>2256</v>
      </c>
      <c r="Y514" s="6">
        <f t="shared" si="119"/>
        <v>1288.1759916049864</v>
      </c>
      <c r="Z514" s="4">
        <v>2250</v>
      </c>
      <c r="AA514" s="6">
        <f t="shared" si="120"/>
        <v>1680.75</v>
      </c>
      <c r="AB514" s="4">
        <v>2160</v>
      </c>
      <c r="AC514" s="6">
        <f t="shared" si="121"/>
        <v>1851.1199929204229</v>
      </c>
      <c r="AD514" s="4">
        <v>3144</v>
      </c>
      <c r="AE514" s="6">
        <f t="shared" si="122"/>
        <v>1138.1280044029172</v>
      </c>
      <c r="AF514" s="6">
        <f t="shared" si="123"/>
        <v>18619.538321882843</v>
      </c>
    </row>
    <row r="515" spans="1:32" x14ac:dyDescent="0.25">
      <c r="A515" s="1">
        <v>12837</v>
      </c>
      <c r="B515" s="1" t="s">
        <v>353</v>
      </c>
      <c r="C515" s="1" t="s">
        <v>1047</v>
      </c>
      <c r="D515" s="4">
        <v>1704</v>
      </c>
      <c r="E515" s="6">
        <f t="shared" si="124"/>
        <v>1834.5284529304486</v>
      </c>
      <c r="F515" s="4">
        <v>420</v>
      </c>
      <c r="G515" s="12">
        <f t="shared" si="110"/>
        <v>327.60000000000002</v>
      </c>
      <c r="H515" s="4">
        <v>1704</v>
      </c>
      <c r="I515" s="6">
        <f t="shared" si="111"/>
        <v>869.04</v>
      </c>
      <c r="J515" s="4">
        <v>2124</v>
      </c>
      <c r="K515" s="6">
        <f t="shared" si="112"/>
        <v>1312.631972320306</v>
      </c>
      <c r="L515" s="4">
        <v>852</v>
      </c>
      <c r="M515" s="6">
        <f t="shared" si="113"/>
        <v>655.67664380189274</v>
      </c>
      <c r="N515" s="4">
        <v>850</v>
      </c>
      <c r="O515" s="6">
        <f t="shared" si="114"/>
        <v>397.73124691745471</v>
      </c>
      <c r="P515" s="4">
        <v>345</v>
      </c>
      <c r="Q515" s="6">
        <f t="shared" si="115"/>
        <v>410.54999999999995</v>
      </c>
      <c r="R515" s="4">
        <v>2544</v>
      </c>
      <c r="S515" s="6">
        <f t="shared" si="116"/>
        <v>1297.44</v>
      </c>
      <c r="T515" s="4">
        <v>850</v>
      </c>
      <c r="U515" s="6">
        <f t="shared" si="117"/>
        <v>497.82681099084078</v>
      </c>
      <c r="V515" s="4">
        <v>420</v>
      </c>
      <c r="W515" s="6">
        <f t="shared" si="118"/>
        <v>147.41999999999999</v>
      </c>
      <c r="X515" s="4">
        <v>0</v>
      </c>
      <c r="Y515" s="6">
        <f t="shared" si="119"/>
        <v>0</v>
      </c>
      <c r="Z515" s="4">
        <v>420</v>
      </c>
      <c r="AA515" s="6">
        <f t="shared" si="120"/>
        <v>313.74</v>
      </c>
      <c r="AB515" s="4">
        <v>1272</v>
      </c>
      <c r="AC515" s="6">
        <f t="shared" si="121"/>
        <v>1090.1039958309157</v>
      </c>
      <c r="AD515" s="4">
        <v>2544</v>
      </c>
      <c r="AE515" s="6">
        <f t="shared" si="122"/>
        <v>920.92800356266594</v>
      </c>
      <c r="AF515" s="6">
        <f t="shared" si="123"/>
        <v>9154.289122791859</v>
      </c>
    </row>
    <row r="516" spans="1:32" x14ac:dyDescent="0.25">
      <c r="A516" s="1">
        <v>12838</v>
      </c>
      <c r="B516" s="1" t="s">
        <v>354</v>
      </c>
      <c r="C516" s="1" t="s">
        <v>1048</v>
      </c>
      <c r="D516" s="4">
        <v>1752</v>
      </c>
      <c r="E516" s="6">
        <f t="shared" si="124"/>
        <v>1886.2053107594752</v>
      </c>
      <c r="F516" s="4">
        <v>1400</v>
      </c>
      <c r="G516" s="12">
        <f t="shared" ref="G516:G579" si="125">F516*0.78</f>
        <v>1092</v>
      </c>
      <c r="H516" s="4">
        <v>1752</v>
      </c>
      <c r="I516" s="6">
        <f t="shared" ref="I516:I579" si="126">H516*0.51</f>
        <v>893.52</v>
      </c>
      <c r="J516" s="4">
        <v>1752</v>
      </c>
      <c r="K516" s="6">
        <f t="shared" ref="K516:K579" si="127">J516*0.617999986968129</f>
        <v>1082.735977168162</v>
      </c>
      <c r="L516" s="4">
        <v>702</v>
      </c>
      <c r="M516" s="6">
        <f t="shared" ref="M516:M579" si="128">L516*0.769573525589076</f>
        <v>540.24061496353136</v>
      </c>
      <c r="N516" s="4">
        <v>1400</v>
      </c>
      <c r="O516" s="6">
        <f t="shared" ref="O516:O579" si="129">N516*0.467919114020535</f>
        <v>655.08675962874895</v>
      </c>
      <c r="P516" s="4">
        <v>285</v>
      </c>
      <c r="Q516" s="6">
        <f t="shared" ref="Q516:Q579" si="130">P516*1.19</f>
        <v>339.15</v>
      </c>
      <c r="R516" s="4">
        <v>3504</v>
      </c>
      <c r="S516" s="6">
        <f t="shared" ref="S516:S579" si="131">R516*0.51</f>
        <v>1787.04</v>
      </c>
      <c r="T516" s="4">
        <v>1400</v>
      </c>
      <c r="U516" s="6">
        <f t="shared" ref="U516:U579" si="132">T516*0.585678601165695</f>
        <v>819.95004163197302</v>
      </c>
      <c r="V516" s="4">
        <v>1752</v>
      </c>
      <c r="W516" s="6">
        <f t="shared" ref="W516:W579" si="133">V516*0.351</f>
        <v>614.952</v>
      </c>
      <c r="X516" s="4">
        <v>1404</v>
      </c>
      <c r="Y516" s="6">
        <f t="shared" ref="Y516:Y579" si="134">X516*0.570999996278806</f>
        <v>801.68399477544369</v>
      </c>
      <c r="Z516" s="4">
        <v>1750</v>
      </c>
      <c r="AA516" s="6">
        <f t="shared" ref="AA516:AA579" si="135">Z516*0.747</f>
        <v>1307.25</v>
      </c>
      <c r="AB516" s="4">
        <v>1752</v>
      </c>
      <c r="AC516" s="6">
        <f t="shared" ref="AC516:AC579" si="136">AB516*0.856999996722418</f>
        <v>1501.4639942576764</v>
      </c>
      <c r="AD516" s="4">
        <v>1752</v>
      </c>
      <c r="AE516" s="6">
        <f t="shared" ref="AE516:AE579" si="137">AD516*0.362000001400419</f>
        <v>634.22400245353413</v>
      </c>
      <c r="AF516" s="6">
        <f t="shared" ref="AF516:AF579" si="138">SUM(E516+G516+I516+K516+M516+O516+Q516+S516+U516+W516+Y516+AA516+AC516)</f>
        <v>13321.27869318501</v>
      </c>
    </row>
    <row r="517" spans="1:32" x14ac:dyDescent="0.25">
      <c r="A517" s="1">
        <v>12839</v>
      </c>
      <c r="B517" s="1" t="s">
        <v>355</v>
      </c>
      <c r="C517" s="1" t="s">
        <v>1049</v>
      </c>
      <c r="D517" s="4">
        <v>3204</v>
      </c>
      <c r="E517" s="6">
        <f t="shared" si="124"/>
        <v>3449.4302600875335</v>
      </c>
      <c r="F517" s="4">
        <v>960</v>
      </c>
      <c r="G517" s="12">
        <f t="shared" si="125"/>
        <v>748.80000000000007</v>
      </c>
      <c r="H517" s="4">
        <v>4656</v>
      </c>
      <c r="I517" s="6">
        <f t="shared" si="126"/>
        <v>2374.56</v>
      </c>
      <c r="J517" s="4">
        <v>3000</v>
      </c>
      <c r="K517" s="6">
        <f t="shared" si="127"/>
        <v>1853.9999609043869</v>
      </c>
      <c r="L517" s="4">
        <v>1332</v>
      </c>
      <c r="M517" s="6">
        <f t="shared" si="128"/>
        <v>1025.0719360846492</v>
      </c>
      <c r="N517" s="4">
        <v>2650</v>
      </c>
      <c r="O517" s="6">
        <f t="shared" si="129"/>
        <v>1239.9856521544177</v>
      </c>
      <c r="P517" s="4">
        <v>510</v>
      </c>
      <c r="Q517" s="6">
        <f t="shared" si="130"/>
        <v>606.9</v>
      </c>
      <c r="R517" s="4">
        <v>7500</v>
      </c>
      <c r="S517" s="6">
        <f t="shared" si="131"/>
        <v>3825</v>
      </c>
      <c r="T517" s="4">
        <v>2660</v>
      </c>
      <c r="U517" s="6">
        <f t="shared" si="132"/>
        <v>1557.9050791007487</v>
      </c>
      <c r="V517" s="4">
        <v>4176</v>
      </c>
      <c r="W517" s="6">
        <f t="shared" si="133"/>
        <v>1465.7759999999998</v>
      </c>
      <c r="X517" s="4">
        <v>600</v>
      </c>
      <c r="Y517" s="6">
        <f t="shared" si="134"/>
        <v>342.59999776728364</v>
      </c>
      <c r="Z517" s="4">
        <v>2160</v>
      </c>
      <c r="AA517" s="6">
        <f t="shared" si="135"/>
        <v>1613.52</v>
      </c>
      <c r="AB517" s="4">
        <v>2640</v>
      </c>
      <c r="AC517" s="6">
        <f t="shared" si="136"/>
        <v>2262.4799913471834</v>
      </c>
      <c r="AD517" s="4">
        <v>4080</v>
      </c>
      <c r="AE517" s="6">
        <f t="shared" si="137"/>
        <v>1476.9600057137095</v>
      </c>
      <c r="AF517" s="6">
        <f t="shared" si="138"/>
        <v>22366.028877446202</v>
      </c>
    </row>
    <row r="518" spans="1:32" x14ac:dyDescent="0.25">
      <c r="A518" s="1">
        <v>12840</v>
      </c>
      <c r="B518" s="1" t="s">
        <v>356</v>
      </c>
      <c r="C518" s="1" t="s">
        <v>1050</v>
      </c>
      <c r="D518" s="4">
        <v>996</v>
      </c>
      <c r="E518" s="6">
        <f t="shared" si="124"/>
        <v>1072.2947999523044</v>
      </c>
      <c r="F518" s="4">
        <v>940</v>
      </c>
      <c r="G518" s="12">
        <f t="shared" si="125"/>
        <v>733.2</v>
      </c>
      <c r="H518" s="4">
        <v>1104</v>
      </c>
      <c r="I518" s="6">
        <f t="shared" si="126"/>
        <v>563.04</v>
      </c>
      <c r="J518" s="4">
        <v>1296</v>
      </c>
      <c r="K518" s="6">
        <f t="shared" si="127"/>
        <v>800.9279831106951</v>
      </c>
      <c r="L518" s="4">
        <v>384</v>
      </c>
      <c r="M518" s="6">
        <f t="shared" si="128"/>
        <v>295.51623382620517</v>
      </c>
      <c r="N518" s="4">
        <v>500</v>
      </c>
      <c r="O518" s="6">
        <f t="shared" si="129"/>
        <v>233.9595570102675</v>
      </c>
      <c r="P518" s="4">
        <v>75</v>
      </c>
      <c r="Q518" s="6">
        <f t="shared" si="130"/>
        <v>89.25</v>
      </c>
      <c r="R518" s="4">
        <v>2004</v>
      </c>
      <c r="S518" s="6">
        <f t="shared" si="131"/>
        <v>1022.04</v>
      </c>
      <c r="T518" s="4">
        <v>940</v>
      </c>
      <c r="U518" s="6">
        <f t="shared" si="132"/>
        <v>550.53788509575338</v>
      </c>
      <c r="V518" s="4">
        <v>780</v>
      </c>
      <c r="W518" s="6">
        <f t="shared" si="133"/>
        <v>273.77999999999997</v>
      </c>
      <c r="X518" s="4">
        <v>504</v>
      </c>
      <c r="Y518" s="6">
        <f t="shared" si="134"/>
        <v>287.78399812451823</v>
      </c>
      <c r="Z518" s="4">
        <v>500</v>
      </c>
      <c r="AA518" s="6">
        <f t="shared" si="135"/>
        <v>373.5</v>
      </c>
      <c r="AB518" s="4">
        <v>504</v>
      </c>
      <c r="AC518" s="6">
        <f t="shared" si="136"/>
        <v>431.9279983480987</v>
      </c>
      <c r="AD518" s="4">
        <v>744</v>
      </c>
      <c r="AE518" s="6">
        <f t="shared" si="137"/>
        <v>269.3280010419117</v>
      </c>
      <c r="AF518" s="6">
        <f t="shared" si="138"/>
        <v>6727.7584554678415</v>
      </c>
    </row>
    <row r="519" spans="1:32" x14ac:dyDescent="0.25">
      <c r="A519" s="1">
        <v>12841</v>
      </c>
      <c r="B519" s="1" t="s">
        <v>357</v>
      </c>
      <c r="C519" s="1" t="s">
        <v>1051</v>
      </c>
      <c r="D519" s="4">
        <v>456</v>
      </c>
      <c r="E519" s="6">
        <f t="shared" si="124"/>
        <v>490.93014937575384</v>
      </c>
      <c r="F519" s="4">
        <v>360</v>
      </c>
      <c r="G519" s="12">
        <f t="shared" si="125"/>
        <v>280.8</v>
      </c>
      <c r="H519" s="4">
        <v>624</v>
      </c>
      <c r="I519" s="6">
        <f t="shared" si="126"/>
        <v>318.24</v>
      </c>
      <c r="J519" s="4">
        <v>636</v>
      </c>
      <c r="K519" s="6">
        <f t="shared" si="127"/>
        <v>393.04799171173005</v>
      </c>
      <c r="L519" s="4">
        <v>180</v>
      </c>
      <c r="M519" s="6">
        <f t="shared" si="128"/>
        <v>138.52323460603367</v>
      </c>
      <c r="N519" s="4">
        <v>350</v>
      </c>
      <c r="O519" s="6">
        <f t="shared" si="129"/>
        <v>163.77168990718724</v>
      </c>
      <c r="P519" s="4">
        <v>75</v>
      </c>
      <c r="Q519" s="6">
        <f t="shared" si="130"/>
        <v>89.25</v>
      </c>
      <c r="R519" s="4">
        <v>900</v>
      </c>
      <c r="S519" s="6">
        <f t="shared" si="131"/>
        <v>459</v>
      </c>
      <c r="T519" s="4">
        <v>360</v>
      </c>
      <c r="U519" s="6">
        <f t="shared" si="132"/>
        <v>210.84429641965022</v>
      </c>
      <c r="V519" s="4">
        <v>564</v>
      </c>
      <c r="W519" s="6">
        <f t="shared" si="133"/>
        <v>197.964</v>
      </c>
      <c r="X519" s="4">
        <v>456</v>
      </c>
      <c r="Y519" s="6">
        <f t="shared" si="134"/>
        <v>260.37599830313553</v>
      </c>
      <c r="Z519" s="4">
        <v>450</v>
      </c>
      <c r="AA519" s="6">
        <f t="shared" si="135"/>
        <v>336.15</v>
      </c>
      <c r="AB519" s="4">
        <v>420</v>
      </c>
      <c r="AC519" s="6">
        <f t="shared" si="136"/>
        <v>359.93999862341553</v>
      </c>
      <c r="AD519" s="4">
        <v>552</v>
      </c>
      <c r="AE519" s="6">
        <f t="shared" si="137"/>
        <v>199.82400077303129</v>
      </c>
      <c r="AF519" s="6">
        <f t="shared" si="138"/>
        <v>3698.8373589469061</v>
      </c>
    </row>
    <row r="520" spans="1:32" x14ac:dyDescent="0.25">
      <c r="A520" s="1">
        <v>12842</v>
      </c>
      <c r="B520" s="1" t="s">
        <v>358</v>
      </c>
      <c r="C520" s="1" t="s">
        <v>1052</v>
      </c>
      <c r="D520" s="4">
        <v>300</v>
      </c>
      <c r="E520" s="6">
        <f t="shared" si="124"/>
        <v>322.98036143141701</v>
      </c>
      <c r="F520" s="4">
        <v>320</v>
      </c>
      <c r="G520" s="12">
        <f t="shared" si="125"/>
        <v>249.60000000000002</v>
      </c>
      <c r="H520" s="4">
        <v>384</v>
      </c>
      <c r="I520" s="6">
        <f t="shared" si="126"/>
        <v>195.84</v>
      </c>
      <c r="J520" s="4">
        <v>444</v>
      </c>
      <c r="K520" s="6">
        <f t="shared" si="127"/>
        <v>274.39199421384927</v>
      </c>
      <c r="L520" s="4">
        <v>132</v>
      </c>
      <c r="M520" s="6">
        <f t="shared" si="128"/>
        <v>101.58370537775804</v>
      </c>
      <c r="N520" s="4">
        <v>250</v>
      </c>
      <c r="O520" s="6">
        <f t="shared" si="129"/>
        <v>116.97977850513375</v>
      </c>
      <c r="P520" s="4">
        <v>30</v>
      </c>
      <c r="Q520" s="6">
        <f t="shared" si="130"/>
        <v>35.699999999999996</v>
      </c>
      <c r="R520" s="4">
        <v>804</v>
      </c>
      <c r="S520" s="6">
        <f t="shared" si="131"/>
        <v>410.04</v>
      </c>
      <c r="T520" s="4">
        <v>320</v>
      </c>
      <c r="U520" s="6">
        <f t="shared" si="132"/>
        <v>187.41715237302242</v>
      </c>
      <c r="V520" s="4">
        <v>264</v>
      </c>
      <c r="W520" s="6">
        <f t="shared" si="133"/>
        <v>92.663999999999987</v>
      </c>
      <c r="X520" s="4">
        <v>156</v>
      </c>
      <c r="Y520" s="6">
        <f t="shared" si="134"/>
        <v>89.075999419493741</v>
      </c>
      <c r="Z520" s="4">
        <v>400</v>
      </c>
      <c r="AA520" s="6">
        <f t="shared" si="135"/>
        <v>298.8</v>
      </c>
      <c r="AB520" s="4">
        <v>180</v>
      </c>
      <c r="AC520" s="6">
        <f t="shared" si="136"/>
        <v>154.25999941003525</v>
      </c>
      <c r="AD520" s="4">
        <v>240</v>
      </c>
      <c r="AE520" s="6">
        <f t="shared" si="137"/>
        <v>86.880000336100551</v>
      </c>
      <c r="AF520" s="6">
        <f t="shared" si="138"/>
        <v>2529.3329907307093</v>
      </c>
    </row>
    <row r="521" spans="1:32" x14ac:dyDescent="0.25">
      <c r="A521" s="1">
        <v>12843</v>
      </c>
      <c r="B521" s="1" t="s">
        <v>359</v>
      </c>
      <c r="C521" s="1" t="s">
        <v>1053</v>
      </c>
      <c r="D521" s="4">
        <v>1704</v>
      </c>
      <c r="E521" s="6">
        <f t="shared" si="124"/>
        <v>1834.5284529304486</v>
      </c>
      <c r="F521" s="4">
        <v>1200</v>
      </c>
      <c r="G521" s="12">
        <f t="shared" si="125"/>
        <v>936</v>
      </c>
      <c r="H521" s="4">
        <v>2304</v>
      </c>
      <c r="I521" s="6">
        <f t="shared" si="126"/>
        <v>1175.04</v>
      </c>
      <c r="J521" s="4">
        <v>2304</v>
      </c>
      <c r="K521" s="6">
        <f t="shared" si="127"/>
        <v>1423.8719699745691</v>
      </c>
      <c r="L521" s="4">
        <v>678</v>
      </c>
      <c r="M521" s="6">
        <f t="shared" si="128"/>
        <v>521.77085034939353</v>
      </c>
      <c r="N521" s="4">
        <v>1300</v>
      </c>
      <c r="O521" s="6">
        <f t="shared" si="129"/>
        <v>608.29484822669554</v>
      </c>
      <c r="P521" s="4">
        <v>150</v>
      </c>
      <c r="Q521" s="6">
        <f t="shared" si="130"/>
        <v>178.5</v>
      </c>
      <c r="R521" s="4">
        <v>3000</v>
      </c>
      <c r="S521" s="6">
        <f t="shared" si="131"/>
        <v>1530</v>
      </c>
      <c r="T521" s="4">
        <v>1300</v>
      </c>
      <c r="U521" s="6">
        <f t="shared" si="132"/>
        <v>761.38218151540354</v>
      </c>
      <c r="V521" s="4">
        <v>2304</v>
      </c>
      <c r="W521" s="6">
        <f t="shared" si="133"/>
        <v>808.70399999999995</v>
      </c>
      <c r="X521" s="4">
        <v>1200</v>
      </c>
      <c r="Y521" s="6">
        <f t="shared" si="134"/>
        <v>685.19999553456728</v>
      </c>
      <c r="Z521" s="4">
        <v>1300</v>
      </c>
      <c r="AA521" s="6">
        <f t="shared" si="135"/>
        <v>971.1</v>
      </c>
      <c r="AB521" s="4">
        <v>2004</v>
      </c>
      <c r="AC521" s="6">
        <f t="shared" si="136"/>
        <v>1717.4279934317258</v>
      </c>
      <c r="AD521" s="4">
        <v>2304</v>
      </c>
      <c r="AE521" s="6">
        <f t="shared" si="137"/>
        <v>834.04800322656536</v>
      </c>
      <c r="AF521" s="6">
        <f t="shared" si="138"/>
        <v>13151.820291962804</v>
      </c>
    </row>
    <row r="522" spans="1:32" x14ac:dyDescent="0.25">
      <c r="A522" s="1">
        <v>12844</v>
      </c>
      <c r="B522" s="1" t="s">
        <v>360</v>
      </c>
      <c r="C522" s="1" t="s">
        <v>1511</v>
      </c>
      <c r="D522" s="4">
        <v>5676</v>
      </c>
      <c r="E522" s="6">
        <f t="shared" si="124"/>
        <v>6110.7884382824095</v>
      </c>
      <c r="F522" s="4">
        <v>5120</v>
      </c>
      <c r="G522" s="12">
        <f t="shared" si="125"/>
        <v>3993.6000000000004</v>
      </c>
      <c r="H522" s="4">
        <v>5808</v>
      </c>
      <c r="I522" s="6">
        <f t="shared" si="126"/>
        <v>2962.08</v>
      </c>
      <c r="J522" s="4">
        <v>6636</v>
      </c>
      <c r="K522" s="6">
        <f t="shared" si="127"/>
        <v>4101.0479135205042</v>
      </c>
      <c r="L522" s="4">
        <v>1470</v>
      </c>
      <c r="M522" s="6">
        <f t="shared" si="128"/>
        <v>1131.2730826159418</v>
      </c>
      <c r="N522" s="4">
        <v>4000</v>
      </c>
      <c r="O522" s="6">
        <f t="shared" si="129"/>
        <v>1871.67645608214</v>
      </c>
      <c r="P522" s="4">
        <v>555</v>
      </c>
      <c r="Q522" s="6">
        <f t="shared" si="130"/>
        <v>660.44999999999993</v>
      </c>
      <c r="R522" s="4">
        <v>12804</v>
      </c>
      <c r="S522" s="6">
        <f t="shared" si="131"/>
        <v>6530.04</v>
      </c>
      <c r="T522" s="4">
        <v>3770</v>
      </c>
      <c r="U522" s="6">
        <f t="shared" si="132"/>
        <v>2208.0083263946703</v>
      </c>
      <c r="V522" s="4">
        <v>3000</v>
      </c>
      <c r="W522" s="6">
        <f t="shared" si="133"/>
        <v>1053</v>
      </c>
      <c r="X522" s="4">
        <v>6396</v>
      </c>
      <c r="Y522" s="6">
        <f t="shared" si="134"/>
        <v>3652.1159761992435</v>
      </c>
      <c r="Z522" s="4">
        <v>6400</v>
      </c>
      <c r="AA522" s="6">
        <f t="shared" si="135"/>
        <v>4780.8</v>
      </c>
      <c r="AB522" s="4">
        <v>2052</v>
      </c>
      <c r="AC522" s="6">
        <f t="shared" si="136"/>
        <v>1758.5639932744018</v>
      </c>
      <c r="AD522" s="4">
        <v>2856</v>
      </c>
      <c r="AE522" s="6">
        <f t="shared" si="137"/>
        <v>1033.8720039995967</v>
      </c>
      <c r="AF522" s="6">
        <f t="shared" si="138"/>
        <v>40813.444186369314</v>
      </c>
    </row>
    <row r="523" spans="1:32" x14ac:dyDescent="0.25">
      <c r="A523" s="1">
        <v>12845</v>
      </c>
      <c r="B523" s="1" t="s">
        <v>361</v>
      </c>
      <c r="C523" s="1" t="s">
        <v>1054</v>
      </c>
      <c r="D523" s="4">
        <v>2004</v>
      </c>
      <c r="E523" s="6">
        <f t="shared" si="124"/>
        <v>2157.5088143618655</v>
      </c>
      <c r="F523" s="4">
        <v>2880</v>
      </c>
      <c r="G523" s="12">
        <f t="shared" si="125"/>
        <v>2246.4</v>
      </c>
      <c r="H523" s="4">
        <v>2400</v>
      </c>
      <c r="I523" s="6">
        <f t="shared" si="126"/>
        <v>1224</v>
      </c>
      <c r="J523" s="4">
        <v>1860</v>
      </c>
      <c r="K523" s="6">
        <f t="shared" si="127"/>
        <v>1149.47997576072</v>
      </c>
      <c r="L523" s="4">
        <v>1050</v>
      </c>
      <c r="M523" s="6">
        <f t="shared" si="128"/>
        <v>808.05220186852978</v>
      </c>
      <c r="N523" s="4">
        <v>0</v>
      </c>
      <c r="O523" s="6">
        <f t="shared" si="129"/>
        <v>0</v>
      </c>
      <c r="P523" s="4">
        <v>210</v>
      </c>
      <c r="Q523" s="6">
        <f t="shared" si="130"/>
        <v>249.89999999999998</v>
      </c>
      <c r="R523" s="4">
        <v>4500</v>
      </c>
      <c r="S523" s="6">
        <f t="shared" si="131"/>
        <v>2295</v>
      </c>
      <c r="T523" s="4">
        <v>1860</v>
      </c>
      <c r="U523" s="6">
        <f t="shared" si="132"/>
        <v>1089.3621981681927</v>
      </c>
      <c r="V523" s="4">
        <v>1200</v>
      </c>
      <c r="W523" s="6">
        <f t="shared" si="133"/>
        <v>421.2</v>
      </c>
      <c r="X523" s="4">
        <v>504</v>
      </c>
      <c r="Y523" s="6">
        <f t="shared" si="134"/>
        <v>287.78399812451823</v>
      </c>
      <c r="Z523" s="4">
        <v>4200</v>
      </c>
      <c r="AA523" s="6">
        <f t="shared" si="135"/>
        <v>3137.4</v>
      </c>
      <c r="AB523" s="4">
        <v>1464</v>
      </c>
      <c r="AC523" s="6">
        <f t="shared" si="136"/>
        <v>1254.64799520162</v>
      </c>
      <c r="AD523" s="4">
        <v>1896</v>
      </c>
      <c r="AE523" s="6">
        <f t="shared" si="137"/>
        <v>686.35200265519438</v>
      </c>
      <c r="AF523" s="6">
        <f t="shared" si="138"/>
        <v>16320.735183485445</v>
      </c>
    </row>
    <row r="524" spans="1:32" x14ac:dyDescent="0.25">
      <c r="A524" s="1">
        <v>12847</v>
      </c>
      <c r="B524" s="1" t="s">
        <v>362</v>
      </c>
      <c r="C524" s="1" t="s">
        <v>1055</v>
      </c>
      <c r="D524" s="4">
        <v>624</v>
      </c>
      <c r="E524" s="6">
        <f t="shared" si="124"/>
        <v>671.79915177734733</v>
      </c>
      <c r="F524" s="4">
        <v>500</v>
      </c>
      <c r="G524" s="12">
        <f t="shared" si="125"/>
        <v>390</v>
      </c>
      <c r="H524" s="4">
        <v>744</v>
      </c>
      <c r="I524" s="6">
        <f t="shared" si="126"/>
        <v>379.44</v>
      </c>
      <c r="J524" s="4">
        <v>756</v>
      </c>
      <c r="K524" s="6">
        <f t="shared" si="127"/>
        <v>467.20799014790549</v>
      </c>
      <c r="L524" s="4">
        <v>252</v>
      </c>
      <c r="M524" s="6">
        <f t="shared" si="128"/>
        <v>193.93252844844716</v>
      </c>
      <c r="N524" s="4">
        <v>500</v>
      </c>
      <c r="O524" s="6">
        <f t="shared" si="129"/>
        <v>233.9595570102675</v>
      </c>
      <c r="P524" s="4">
        <v>90</v>
      </c>
      <c r="Q524" s="6">
        <f t="shared" si="130"/>
        <v>107.1</v>
      </c>
      <c r="R524" s="4">
        <v>1248</v>
      </c>
      <c r="S524" s="6">
        <f t="shared" si="131"/>
        <v>636.48</v>
      </c>
      <c r="T524" s="4">
        <v>500</v>
      </c>
      <c r="U524" s="6">
        <f t="shared" si="132"/>
        <v>292.8393005828475</v>
      </c>
      <c r="V524" s="4">
        <v>756</v>
      </c>
      <c r="W524" s="6">
        <f t="shared" si="133"/>
        <v>265.35599999999999</v>
      </c>
      <c r="X524" s="4">
        <v>624</v>
      </c>
      <c r="Y524" s="6">
        <f t="shared" si="134"/>
        <v>356.30399767797496</v>
      </c>
      <c r="Z524" s="4">
        <v>630</v>
      </c>
      <c r="AA524" s="6">
        <f t="shared" si="135"/>
        <v>470.61</v>
      </c>
      <c r="AB524" s="4">
        <v>588</v>
      </c>
      <c r="AC524" s="6">
        <f t="shared" si="136"/>
        <v>503.9159980727818</v>
      </c>
      <c r="AD524" s="4">
        <v>744</v>
      </c>
      <c r="AE524" s="6">
        <f t="shared" si="137"/>
        <v>269.3280010419117</v>
      </c>
      <c r="AF524" s="6">
        <f t="shared" si="138"/>
        <v>4968.9445237175723</v>
      </c>
    </row>
    <row r="525" spans="1:32" x14ac:dyDescent="0.25">
      <c r="A525" s="1">
        <v>12848</v>
      </c>
      <c r="B525" s="1" t="s">
        <v>363</v>
      </c>
      <c r="C525" s="1" t="s">
        <v>1512</v>
      </c>
      <c r="D525" s="4">
        <v>444</v>
      </c>
      <c r="E525" s="6">
        <f t="shared" si="124"/>
        <v>478.01093491849713</v>
      </c>
      <c r="F525" s="4">
        <v>450</v>
      </c>
      <c r="G525" s="12">
        <f t="shared" si="125"/>
        <v>351</v>
      </c>
      <c r="H525" s="4">
        <v>552</v>
      </c>
      <c r="I525" s="6">
        <f t="shared" si="126"/>
        <v>281.52</v>
      </c>
      <c r="J525" s="4">
        <v>444</v>
      </c>
      <c r="K525" s="6">
        <f t="shared" si="127"/>
        <v>274.39199421384927</v>
      </c>
      <c r="L525" s="4">
        <v>240</v>
      </c>
      <c r="M525" s="6">
        <f t="shared" si="128"/>
        <v>184.69764614137824</v>
      </c>
      <c r="N525" s="4">
        <v>450</v>
      </c>
      <c r="O525" s="6">
        <f t="shared" si="129"/>
        <v>210.56360130924074</v>
      </c>
      <c r="P525" s="4">
        <v>60</v>
      </c>
      <c r="Q525" s="6">
        <f t="shared" si="130"/>
        <v>71.399999999999991</v>
      </c>
      <c r="R525" s="4">
        <v>552</v>
      </c>
      <c r="S525" s="6">
        <f t="shared" si="131"/>
        <v>281.52</v>
      </c>
      <c r="T525" s="4">
        <v>420</v>
      </c>
      <c r="U525" s="6">
        <f t="shared" si="132"/>
        <v>245.98501248959192</v>
      </c>
      <c r="V525" s="4">
        <v>540</v>
      </c>
      <c r="W525" s="6">
        <f t="shared" si="133"/>
        <v>189.54</v>
      </c>
      <c r="X525" s="4">
        <v>396</v>
      </c>
      <c r="Y525" s="6">
        <f t="shared" si="134"/>
        <v>226.1159985264072</v>
      </c>
      <c r="Z525" s="4">
        <v>240</v>
      </c>
      <c r="AA525" s="6">
        <f t="shared" si="135"/>
        <v>179.28</v>
      </c>
      <c r="AB525" s="4">
        <v>372</v>
      </c>
      <c r="AC525" s="6">
        <f t="shared" si="136"/>
        <v>318.80399878073951</v>
      </c>
      <c r="AD525" s="4">
        <v>480</v>
      </c>
      <c r="AE525" s="6">
        <f t="shared" si="137"/>
        <v>173.7600006722011</v>
      </c>
      <c r="AF525" s="6">
        <f t="shared" si="138"/>
        <v>3292.8291863797049</v>
      </c>
    </row>
    <row r="526" spans="1:32" x14ac:dyDescent="0.25">
      <c r="A526" s="1">
        <v>12850</v>
      </c>
      <c r="B526" s="1" t="s">
        <v>364</v>
      </c>
      <c r="C526" s="1" t="s">
        <v>1513</v>
      </c>
      <c r="D526" s="4">
        <v>6996</v>
      </c>
      <c r="E526" s="6">
        <f t="shared" si="124"/>
        <v>7531.9020285806446</v>
      </c>
      <c r="F526" s="4">
        <v>2500</v>
      </c>
      <c r="G526" s="12">
        <f t="shared" si="125"/>
        <v>1950</v>
      </c>
      <c r="H526" s="4">
        <v>4992</v>
      </c>
      <c r="I526" s="6">
        <f t="shared" si="126"/>
        <v>2545.92</v>
      </c>
      <c r="J526" s="4">
        <v>5004</v>
      </c>
      <c r="K526" s="6">
        <f t="shared" si="127"/>
        <v>3092.4719347885175</v>
      </c>
      <c r="L526" s="4">
        <v>2802</v>
      </c>
      <c r="M526" s="6">
        <f t="shared" si="128"/>
        <v>2156.345018700591</v>
      </c>
      <c r="N526" s="4">
        <v>5000</v>
      </c>
      <c r="O526" s="6">
        <f t="shared" si="129"/>
        <v>2339.5955701026751</v>
      </c>
      <c r="P526" s="4">
        <v>255</v>
      </c>
      <c r="Q526" s="6">
        <f t="shared" si="130"/>
        <v>303.45</v>
      </c>
      <c r="R526" s="4">
        <v>14604</v>
      </c>
      <c r="S526" s="6">
        <f t="shared" si="131"/>
        <v>7448.04</v>
      </c>
      <c r="T526" s="4">
        <v>3000</v>
      </c>
      <c r="U526" s="6">
        <f t="shared" si="132"/>
        <v>1757.035803497085</v>
      </c>
      <c r="V526" s="4">
        <v>5004</v>
      </c>
      <c r="W526" s="6">
        <f t="shared" si="133"/>
        <v>1756.404</v>
      </c>
      <c r="X526" s="4">
        <v>3996</v>
      </c>
      <c r="Y526" s="6">
        <f t="shared" si="134"/>
        <v>2281.7159851301089</v>
      </c>
      <c r="Z526" s="4">
        <v>3000</v>
      </c>
      <c r="AA526" s="6">
        <f t="shared" si="135"/>
        <v>2241</v>
      </c>
      <c r="AB526" s="4">
        <v>3792</v>
      </c>
      <c r="AC526" s="6">
        <f t="shared" si="136"/>
        <v>3249.743987571409</v>
      </c>
      <c r="AD526" s="4">
        <v>4992</v>
      </c>
      <c r="AE526" s="6">
        <f t="shared" si="137"/>
        <v>1807.1040069908915</v>
      </c>
      <c r="AF526" s="6">
        <f t="shared" si="138"/>
        <v>38653.624328371036</v>
      </c>
    </row>
    <row r="527" spans="1:32" x14ac:dyDescent="0.25">
      <c r="A527" s="1">
        <v>12851</v>
      </c>
      <c r="B527" s="1" t="s">
        <v>365</v>
      </c>
      <c r="C527" s="1" t="s">
        <v>1056</v>
      </c>
      <c r="D527" s="4">
        <v>5004</v>
      </c>
      <c r="E527" s="6">
        <f t="shared" si="124"/>
        <v>5387.3124286760358</v>
      </c>
      <c r="F527" s="4">
        <v>4000</v>
      </c>
      <c r="G527" s="12">
        <f t="shared" si="125"/>
        <v>3120</v>
      </c>
      <c r="H527" s="4">
        <v>4728</v>
      </c>
      <c r="I527" s="6">
        <f t="shared" si="126"/>
        <v>2411.2800000000002</v>
      </c>
      <c r="J527" s="4">
        <v>5496</v>
      </c>
      <c r="K527" s="6">
        <f t="shared" si="127"/>
        <v>3396.5279283768368</v>
      </c>
      <c r="L527" s="4">
        <v>1632</v>
      </c>
      <c r="M527" s="6">
        <f t="shared" si="128"/>
        <v>1255.943993761372</v>
      </c>
      <c r="N527" s="4">
        <v>3200</v>
      </c>
      <c r="O527" s="6">
        <f t="shared" si="129"/>
        <v>1497.341164865712</v>
      </c>
      <c r="P527" s="4">
        <v>315</v>
      </c>
      <c r="Q527" s="6">
        <f t="shared" si="130"/>
        <v>374.84999999999997</v>
      </c>
      <c r="R527" s="4">
        <v>9996</v>
      </c>
      <c r="S527" s="6">
        <f t="shared" si="131"/>
        <v>5097.96</v>
      </c>
      <c r="T527" s="4">
        <v>4000</v>
      </c>
      <c r="U527" s="6">
        <f t="shared" si="132"/>
        <v>2342.71440466278</v>
      </c>
      <c r="V527" s="4">
        <v>3336</v>
      </c>
      <c r="W527" s="6">
        <f t="shared" si="133"/>
        <v>1170.9359999999999</v>
      </c>
      <c r="X527" s="4">
        <v>5004</v>
      </c>
      <c r="Y527" s="6">
        <f t="shared" si="134"/>
        <v>2857.2839813791456</v>
      </c>
      <c r="Z527" s="4">
        <v>5000</v>
      </c>
      <c r="AA527" s="6">
        <f t="shared" si="135"/>
        <v>3735</v>
      </c>
      <c r="AB527" s="4">
        <v>2232</v>
      </c>
      <c r="AC527" s="6">
        <f t="shared" si="136"/>
        <v>1912.8239926844369</v>
      </c>
      <c r="AD527" s="4">
        <v>3120</v>
      </c>
      <c r="AE527" s="6">
        <f t="shared" si="137"/>
        <v>1129.4400043693072</v>
      </c>
      <c r="AF527" s="6">
        <f t="shared" si="138"/>
        <v>34559.973894406321</v>
      </c>
    </row>
    <row r="528" spans="1:32" x14ac:dyDescent="0.25">
      <c r="A528" s="1">
        <v>12852</v>
      </c>
      <c r="B528" s="1" t="s">
        <v>366</v>
      </c>
      <c r="C528" s="1" t="s">
        <v>1057</v>
      </c>
      <c r="D528" s="4">
        <v>1500</v>
      </c>
      <c r="E528" s="6">
        <f t="shared" si="124"/>
        <v>1614.9018071570849</v>
      </c>
      <c r="F528" s="4">
        <v>700</v>
      </c>
      <c r="G528" s="12">
        <f t="shared" si="125"/>
        <v>546</v>
      </c>
      <c r="H528" s="4">
        <v>1800</v>
      </c>
      <c r="I528" s="6">
        <f t="shared" si="126"/>
        <v>918</v>
      </c>
      <c r="J528" s="4">
        <v>1800</v>
      </c>
      <c r="K528" s="6">
        <f t="shared" si="127"/>
        <v>1112.3999765426322</v>
      </c>
      <c r="L528" s="4">
        <v>750</v>
      </c>
      <c r="M528" s="6">
        <f t="shared" si="128"/>
        <v>577.18014419180702</v>
      </c>
      <c r="N528" s="4">
        <v>1500</v>
      </c>
      <c r="O528" s="6">
        <f t="shared" si="129"/>
        <v>701.87867103080248</v>
      </c>
      <c r="P528" s="4">
        <v>720</v>
      </c>
      <c r="Q528" s="6">
        <f t="shared" si="130"/>
        <v>856.8</v>
      </c>
      <c r="R528" s="4">
        <v>3504</v>
      </c>
      <c r="S528" s="6">
        <f t="shared" si="131"/>
        <v>1787.04</v>
      </c>
      <c r="T528" s="4">
        <v>1500</v>
      </c>
      <c r="U528" s="6">
        <f t="shared" si="132"/>
        <v>878.5179017485425</v>
      </c>
      <c r="V528" s="4">
        <v>1800</v>
      </c>
      <c r="W528" s="6">
        <f t="shared" si="133"/>
        <v>631.79999999999995</v>
      </c>
      <c r="X528" s="4">
        <v>804</v>
      </c>
      <c r="Y528" s="6">
        <f t="shared" si="134"/>
        <v>459.08399700816005</v>
      </c>
      <c r="Z528" s="4">
        <v>1000</v>
      </c>
      <c r="AA528" s="6">
        <f t="shared" si="135"/>
        <v>747</v>
      </c>
      <c r="AB528" s="4">
        <v>1500</v>
      </c>
      <c r="AC528" s="6">
        <f t="shared" si="136"/>
        <v>1285.499995083627</v>
      </c>
      <c r="AD528" s="4">
        <v>1800</v>
      </c>
      <c r="AE528" s="6">
        <f t="shared" si="137"/>
        <v>651.60000252075417</v>
      </c>
      <c r="AF528" s="6">
        <f t="shared" si="138"/>
        <v>12116.102492762653</v>
      </c>
    </row>
    <row r="529" spans="1:32" x14ac:dyDescent="0.25">
      <c r="A529" s="1">
        <v>12854</v>
      </c>
      <c r="B529" s="1" t="s">
        <v>367</v>
      </c>
      <c r="C529" s="1" t="s">
        <v>1514</v>
      </c>
      <c r="D529" s="4">
        <v>3252</v>
      </c>
      <c r="E529" s="6">
        <f t="shared" si="124"/>
        <v>3501.1071179165601</v>
      </c>
      <c r="F529" s="4">
        <v>2600</v>
      </c>
      <c r="G529" s="12">
        <f t="shared" si="125"/>
        <v>2028</v>
      </c>
      <c r="H529" s="4">
        <v>2592</v>
      </c>
      <c r="I529" s="6">
        <f t="shared" si="126"/>
        <v>1321.92</v>
      </c>
      <c r="J529" s="4">
        <v>2604</v>
      </c>
      <c r="K529" s="6">
        <f t="shared" si="127"/>
        <v>1609.2719660650077</v>
      </c>
      <c r="L529" s="4">
        <v>1302</v>
      </c>
      <c r="M529" s="6">
        <f t="shared" si="128"/>
        <v>1001.984730316977</v>
      </c>
      <c r="N529" s="4">
        <v>2600</v>
      </c>
      <c r="O529" s="6">
        <f t="shared" si="129"/>
        <v>1216.5896964533911</v>
      </c>
      <c r="P529" s="4">
        <v>270</v>
      </c>
      <c r="Q529" s="6">
        <f t="shared" si="130"/>
        <v>321.3</v>
      </c>
      <c r="R529" s="4">
        <v>6504</v>
      </c>
      <c r="S529" s="6">
        <f t="shared" si="131"/>
        <v>3317.04</v>
      </c>
      <c r="T529" s="4">
        <v>2600</v>
      </c>
      <c r="U529" s="6">
        <f t="shared" si="132"/>
        <v>1522.7643630308071</v>
      </c>
      <c r="V529" s="4">
        <v>1944</v>
      </c>
      <c r="W529" s="6">
        <f t="shared" si="133"/>
        <v>682.34399999999994</v>
      </c>
      <c r="X529" s="4">
        <v>0</v>
      </c>
      <c r="Y529" s="6">
        <f t="shared" si="134"/>
        <v>0</v>
      </c>
      <c r="Z529" s="4">
        <v>3250</v>
      </c>
      <c r="AA529" s="6">
        <f t="shared" si="135"/>
        <v>2427.75</v>
      </c>
      <c r="AB529" s="4">
        <v>3456</v>
      </c>
      <c r="AC529" s="6">
        <f t="shared" si="136"/>
        <v>2961.7919886726768</v>
      </c>
      <c r="AD529" s="4">
        <v>4008</v>
      </c>
      <c r="AE529" s="6">
        <f t="shared" si="137"/>
        <v>1450.8960056128792</v>
      </c>
      <c r="AF529" s="6">
        <f t="shared" si="138"/>
        <v>21911.863862455419</v>
      </c>
    </row>
    <row r="530" spans="1:32" x14ac:dyDescent="0.25">
      <c r="A530" s="1">
        <v>12855</v>
      </c>
      <c r="B530" s="1" t="s">
        <v>368</v>
      </c>
      <c r="C530" s="1" t="s">
        <v>1058</v>
      </c>
      <c r="D530" s="4">
        <v>0</v>
      </c>
      <c r="E530" s="6">
        <f t="shared" si="124"/>
        <v>0</v>
      </c>
      <c r="F530" s="4">
        <v>100</v>
      </c>
      <c r="G530" s="12">
        <f t="shared" si="125"/>
        <v>78</v>
      </c>
      <c r="H530" s="4">
        <v>96</v>
      </c>
      <c r="I530" s="6">
        <f t="shared" si="126"/>
        <v>48.96</v>
      </c>
      <c r="J530" s="4">
        <v>96</v>
      </c>
      <c r="K530" s="6">
        <f t="shared" si="127"/>
        <v>59.327998748940381</v>
      </c>
      <c r="L530" s="4">
        <v>102</v>
      </c>
      <c r="M530" s="6">
        <f t="shared" si="128"/>
        <v>78.496499610085749</v>
      </c>
      <c r="N530" s="4">
        <v>100</v>
      </c>
      <c r="O530" s="6">
        <f t="shared" si="129"/>
        <v>46.791911402053501</v>
      </c>
      <c r="P530" s="4">
        <v>105</v>
      </c>
      <c r="Q530" s="6">
        <f t="shared" si="130"/>
        <v>124.94999999999999</v>
      </c>
      <c r="R530" s="4">
        <v>600</v>
      </c>
      <c r="S530" s="6">
        <f t="shared" si="131"/>
        <v>306</v>
      </c>
      <c r="T530" s="4">
        <v>100</v>
      </c>
      <c r="U530" s="6">
        <f t="shared" si="132"/>
        <v>58.567860116569506</v>
      </c>
      <c r="V530" s="4">
        <v>96</v>
      </c>
      <c r="W530" s="6">
        <f t="shared" si="133"/>
        <v>33.695999999999998</v>
      </c>
      <c r="X530" s="4">
        <v>96</v>
      </c>
      <c r="Y530" s="6">
        <f t="shared" si="134"/>
        <v>54.815999642765377</v>
      </c>
      <c r="Z530" s="4">
        <v>100</v>
      </c>
      <c r="AA530" s="6">
        <f t="shared" si="135"/>
        <v>74.7</v>
      </c>
      <c r="AB530" s="4">
        <v>96</v>
      </c>
      <c r="AC530" s="6">
        <f t="shared" si="136"/>
        <v>82.271999685352128</v>
      </c>
      <c r="AD530" s="4">
        <v>96</v>
      </c>
      <c r="AE530" s="6">
        <f t="shared" si="137"/>
        <v>34.752000134440223</v>
      </c>
      <c r="AF530" s="6">
        <f t="shared" si="138"/>
        <v>1046.5782692057667</v>
      </c>
    </row>
    <row r="531" spans="1:32" x14ac:dyDescent="0.25">
      <c r="A531" s="1">
        <v>12856</v>
      </c>
      <c r="B531" s="1" t="s">
        <v>369</v>
      </c>
      <c r="C531" s="1" t="s">
        <v>1515</v>
      </c>
      <c r="D531" s="4">
        <v>2496</v>
      </c>
      <c r="E531" s="6">
        <f t="shared" si="124"/>
        <v>2687.1966071093893</v>
      </c>
      <c r="F531" s="4">
        <v>1500</v>
      </c>
      <c r="G531" s="12">
        <f t="shared" si="125"/>
        <v>1170</v>
      </c>
      <c r="H531" s="4">
        <v>1800</v>
      </c>
      <c r="I531" s="6">
        <f t="shared" si="126"/>
        <v>918</v>
      </c>
      <c r="J531" s="4">
        <v>1296</v>
      </c>
      <c r="K531" s="6">
        <f t="shared" si="127"/>
        <v>800.9279831106951</v>
      </c>
      <c r="L531" s="4">
        <v>1194</v>
      </c>
      <c r="M531" s="6">
        <f t="shared" si="128"/>
        <v>918.87078955335676</v>
      </c>
      <c r="N531" s="4">
        <v>2000</v>
      </c>
      <c r="O531" s="6">
        <f t="shared" si="129"/>
        <v>935.83822804107001</v>
      </c>
      <c r="P531" s="4">
        <v>315</v>
      </c>
      <c r="Q531" s="6">
        <f t="shared" si="130"/>
        <v>374.84999999999997</v>
      </c>
      <c r="R531" s="4">
        <v>3000</v>
      </c>
      <c r="S531" s="6">
        <f t="shared" si="131"/>
        <v>1530</v>
      </c>
      <c r="T531" s="4">
        <v>2500</v>
      </c>
      <c r="U531" s="6">
        <f t="shared" si="132"/>
        <v>1464.1965029142375</v>
      </c>
      <c r="V531" s="4">
        <v>1800</v>
      </c>
      <c r="W531" s="6">
        <f t="shared" si="133"/>
        <v>631.79999999999995</v>
      </c>
      <c r="X531" s="4">
        <v>1200</v>
      </c>
      <c r="Y531" s="6">
        <f t="shared" si="134"/>
        <v>685.19999553456728</v>
      </c>
      <c r="Z531" s="4">
        <v>1200</v>
      </c>
      <c r="AA531" s="6">
        <f t="shared" si="135"/>
        <v>896.4</v>
      </c>
      <c r="AB531" s="4">
        <v>1848</v>
      </c>
      <c r="AC531" s="6">
        <f t="shared" si="136"/>
        <v>1583.7359939430285</v>
      </c>
      <c r="AD531" s="4">
        <v>2400</v>
      </c>
      <c r="AE531" s="6">
        <f t="shared" si="137"/>
        <v>868.80000336100557</v>
      </c>
      <c r="AF531" s="6">
        <f t="shared" si="138"/>
        <v>14597.016100206343</v>
      </c>
    </row>
    <row r="532" spans="1:32" x14ac:dyDescent="0.25">
      <c r="A532" s="1">
        <v>12857</v>
      </c>
      <c r="B532" s="1" t="s">
        <v>370</v>
      </c>
      <c r="C532" s="1" t="s">
        <v>1516</v>
      </c>
      <c r="D532" s="4">
        <v>144</v>
      </c>
      <c r="E532" s="6">
        <f t="shared" si="124"/>
        <v>155.03057348708015</v>
      </c>
      <c r="F532" s="4">
        <v>150</v>
      </c>
      <c r="G532" s="12">
        <f t="shared" si="125"/>
        <v>117</v>
      </c>
      <c r="H532" s="4">
        <v>144</v>
      </c>
      <c r="I532" s="6">
        <f t="shared" si="126"/>
        <v>73.44</v>
      </c>
      <c r="J532" s="4">
        <v>144</v>
      </c>
      <c r="K532" s="6">
        <f t="shared" si="127"/>
        <v>88.991998123410568</v>
      </c>
      <c r="L532" s="4">
        <v>150</v>
      </c>
      <c r="M532" s="6">
        <f t="shared" si="128"/>
        <v>115.43602883836139</v>
      </c>
      <c r="N532" s="4">
        <v>150</v>
      </c>
      <c r="O532" s="6">
        <f t="shared" si="129"/>
        <v>70.187867103080251</v>
      </c>
      <c r="P532" s="4">
        <v>150</v>
      </c>
      <c r="Q532" s="6">
        <f t="shared" si="130"/>
        <v>178.5</v>
      </c>
      <c r="R532" s="4">
        <v>144</v>
      </c>
      <c r="S532" s="6">
        <f t="shared" si="131"/>
        <v>73.44</v>
      </c>
      <c r="T532" s="4">
        <v>150</v>
      </c>
      <c r="U532" s="6">
        <f t="shared" si="132"/>
        <v>87.851790174854258</v>
      </c>
      <c r="V532" s="4">
        <v>144</v>
      </c>
      <c r="W532" s="6">
        <f t="shared" si="133"/>
        <v>50.543999999999997</v>
      </c>
      <c r="X532" s="4">
        <v>144</v>
      </c>
      <c r="Y532" s="6">
        <f t="shared" si="134"/>
        <v>82.223999464148065</v>
      </c>
      <c r="Z532" s="4">
        <v>150</v>
      </c>
      <c r="AA532" s="6">
        <f t="shared" si="135"/>
        <v>112.05</v>
      </c>
      <c r="AB532" s="4">
        <v>156</v>
      </c>
      <c r="AC532" s="6">
        <f t="shared" si="136"/>
        <v>133.69199948869721</v>
      </c>
      <c r="AD532" s="4">
        <v>144</v>
      </c>
      <c r="AE532" s="6">
        <f t="shared" si="137"/>
        <v>52.128000201660335</v>
      </c>
      <c r="AF532" s="6">
        <f t="shared" si="138"/>
        <v>1338.3882566796319</v>
      </c>
    </row>
    <row r="533" spans="1:32" x14ac:dyDescent="0.25">
      <c r="A533" s="1">
        <v>12858</v>
      </c>
      <c r="B533" s="1" t="s">
        <v>371</v>
      </c>
      <c r="C533" s="1" t="s">
        <v>1517</v>
      </c>
      <c r="D533" s="4">
        <v>1800</v>
      </c>
      <c r="E533" s="6">
        <f t="shared" si="124"/>
        <v>1937.8821685885021</v>
      </c>
      <c r="F533" s="4">
        <v>1000</v>
      </c>
      <c r="G533" s="12">
        <f t="shared" si="125"/>
        <v>780</v>
      </c>
      <c r="H533" s="4">
        <v>2088</v>
      </c>
      <c r="I533" s="6">
        <f t="shared" si="126"/>
        <v>1064.8800000000001</v>
      </c>
      <c r="J533" s="4">
        <v>2100</v>
      </c>
      <c r="K533" s="6">
        <f t="shared" si="127"/>
        <v>1297.7999726330709</v>
      </c>
      <c r="L533" s="4">
        <v>1728</v>
      </c>
      <c r="M533" s="6">
        <f t="shared" si="128"/>
        <v>1329.8230522179233</v>
      </c>
      <c r="N533" s="4">
        <v>2000</v>
      </c>
      <c r="O533" s="6">
        <f t="shared" si="129"/>
        <v>935.83822804107001</v>
      </c>
      <c r="P533" s="4">
        <v>450</v>
      </c>
      <c r="Q533" s="6">
        <f t="shared" si="130"/>
        <v>535.5</v>
      </c>
      <c r="R533" s="4">
        <v>9996</v>
      </c>
      <c r="S533" s="6">
        <f t="shared" si="131"/>
        <v>5097.96</v>
      </c>
      <c r="T533" s="4">
        <v>1500</v>
      </c>
      <c r="U533" s="6">
        <f t="shared" si="132"/>
        <v>878.5179017485425</v>
      </c>
      <c r="V533" s="4">
        <v>2100</v>
      </c>
      <c r="W533" s="6">
        <f t="shared" si="133"/>
        <v>737.09999999999991</v>
      </c>
      <c r="X533" s="4">
        <v>1500</v>
      </c>
      <c r="Y533" s="6">
        <f t="shared" si="134"/>
        <v>856.4999944182091</v>
      </c>
      <c r="Z533" s="4">
        <v>1500</v>
      </c>
      <c r="AA533" s="6">
        <f t="shared" si="135"/>
        <v>1120.5</v>
      </c>
      <c r="AB533" s="4">
        <v>1500</v>
      </c>
      <c r="AC533" s="6">
        <f t="shared" si="136"/>
        <v>1285.499995083627</v>
      </c>
      <c r="AD533" s="4">
        <v>1800</v>
      </c>
      <c r="AE533" s="6">
        <f t="shared" si="137"/>
        <v>651.60000252075417</v>
      </c>
      <c r="AF533" s="6">
        <f t="shared" si="138"/>
        <v>17857.801312730946</v>
      </c>
    </row>
    <row r="534" spans="1:32" x14ac:dyDescent="0.25">
      <c r="A534" s="1">
        <v>12864</v>
      </c>
      <c r="B534" s="1" t="s">
        <v>372</v>
      </c>
      <c r="C534" s="1" t="s">
        <v>1059</v>
      </c>
      <c r="D534" s="4">
        <v>396</v>
      </c>
      <c r="E534" s="6">
        <f t="shared" si="124"/>
        <v>426.33407708947044</v>
      </c>
      <c r="F534" s="4">
        <v>200</v>
      </c>
      <c r="G534" s="12">
        <f t="shared" si="125"/>
        <v>156</v>
      </c>
      <c r="H534" s="4">
        <v>192</v>
      </c>
      <c r="I534" s="6">
        <f t="shared" si="126"/>
        <v>97.92</v>
      </c>
      <c r="J534" s="4">
        <v>204</v>
      </c>
      <c r="K534" s="6">
        <f t="shared" si="127"/>
        <v>126.0719973414983</v>
      </c>
      <c r="L534" s="4">
        <v>252</v>
      </c>
      <c r="M534" s="6">
        <f t="shared" si="128"/>
        <v>193.93252844844716</v>
      </c>
      <c r="N534" s="4">
        <v>200</v>
      </c>
      <c r="O534" s="6">
        <f t="shared" si="129"/>
        <v>93.583822804107001</v>
      </c>
      <c r="P534" s="4">
        <v>60</v>
      </c>
      <c r="Q534" s="6">
        <f t="shared" si="130"/>
        <v>71.399999999999991</v>
      </c>
      <c r="R534" s="4">
        <v>504</v>
      </c>
      <c r="S534" s="6">
        <f t="shared" si="131"/>
        <v>257.04000000000002</v>
      </c>
      <c r="T534" s="4">
        <v>200</v>
      </c>
      <c r="U534" s="6">
        <f t="shared" si="132"/>
        <v>117.13572023313901</v>
      </c>
      <c r="V534" s="4">
        <v>204</v>
      </c>
      <c r="W534" s="6">
        <f t="shared" si="133"/>
        <v>71.603999999999999</v>
      </c>
      <c r="X534" s="4">
        <v>48</v>
      </c>
      <c r="Y534" s="6">
        <f t="shared" si="134"/>
        <v>27.407999821382688</v>
      </c>
      <c r="Z534" s="4">
        <v>200</v>
      </c>
      <c r="AA534" s="6">
        <f t="shared" si="135"/>
        <v>149.4</v>
      </c>
      <c r="AB534" s="4">
        <v>204</v>
      </c>
      <c r="AC534" s="6">
        <f t="shared" si="136"/>
        <v>174.82799933137326</v>
      </c>
      <c r="AD534" s="4">
        <v>192</v>
      </c>
      <c r="AE534" s="6">
        <f t="shared" si="137"/>
        <v>69.504000268880446</v>
      </c>
      <c r="AF534" s="6">
        <f t="shared" si="138"/>
        <v>1962.658145069418</v>
      </c>
    </row>
    <row r="535" spans="1:32" x14ac:dyDescent="0.25">
      <c r="A535" s="1">
        <v>12865</v>
      </c>
      <c r="B535" s="1" t="s">
        <v>373</v>
      </c>
      <c r="C535" s="1" t="s">
        <v>1518</v>
      </c>
      <c r="D535" s="4">
        <v>6000</v>
      </c>
      <c r="E535" s="6">
        <f t="shared" si="124"/>
        <v>6459.6072286283397</v>
      </c>
      <c r="F535" s="4">
        <v>2500</v>
      </c>
      <c r="G535" s="12">
        <f t="shared" si="125"/>
        <v>1950</v>
      </c>
      <c r="H535" s="4">
        <v>6000</v>
      </c>
      <c r="I535" s="6">
        <f t="shared" si="126"/>
        <v>3060</v>
      </c>
      <c r="J535" s="4">
        <v>6000</v>
      </c>
      <c r="K535" s="6">
        <f t="shared" si="127"/>
        <v>3707.9999218087737</v>
      </c>
      <c r="L535" s="4">
        <v>2400</v>
      </c>
      <c r="M535" s="6">
        <f t="shared" si="128"/>
        <v>1846.9764614137823</v>
      </c>
      <c r="N535" s="4">
        <v>6000</v>
      </c>
      <c r="O535" s="6">
        <f t="shared" si="129"/>
        <v>2807.5146841232099</v>
      </c>
      <c r="P535" s="4">
        <v>945</v>
      </c>
      <c r="Q535" s="6">
        <f t="shared" si="130"/>
        <v>1124.55</v>
      </c>
      <c r="R535" s="4">
        <v>6996</v>
      </c>
      <c r="S535" s="6">
        <f t="shared" si="131"/>
        <v>3567.96</v>
      </c>
      <c r="T535" s="4">
        <v>4000</v>
      </c>
      <c r="U535" s="6">
        <f t="shared" si="132"/>
        <v>2342.71440466278</v>
      </c>
      <c r="V535" s="4">
        <v>6000</v>
      </c>
      <c r="W535" s="6">
        <f t="shared" si="133"/>
        <v>2106</v>
      </c>
      <c r="X535" s="4">
        <v>2004</v>
      </c>
      <c r="Y535" s="6">
        <f t="shared" si="134"/>
        <v>1144.2839925427272</v>
      </c>
      <c r="Z535" s="4">
        <v>2000</v>
      </c>
      <c r="AA535" s="6">
        <f t="shared" si="135"/>
        <v>1494</v>
      </c>
      <c r="AB535" s="4">
        <v>5556</v>
      </c>
      <c r="AC535" s="6">
        <f t="shared" si="136"/>
        <v>4761.4919817897544</v>
      </c>
      <c r="AD535" s="4">
        <v>6000</v>
      </c>
      <c r="AE535" s="6">
        <f t="shared" si="137"/>
        <v>2172.0000084025141</v>
      </c>
      <c r="AF535" s="6">
        <f t="shared" si="138"/>
        <v>36373.098674969369</v>
      </c>
    </row>
    <row r="536" spans="1:32" x14ac:dyDescent="0.25">
      <c r="A536" s="1">
        <v>12866</v>
      </c>
      <c r="B536" s="1" t="s">
        <v>374</v>
      </c>
      <c r="C536" s="1" t="s">
        <v>1060</v>
      </c>
      <c r="D536" s="4">
        <v>12</v>
      </c>
      <c r="E536" s="6">
        <f t="shared" si="124"/>
        <v>12.919214457256679</v>
      </c>
      <c r="F536" s="4">
        <v>10</v>
      </c>
      <c r="G536" s="12">
        <f t="shared" si="125"/>
        <v>7.8000000000000007</v>
      </c>
      <c r="H536" s="4">
        <v>0</v>
      </c>
      <c r="I536" s="6">
        <f t="shared" si="126"/>
        <v>0</v>
      </c>
      <c r="J536" s="4">
        <v>0</v>
      </c>
      <c r="K536" s="6">
        <f t="shared" si="127"/>
        <v>0</v>
      </c>
      <c r="L536" s="4">
        <v>12</v>
      </c>
      <c r="M536" s="6">
        <f t="shared" si="128"/>
        <v>9.2348823070689114</v>
      </c>
      <c r="N536" s="4">
        <v>0</v>
      </c>
      <c r="O536" s="6">
        <f t="shared" si="129"/>
        <v>0</v>
      </c>
      <c r="P536" s="4">
        <v>0</v>
      </c>
      <c r="Q536" s="6">
        <f t="shared" si="130"/>
        <v>0</v>
      </c>
      <c r="R536" s="4">
        <v>36</v>
      </c>
      <c r="S536" s="6">
        <f t="shared" si="131"/>
        <v>18.36</v>
      </c>
      <c r="T536" s="4">
        <v>0</v>
      </c>
      <c r="U536" s="6">
        <f t="shared" si="132"/>
        <v>0</v>
      </c>
      <c r="V536" s="4">
        <v>12</v>
      </c>
      <c r="W536" s="6">
        <f t="shared" si="133"/>
        <v>4.2119999999999997</v>
      </c>
      <c r="X536" s="4">
        <v>12</v>
      </c>
      <c r="Y536" s="6">
        <f t="shared" si="134"/>
        <v>6.8519999553456721</v>
      </c>
      <c r="Z536" s="4">
        <v>10</v>
      </c>
      <c r="AA536" s="6">
        <f t="shared" si="135"/>
        <v>7.47</v>
      </c>
      <c r="AB536" s="4">
        <v>0</v>
      </c>
      <c r="AC536" s="6">
        <f t="shared" si="136"/>
        <v>0</v>
      </c>
      <c r="AD536" s="4">
        <v>24</v>
      </c>
      <c r="AE536" s="6">
        <f t="shared" si="137"/>
        <v>8.6880000336100558</v>
      </c>
      <c r="AF536" s="6">
        <f t="shared" si="138"/>
        <v>66.848096719671261</v>
      </c>
    </row>
    <row r="537" spans="1:32" x14ac:dyDescent="0.25">
      <c r="A537" s="1">
        <v>12867</v>
      </c>
      <c r="B537" s="1" t="s">
        <v>375</v>
      </c>
      <c r="C537" s="1" t="s">
        <v>1519</v>
      </c>
      <c r="D537" s="4">
        <v>504</v>
      </c>
      <c r="E537" s="6">
        <f t="shared" si="124"/>
        <v>542.60700720478053</v>
      </c>
      <c r="F537" s="4">
        <v>200</v>
      </c>
      <c r="G537" s="12">
        <f t="shared" si="125"/>
        <v>156</v>
      </c>
      <c r="H537" s="4">
        <v>360</v>
      </c>
      <c r="I537" s="6">
        <f t="shared" si="126"/>
        <v>183.6</v>
      </c>
      <c r="J537" s="4">
        <v>348</v>
      </c>
      <c r="K537" s="6">
        <f t="shared" si="127"/>
        <v>215.06399546490888</v>
      </c>
      <c r="L537" s="4">
        <v>198</v>
      </c>
      <c r="M537" s="6">
        <f t="shared" si="128"/>
        <v>152.37555806663704</v>
      </c>
      <c r="N537" s="4">
        <v>200</v>
      </c>
      <c r="O537" s="6">
        <f t="shared" si="129"/>
        <v>93.583822804107001</v>
      </c>
      <c r="P537" s="4">
        <v>75</v>
      </c>
      <c r="Q537" s="6">
        <f t="shared" si="130"/>
        <v>89.25</v>
      </c>
      <c r="R537" s="4">
        <v>504</v>
      </c>
      <c r="S537" s="6">
        <f t="shared" si="131"/>
        <v>257.04000000000002</v>
      </c>
      <c r="T537" s="4">
        <v>200</v>
      </c>
      <c r="U537" s="6">
        <f t="shared" si="132"/>
        <v>117.13572023313901</v>
      </c>
      <c r="V537" s="4">
        <v>348</v>
      </c>
      <c r="W537" s="6">
        <f t="shared" si="133"/>
        <v>122.148</v>
      </c>
      <c r="X537" s="4">
        <v>204</v>
      </c>
      <c r="Y537" s="6">
        <f t="shared" si="134"/>
        <v>116.48399924087643</v>
      </c>
      <c r="Z537" s="4">
        <v>200</v>
      </c>
      <c r="AA537" s="6">
        <f t="shared" si="135"/>
        <v>149.4</v>
      </c>
      <c r="AB537" s="4">
        <v>348</v>
      </c>
      <c r="AC537" s="6">
        <f t="shared" si="136"/>
        <v>298.23599885940149</v>
      </c>
      <c r="AD537" s="4">
        <v>360</v>
      </c>
      <c r="AE537" s="6">
        <f t="shared" si="137"/>
        <v>130.32000050415084</v>
      </c>
      <c r="AF537" s="6">
        <f t="shared" si="138"/>
        <v>2492.9241018738508</v>
      </c>
    </row>
    <row r="538" spans="1:32" x14ac:dyDescent="0.25">
      <c r="A538" s="1">
        <v>12868</v>
      </c>
      <c r="B538" s="1" t="s">
        <v>376</v>
      </c>
      <c r="C538" s="1" t="s">
        <v>1520</v>
      </c>
      <c r="D538" s="4">
        <v>504</v>
      </c>
      <c r="E538" s="6">
        <f t="shared" si="124"/>
        <v>542.60700720478053</v>
      </c>
      <c r="F538" s="4">
        <v>100</v>
      </c>
      <c r="G538" s="12">
        <f t="shared" si="125"/>
        <v>78</v>
      </c>
      <c r="H538" s="4">
        <v>192</v>
      </c>
      <c r="I538" s="6">
        <f t="shared" si="126"/>
        <v>97.92</v>
      </c>
      <c r="J538" s="4">
        <v>204</v>
      </c>
      <c r="K538" s="6">
        <f t="shared" si="127"/>
        <v>126.0719973414983</v>
      </c>
      <c r="L538" s="4">
        <v>300</v>
      </c>
      <c r="M538" s="6">
        <f t="shared" si="128"/>
        <v>230.87205767672279</v>
      </c>
      <c r="N538" s="4">
        <v>200</v>
      </c>
      <c r="O538" s="6">
        <f t="shared" si="129"/>
        <v>93.583822804107001</v>
      </c>
      <c r="P538" s="4">
        <v>120</v>
      </c>
      <c r="Q538" s="6">
        <f t="shared" si="130"/>
        <v>142.79999999999998</v>
      </c>
      <c r="R538" s="4">
        <v>600</v>
      </c>
      <c r="S538" s="6">
        <f t="shared" si="131"/>
        <v>306</v>
      </c>
      <c r="T538" s="4">
        <v>0</v>
      </c>
      <c r="U538" s="6">
        <f t="shared" si="132"/>
        <v>0</v>
      </c>
      <c r="V538" s="4">
        <v>204</v>
      </c>
      <c r="W538" s="6">
        <f t="shared" si="133"/>
        <v>71.603999999999999</v>
      </c>
      <c r="X538" s="4">
        <v>96</v>
      </c>
      <c r="Y538" s="6">
        <f t="shared" si="134"/>
        <v>54.815999642765377</v>
      </c>
      <c r="Z538" s="4">
        <v>100</v>
      </c>
      <c r="AA538" s="6">
        <f t="shared" si="135"/>
        <v>74.7</v>
      </c>
      <c r="AB538" s="4">
        <v>204</v>
      </c>
      <c r="AC538" s="6">
        <f t="shared" si="136"/>
        <v>174.82799933137326</v>
      </c>
      <c r="AD538" s="4">
        <v>192</v>
      </c>
      <c r="AE538" s="6">
        <f t="shared" si="137"/>
        <v>69.504000268880446</v>
      </c>
      <c r="AF538" s="6">
        <f t="shared" si="138"/>
        <v>1993.8028840012473</v>
      </c>
    </row>
    <row r="539" spans="1:32" x14ac:dyDescent="0.25">
      <c r="A539" s="1">
        <v>12869</v>
      </c>
      <c r="B539" s="1" t="s">
        <v>377</v>
      </c>
      <c r="C539" s="1" t="s">
        <v>1061</v>
      </c>
      <c r="D539" s="4">
        <v>504</v>
      </c>
      <c r="E539" s="6">
        <f t="shared" si="124"/>
        <v>542.60700720478053</v>
      </c>
      <c r="F539" s="4">
        <v>400</v>
      </c>
      <c r="G539" s="12">
        <f t="shared" si="125"/>
        <v>312</v>
      </c>
      <c r="H539" s="4">
        <v>408</v>
      </c>
      <c r="I539" s="6">
        <f t="shared" si="126"/>
        <v>208.08</v>
      </c>
      <c r="J539" s="4">
        <v>396</v>
      </c>
      <c r="K539" s="6">
        <f t="shared" si="127"/>
        <v>244.72799483937908</v>
      </c>
      <c r="L539" s="4">
        <v>402</v>
      </c>
      <c r="M539" s="6">
        <f t="shared" si="128"/>
        <v>309.36855728680854</v>
      </c>
      <c r="N539" s="4">
        <v>300</v>
      </c>
      <c r="O539" s="6">
        <f t="shared" si="129"/>
        <v>140.3757342061605</v>
      </c>
      <c r="P539" s="4">
        <v>195</v>
      </c>
      <c r="Q539" s="6">
        <f t="shared" si="130"/>
        <v>232.04999999999998</v>
      </c>
      <c r="R539" s="4">
        <v>2004</v>
      </c>
      <c r="S539" s="6">
        <f t="shared" si="131"/>
        <v>1022.04</v>
      </c>
      <c r="T539" s="4">
        <v>500</v>
      </c>
      <c r="U539" s="6">
        <f t="shared" si="132"/>
        <v>292.8393005828475</v>
      </c>
      <c r="V539" s="4">
        <v>504</v>
      </c>
      <c r="W539" s="6">
        <f t="shared" si="133"/>
        <v>176.904</v>
      </c>
      <c r="X539" s="4">
        <v>252</v>
      </c>
      <c r="Y539" s="6">
        <f t="shared" si="134"/>
        <v>143.89199906225912</v>
      </c>
      <c r="Z539" s="4">
        <v>400</v>
      </c>
      <c r="AA539" s="6">
        <f t="shared" si="135"/>
        <v>298.8</v>
      </c>
      <c r="AB539" s="4">
        <v>504</v>
      </c>
      <c r="AC539" s="6">
        <f t="shared" si="136"/>
        <v>431.9279983480987</v>
      </c>
      <c r="AD539" s="4">
        <v>744</v>
      </c>
      <c r="AE539" s="6">
        <f t="shared" si="137"/>
        <v>269.3280010419117</v>
      </c>
      <c r="AF539" s="6">
        <f t="shared" si="138"/>
        <v>4355.6125915303337</v>
      </c>
    </row>
    <row r="540" spans="1:32" x14ac:dyDescent="0.25">
      <c r="A540" s="1">
        <v>12870</v>
      </c>
      <c r="B540" s="1" t="s">
        <v>378</v>
      </c>
      <c r="C540" s="1" t="s">
        <v>1521</v>
      </c>
      <c r="D540" s="4">
        <v>348</v>
      </c>
      <c r="E540" s="6">
        <f t="shared" si="124"/>
        <v>374.6572192604437</v>
      </c>
      <c r="F540" s="4">
        <v>350</v>
      </c>
      <c r="G540" s="12">
        <f t="shared" si="125"/>
        <v>273</v>
      </c>
      <c r="H540" s="4">
        <v>360</v>
      </c>
      <c r="I540" s="6">
        <f t="shared" si="126"/>
        <v>183.6</v>
      </c>
      <c r="J540" s="4">
        <v>456</v>
      </c>
      <c r="K540" s="6">
        <f t="shared" si="127"/>
        <v>281.80799405746683</v>
      </c>
      <c r="L540" s="4">
        <v>300</v>
      </c>
      <c r="M540" s="6">
        <f t="shared" si="128"/>
        <v>230.87205767672279</v>
      </c>
      <c r="N540" s="4">
        <v>350</v>
      </c>
      <c r="O540" s="6">
        <f t="shared" si="129"/>
        <v>163.77168990718724</v>
      </c>
      <c r="P540" s="4">
        <v>150</v>
      </c>
      <c r="Q540" s="6">
        <f t="shared" si="130"/>
        <v>178.5</v>
      </c>
      <c r="R540" s="4">
        <v>996</v>
      </c>
      <c r="S540" s="6">
        <f t="shared" si="131"/>
        <v>507.96000000000004</v>
      </c>
      <c r="T540" s="4">
        <v>500</v>
      </c>
      <c r="U540" s="6">
        <f t="shared" si="132"/>
        <v>292.8393005828475</v>
      </c>
      <c r="V540" s="4">
        <v>348</v>
      </c>
      <c r="W540" s="6">
        <f t="shared" si="133"/>
        <v>122.148</v>
      </c>
      <c r="X540" s="4">
        <v>348</v>
      </c>
      <c r="Y540" s="6">
        <f t="shared" si="134"/>
        <v>198.70799870502449</v>
      </c>
      <c r="Z540" s="4">
        <v>350</v>
      </c>
      <c r="AA540" s="6">
        <f t="shared" si="135"/>
        <v>261.45</v>
      </c>
      <c r="AB540" s="4">
        <v>336</v>
      </c>
      <c r="AC540" s="6">
        <f t="shared" si="136"/>
        <v>287.95199889873243</v>
      </c>
      <c r="AD540" s="4">
        <v>336</v>
      </c>
      <c r="AE540" s="6">
        <f t="shared" si="137"/>
        <v>121.63200047054079</v>
      </c>
      <c r="AF540" s="6">
        <f t="shared" si="138"/>
        <v>3357.2662590884247</v>
      </c>
    </row>
    <row r="541" spans="1:32" x14ac:dyDescent="0.25">
      <c r="A541" s="1">
        <v>12873</v>
      </c>
      <c r="B541" s="1" t="s">
        <v>379</v>
      </c>
      <c r="C541" s="1" t="s">
        <v>1524</v>
      </c>
      <c r="D541" s="4">
        <v>924</v>
      </c>
      <c r="E541" s="6">
        <f t="shared" si="124"/>
        <v>994.77951320876434</v>
      </c>
      <c r="F541" s="4">
        <v>680</v>
      </c>
      <c r="G541" s="12">
        <f t="shared" si="125"/>
        <v>530.4</v>
      </c>
      <c r="H541" s="4">
        <v>768</v>
      </c>
      <c r="I541" s="6">
        <f t="shared" si="126"/>
        <v>391.68</v>
      </c>
      <c r="J541" s="4">
        <v>876</v>
      </c>
      <c r="K541" s="6">
        <f t="shared" si="127"/>
        <v>541.36798858408099</v>
      </c>
      <c r="L541" s="4">
        <v>282</v>
      </c>
      <c r="M541" s="6">
        <f t="shared" si="128"/>
        <v>217.01973421611942</v>
      </c>
      <c r="N541" s="4">
        <v>550</v>
      </c>
      <c r="O541" s="6">
        <f t="shared" si="129"/>
        <v>257.35551271129424</v>
      </c>
      <c r="P541" s="4">
        <v>75</v>
      </c>
      <c r="Q541" s="6">
        <f t="shared" si="130"/>
        <v>89.25</v>
      </c>
      <c r="R541" s="4">
        <v>5160</v>
      </c>
      <c r="S541" s="6">
        <f t="shared" si="131"/>
        <v>2631.6</v>
      </c>
      <c r="T541" s="4">
        <v>660</v>
      </c>
      <c r="U541" s="6">
        <f t="shared" si="132"/>
        <v>386.54787676935871</v>
      </c>
      <c r="V541" s="4">
        <v>576</v>
      </c>
      <c r="W541" s="6">
        <f t="shared" si="133"/>
        <v>202.17599999999999</v>
      </c>
      <c r="X541" s="4">
        <v>1548</v>
      </c>
      <c r="Y541" s="6">
        <f t="shared" si="134"/>
        <v>883.90799423959174</v>
      </c>
      <c r="Z541" s="4">
        <v>950</v>
      </c>
      <c r="AA541" s="6">
        <f t="shared" si="135"/>
        <v>709.65</v>
      </c>
      <c r="AB541" s="4">
        <v>432</v>
      </c>
      <c r="AC541" s="6">
        <f t="shared" si="136"/>
        <v>370.2239985840846</v>
      </c>
      <c r="AD541" s="4">
        <v>576</v>
      </c>
      <c r="AE541" s="6">
        <f t="shared" si="137"/>
        <v>208.51200080664134</v>
      </c>
      <c r="AF541" s="6">
        <f t="shared" si="138"/>
        <v>8205.9586183132942</v>
      </c>
    </row>
    <row r="542" spans="1:32" x14ac:dyDescent="0.25">
      <c r="A542" s="1">
        <v>12874</v>
      </c>
      <c r="B542" s="1" t="s">
        <v>380</v>
      </c>
      <c r="C542" s="1" t="s">
        <v>1062</v>
      </c>
      <c r="D542" s="4">
        <v>252</v>
      </c>
      <c r="E542" s="6">
        <f t="shared" si="124"/>
        <v>271.30350360239026</v>
      </c>
      <c r="F542" s="4">
        <v>40</v>
      </c>
      <c r="G542" s="12">
        <f t="shared" si="125"/>
        <v>31.200000000000003</v>
      </c>
      <c r="H542" s="4">
        <v>144</v>
      </c>
      <c r="I542" s="6">
        <f t="shared" si="126"/>
        <v>73.44</v>
      </c>
      <c r="J542" s="4">
        <v>168</v>
      </c>
      <c r="K542" s="6">
        <f t="shared" si="127"/>
        <v>103.82399781064566</v>
      </c>
      <c r="L542" s="4">
        <v>72</v>
      </c>
      <c r="M542" s="6">
        <f t="shared" si="128"/>
        <v>55.409293842413469</v>
      </c>
      <c r="N542" s="4">
        <v>100</v>
      </c>
      <c r="O542" s="6">
        <f t="shared" si="129"/>
        <v>46.791911402053501</v>
      </c>
      <c r="P542" s="4">
        <v>0</v>
      </c>
      <c r="Q542" s="6">
        <f t="shared" si="130"/>
        <v>0</v>
      </c>
      <c r="R542" s="4">
        <v>228</v>
      </c>
      <c r="S542" s="6">
        <f t="shared" si="131"/>
        <v>116.28</v>
      </c>
      <c r="T542" s="4">
        <v>70</v>
      </c>
      <c r="U542" s="6">
        <f t="shared" si="132"/>
        <v>40.997502081598654</v>
      </c>
      <c r="V542" s="4">
        <v>144</v>
      </c>
      <c r="W542" s="6">
        <f t="shared" si="133"/>
        <v>50.543999999999997</v>
      </c>
      <c r="X542" s="4">
        <v>96</v>
      </c>
      <c r="Y542" s="6">
        <f t="shared" si="134"/>
        <v>54.815999642765377</v>
      </c>
      <c r="Z542" s="4">
        <v>80</v>
      </c>
      <c r="AA542" s="6">
        <f t="shared" si="135"/>
        <v>59.76</v>
      </c>
      <c r="AB542" s="4">
        <v>120</v>
      </c>
      <c r="AC542" s="6">
        <f t="shared" si="136"/>
        <v>102.83999960669016</v>
      </c>
      <c r="AD542" s="4">
        <v>168</v>
      </c>
      <c r="AE542" s="6">
        <f t="shared" si="137"/>
        <v>60.816000235270394</v>
      </c>
      <c r="AF542" s="6">
        <f t="shared" si="138"/>
        <v>1007.2062079885571</v>
      </c>
    </row>
    <row r="543" spans="1:32" x14ac:dyDescent="0.25">
      <c r="A543" s="1">
        <v>12875</v>
      </c>
      <c r="B543" s="1" t="s">
        <v>381</v>
      </c>
      <c r="C543" s="1" t="s">
        <v>1522</v>
      </c>
      <c r="D543" s="4">
        <v>300</v>
      </c>
      <c r="E543" s="6">
        <f t="shared" si="124"/>
        <v>322.98036143141701</v>
      </c>
      <c r="F543" s="4">
        <v>300</v>
      </c>
      <c r="G543" s="12">
        <f t="shared" si="125"/>
        <v>234</v>
      </c>
      <c r="H543" s="4">
        <v>312</v>
      </c>
      <c r="I543" s="6">
        <f t="shared" si="126"/>
        <v>159.12</v>
      </c>
      <c r="J543" s="4">
        <v>300</v>
      </c>
      <c r="K543" s="6">
        <f t="shared" si="127"/>
        <v>185.39999609043869</v>
      </c>
      <c r="L543" s="4">
        <v>300</v>
      </c>
      <c r="M543" s="6">
        <f t="shared" si="128"/>
        <v>230.87205767672279</v>
      </c>
      <c r="N543" s="4">
        <v>0</v>
      </c>
      <c r="O543" s="6">
        <f t="shared" si="129"/>
        <v>0</v>
      </c>
      <c r="P543" s="4">
        <v>120</v>
      </c>
      <c r="Q543" s="6">
        <f t="shared" si="130"/>
        <v>142.79999999999998</v>
      </c>
      <c r="R543" s="4">
        <v>300</v>
      </c>
      <c r="S543" s="6">
        <f t="shared" si="131"/>
        <v>153</v>
      </c>
      <c r="T543" s="4">
        <v>300</v>
      </c>
      <c r="U543" s="6">
        <f t="shared" si="132"/>
        <v>175.70358034970852</v>
      </c>
      <c r="V543" s="4">
        <v>300</v>
      </c>
      <c r="W543" s="6">
        <f t="shared" si="133"/>
        <v>105.3</v>
      </c>
      <c r="X543" s="4">
        <v>300</v>
      </c>
      <c r="Y543" s="6">
        <f t="shared" si="134"/>
        <v>171.29999888364182</v>
      </c>
      <c r="Z543" s="4">
        <v>300</v>
      </c>
      <c r="AA543" s="6">
        <f t="shared" si="135"/>
        <v>224.1</v>
      </c>
      <c r="AB543" s="4">
        <v>300</v>
      </c>
      <c r="AC543" s="6">
        <f t="shared" si="136"/>
        <v>257.09999901672541</v>
      </c>
      <c r="AD543" s="4">
        <v>312</v>
      </c>
      <c r="AE543" s="6">
        <f t="shared" si="137"/>
        <v>112.94400043693072</v>
      </c>
      <c r="AF543" s="6">
        <f t="shared" si="138"/>
        <v>2361.6759934486545</v>
      </c>
    </row>
    <row r="544" spans="1:32" x14ac:dyDescent="0.25">
      <c r="A544" s="1">
        <v>12877</v>
      </c>
      <c r="B544" s="1" t="s">
        <v>382</v>
      </c>
      <c r="C544" s="1" t="s">
        <v>1523</v>
      </c>
      <c r="D544" s="4">
        <v>2340</v>
      </c>
      <c r="E544" s="6">
        <f t="shared" si="124"/>
        <v>2519.2468191650528</v>
      </c>
      <c r="F544" s="4">
        <v>1710</v>
      </c>
      <c r="G544" s="12">
        <f t="shared" si="125"/>
        <v>1333.8</v>
      </c>
      <c r="H544" s="4">
        <v>1944</v>
      </c>
      <c r="I544" s="6">
        <f t="shared" si="126"/>
        <v>991.44</v>
      </c>
      <c r="J544" s="4">
        <v>2220</v>
      </c>
      <c r="K544" s="6">
        <f t="shared" si="127"/>
        <v>1371.9599710692462</v>
      </c>
      <c r="L544" s="4">
        <v>720</v>
      </c>
      <c r="M544" s="6">
        <f t="shared" si="128"/>
        <v>554.09293842413467</v>
      </c>
      <c r="N544" s="4">
        <v>1350</v>
      </c>
      <c r="O544" s="6">
        <f t="shared" si="129"/>
        <v>631.69080392772219</v>
      </c>
      <c r="P544" s="4">
        <v>195</v>
      </c>
      <c r="Q544" s="6">
        <f t="shared" si="130"/>
        <v>232.04999999999998</v>
      </c>
      <c r="R544" s="4">
        <v>13524</v>
      </c>
      <c r="S544" s="6">
        <f t="shared" si="131"/>
        <v>6897.24</v>
      </c>
      <c r="T544" s="4">
        <v>1670</v>
      </c>
      <c r="U544" s="6">
        <f t="shared" si="132"/>
        <v>978.08326394671076</v>
      </c>
      <c r="V544" s="4">
        <v>1464</v>
      </c>
      <c r="W544" s="6">
        <f t="shared" si="133"/>
        <v>513.86399999999992</v>
      </c>
      <c r="X544" s="4">
        <v>3912</v>
      </c>
      <c r="Y544" s="6">
        <f t="shared" si="134"/>
        <v>2233.7519854426891</v>
      </c>
      <c r="Z544" s="4">
        <v>2410</v>
      </c>
      <c r="AA544" s="6">
        <f t="shared" si="135"/>
        <v>1800.27</v>
      </c>
      <c r="AB544" s="4">
        <v>1104</v>
      </c>
      <c r="AC544" s="6">
        <f t="shared" si="136"/>
        <v>946.12799638154945</v>
      </c>
      <c r="AD544" s="4">
        <v>1440</v>
      </c>
      <c r="AE544" s="6">
        <f t="shared" si="137"/>
        <v>521.28000201660336</v>
      </c>
      <c r="AF544" s="6">
        <f t="shared" si="138"/>
        <v>21003.617778357107</v>
      </c>
    </row>
    <row r="545" spans="1:32" x14ac:dyDescent="0.25">
      <c r="A545" s="1">
        <v>12878</v>
      </c>
      <c r="B545" s="1" t="s">
        <v>383</v>
      </c>
      <c r="C545" s="1" t="s">
        <v>1063</v>
      </c>
      <c r="D545" s="4">
        <v>960</v>
      </c>
      <c r="E545" s="6">
        <f t="shared" si="124"/>
        <v>1033.5371565805344</v>
      </c>
      <c r="F545" s="4">
        <v>710</v>
      </c>
      <c r="G545" s="12">
        <f t="shared" si="125"/>
        <v>553.80000000000007</v>
      </c>
      <c r="H545" s="4">
        <v>792</v>
      </c>
      <c r="I545" s="6">
        <f t="shared" si="126"/>
        <v>403.92</v>
      </c>
      <c r="J545" s="4">
        <v>912</v>
      </c>
      <c r="K545" s="6">
        <f t="shared" si="127"/>
        <v>563.61598811493366</v>
      </c>
      <c r="L545" s="4">
        <v>294</v>
      </c>
      <c r="M545" s="6">
        <f t="shared" si="128"/>
        <v>226.25461652318833</v>
      </c>
      <c r="N545" s="4">
        <v>550</v>
      </c>
      <c r="O545" s="6">
        <f t="shared" si="129"/>
        <v>257.35551271129424</v>
      </c>
      <c r="P545" s="4">
        <v>75</v>
      </c>
      <c r="Q545" s="6">
        <f t="shared" si="130"/>
        <v>89.25</v>
      </c>
      <c r="R545" s="4">
        <v>5400</v>
      </c>
      <c r="S545" s="6">
        <f t="shared" si="131"/>
        <v>2754</v>
      </c>
      <c r="T545" s="4">
        <v>690</v>
      </c>
      <c r="U545" s="6">
        <f t="shared" si="132"/>
        <v>404.11823480432957</v>
      </c>
      <c r="V545" s="4">
        <v>600</v>
      </c>
      <c r="W545" s="6">
        <f t="shared" si="133"/>
        <v>210.6</v>
      </c>
      <c r="X545" s="4">
        <v>1620</v>
      </c>
      <c r="Y545" s="6">
        <f t="shared" si="134"/>
        <v>925.01999397166583</v>
      </c>
      <c r="Z545" s="4">
        <v>990</v>
      </c>
      <c r="AA545" s="6">
        <f t="shared" si="135"/>
        <v>739.53</v>
      </c>
      <c r="AB545" s="4">
        <v>456</v>
      </c>
      <c r="AC545" s="6">
        <f t="shared" si="136"/>
        <v>390.79199850542261</v>
      </c>
      <c r="AD545" s="4">
        <v>600</v>
      </c>
      <c r="AE545" s="6">
        <f t="shared" si="137"/>
        <v>217.20000084025139</v>
      </c>
      <c r="AF545" s="6">
        <f t="shared" si="138"/>
        <v>8551.7935012113685</v>
      </c>
    </row>
    <row r="546" spans="1:32" x14ac:dyDescent="0.25">
      <c r="A546" s="1">
        <v>12881</v>
      </c>
      <c r="B546" s="1" t="s">
        <v>384</v>
      </c>
      <c r="C546" s="1" t="s">
        <v>1064</v>
      </c>
      <c r="D546" s="4">
        <v>6996</v>
      </c>
      <c r="E546" s="6">
        <f t="shared" si="124"/>
        <v>7531.9020285806446</v>
      </c>
      <c r="F546" s="4">
        <v>2000</v>
      </c>
      <c r="G546" s="12">
        <f t="shared" si="125"/>
        <v>1560</v>
      </c>
      <c r="H546" s="4">
        <v>3000</v>
      </c>
      <c r="I546" s="6">
        <f t="shared" si="126"/>
        <v>1530</v>
      </c>
      <c r="J546" s="4">
        <v>6000</v>
      </c>
      <c r="K546" s="6">
        <f t="shared" si="127"/>
        <v>3707.9999218087737</v>
      </c>
      <c r="L546" s="4">
        <v>3000</v>
      </c>
      <c r="M546" s="6">
        <f t="shared" si="128"/>
        <v>2308.7205767672281</v>
      </c>
      <c r="N546" s="4">
        <v>3000</v>
      </c>
      <c r="O546" s="6">
        <f t="shared" si="129"/>
        <v>1403.757342061605</v>
      </c>
      <c r="P546" s="4">
        <v>1995</v>
      </c>
      <c r="Q546" s="6">
        <f t="shared" si="130"/>
        <v>2374.0499999999997</v>
      </c>
      <c r="R546" s="4">
        <v>8004</v>
      </c>
      <c r="S546" s="6">
        <f t="shared" si="131"/>
        <v>4082.04</v>
      </c>
      <c r="T546" s="4">
        <v>4000</v>
      </c>
      <c r="U546" s="6">
        <f t="shared" si="132"/>
        <v>2342.71440466278</v>
      </c>
      <c r="V546" s="4">
        <v>6996</v>
      </c>
      <c r="W546" s="6">
        <f t="shared" si="133"/>
        <v>2455.596</v>
      </c>
      <c r="X546" s="4">
        <v>2004</v>
      </c>
      <c r="Y546" s="6">
        <f t="shared" si="134"/>
        <v>1144.2839925427272</v>
      </c>
      <c r="Z546" s="4">
        <v>3000</v>
      </c>
      <c r="AA546" s="6">
        <f t="shared" si="135"/>
        <v>2241</v>
      </c>
      <c r="AB546" s="4">
        <v>3996</v>
      </c>
      <c r="AC546" s="6">
        <f t="shared" si="136"/>
        <v>3424.5719869027826</v>
      </c>
      <c r="AD546" s="4">
        <v>4008</v>
      </c>
      <c r="AE546" s="6">
        <f t="shared" si="137"/>
        <v>1450.8960056128792</v>
      </c>
      <c r="AF546" s="6">
        <f t="shared" si="138"/>
        <v>36106.636253326549</v>
      </c>
    </row>
    <row r="547" spans="1:32" x14ac:dyDescent="0.25">
      <c r="A547" s="1">
        <v>12882</v>
      </c>
      <c r="B547" s="1" t="s">
        <v>385</v>
      </c>
      <c r="C547" s="1" t="s">
        <v>1065</v>
      </c>
      <c r="D547" s="4">
        <v>300</v>
      </c>
      <c r="E547" s="6">
        <f t="shared" si="124"/>
        <v>322.98036143141701</v>
      </c>
      <c r="F547" s="4">
        <v>250</v>
      </c>
      <c r="G547" s="12">
        <f t="shared" si="125"/>
        <v>195</v>
      </c>
      <c r="H547" s="4">
        <v>288</v>
      </c>
      <c r="I547" s="6">
        <f t="shared" si="126"/>
        <v>146.88</v>
      </c>
      <c r="J547" s="4">
        <v>300</v>
      </c>
      <c r="K547" s="6">
        <f t="shared" si="127"/>
        <v>185.39999609043869</v>
      </c>
      <c r="L547" s="4">
        <v>114</v>
      </c>
      <c r="M547" s="6">
        <f t="shared" si="128"/>
        <v>87.731381917154664</v>
      </c>
      <c r="N547" s="4">
        <v>200</v>
      </c>
      <c r="O547" s="6">
        <f t="shared" si="129"/>
        <v>93.583822804107001</v>
      </c>
      <c r="P547" s="4">
        <v>30</v>
      </c>
      <c r="Q547" s="6">
        <f t="shared" si="130"/>
        <v>35.699999999999996</v>
      </c>
      <c r="R547" s="4">
        <v>240</v>
      </c>
      <c r="S547" s="6">
        <f t="shared" si="131"/>
        <v>122.4</v>
      </c>
      <c r="T547" s="4">
        <v>250</v>
      </c>
      <c r="U547" s="6">
        <f t="shared" si="132"/>
        <v>146.41965029142375</v>
      </c>
      <c r="V547" s="4">
        <v>240</v>
      </c>
      <c r="W547" s="6">
        <f t="shared" si="133"/>
        <v>84.24</v>
      </c>
      <c r="X547" s="4">
        <v>252</v>
      </c>
      <c r="Y547" s="6">
        <f t="shared" si="134"/>
        <v>143.89199906225912</v>
      </c>
      <c r="Z547" s="4">
        <v>300</v>
      </c>
      <c r="AA547" s="6">
        <f t="shared" si="135"/>
        <v>224.1</v>
      </c>
      <c r="AB547" s="4">
        <v>168</v>
      </c>
      <c r="AC547" s="6">
        <f t="shared" si="136"/>
        <v>143.97599944936621</v>
      </c>
      <c r="AD547" s="4">
        <v>216</v>
      </c>
      <c r="AE547" s="6">
        <f t="shared" si="137"/>
        <v>78.192000302490499</v>
      </c>
      <c r="AF547" s="6">
        <f t="shared" si="138"/>
        <v>1932.3032110461663</v>
      </c>
    </row>
    <row r="548" spans="1:32" x14ac:dyDescent="0.25">
      <c r="A548" s="1">
        <v>12883</v>
      </c>
      <c r="B548" s="1" t="s">
        <v>386</v>
      </c>
      <c r="C548" s="1" t="s">
        <v>1066</v>
      </c>
      <c r="D548" s="4">
        <v>84</v>
      </c>
      <c r="E548" s="6">
        <f t="shared" si="124"/>
        <v>90.43450120079676</v>
      </c>
      <c r="F548" s="4">
        <v>70</v>
      </c>
      <c r="G548" s="12">
        <f t="shared" si="125"/>
        <v>54.6</v>
      </c>
      <c r="H548" s="4">
        <v>96</v>
      </c>
      <c r="I548" s="6">
        <f t="shared" si="126"/>
        <v>48.96</v>
      </c>
      <c r="J548" s="4">
        <v>96</v>
      </c>
      <c r="K548" s="6">
        <f t="shared" si="127"/>
        <v>59.327998748940381</v>
      </c>
      <c r="L548" s="4">
        <v>60</v>
      </c>
      <c r="M548" s="6">
        <f t="shared" si="128"/>
        <v>46.174411535344561</v>
      </c>
      <c r="N548" s="4">
        <v>100</v>
      </c>
      <c r="O548" s="6">
        <f t="shared" si="129"/>
        <v>46.791911402053501</v>
      </c>
      <c r="P548" s="4">
        <v>30</v>
      </c>
      <c r="Q548" s="6">
        <f t="shared" si="130"/>
        <v>35.699999999999996</v>
      </c>
      <c r="R548" s="4">
        <v>240</v>
      </c>
      <c r="S548" s="6">
        <f t="shared" si="131"/>
        <v>122.4</v>
      </c>
      <c r="T548" s="4">
        <v>100</v>
      </c>
      <c r="U548" s="6">
        <f t="shared" si="132"/>
        <v>58.567860116569506</v>
      </c>
      <c r="V548" s="4">
        <v>96</v>
      </c>
      <c r="W548" s="6">
        <f t="shared" si="133"/>
        <v>33.695999999999998</v>
      </c>
      <c r="X548" s="4">
        <v>84</v>
      </c>
      <c r="Y548" s="6">
        <f t="shared" si="134"/>
        <v>47.963999687419708</v>
      </c>
      <c r="Z548" s="4">
        <v>70</v>
      </c>
      <c r="AA548" s="6">
        <f t="shared" si="135"/>
        <v>52.29</v>
      </c>
      <c r="AB548" s="4">
        <v>96</v>
      </c>
      <c r="AC548" s="6">
        <f t="shared" si="136"/>
        <v>82.271999685352128</v>
      </c>
      <c r="AD548" s="4">
        <v>168</v>
      </c>
      <c r="AE548" s="6">
        <f t="shared" si="137"/>
        <v>60.816000235270394</v>
      </c>
      <c r="AF548" s="6">
        <f t="shared" si="138"/>
        <v>779.17868237647656</v>
      </c>
    </row>
    <row r="549" spans="1:32" x14ac:dyDescent="0.25">
      <c r="A549" s="1">
        <v>12884</v>
      </c>
      <c r="B549" s="1" t="s">
        <v>387</v>
      </c>
      <c r="C549" s="1" t="s">
        <v>1067</v>
      </c>
      <c r="D549" s="4">
        <v>3300</v>
      </c>
      <c r="E549" s="6">
        <f t="shared" si="124"/>
        <v>3552.7839757455868</v>
      </c>
      <c r="F549" s="4">
        <v>0</v>
      </c>
      <c r="G549" s="12">
        <f t="shared" si="125"/>
        <v>0</v>
      </c>
      <c r="H549" s="4">
        <v>1992</v>
      </c>
      <c r="I549" s="6">
        <f t="shared" si="126"/>
        <v>1015.9200000000001</v>
      </c>
      <c r="J549" s="4">
        <v>2004</v>
      </c>
      <c r="K549" s="6">
        <f t="shared" si="127"/>
        <v>1238.4719738841304</v>
      </c>
      <c r="L549" s="4">
        <v>1002</v>
      </c>
      <c r="M549" s="6">
        <f t="shared" si="128"/>
        <v>771.11267264025412</v>
      </c>
      <c r="N549" s="4">
        <v>0</v>
      </c>
      <c r="O549" s="6">
        <f t="shared" si="129"/>
        <v>0</v>
      </c>
      <c r="P549" s="4">
        <v>480</v>
      </c>
      <c r="Q549" s="6">
        <f t="shared" si="130"/>
        <v>571.19999999999993</v>
      </c>
      <c r="R549" s="4">
        <v>9996</v>
      </c>
      <c r="S549" s="6">
        <f t="shared" si="131"/>
        <v>5097.96</v>
      </c>
      <c r="T549" s="4">
        <v>2000</v>
      </c>
      <c r="U549" s="6">
        <f t="shared" si="132"/>
        <v>1171.35720233139</v>
      </c>
      <c r="V549" s="4">
        <v>0</v>
      </c>
      <c r="W549" s="6">
        <f t="shared" si="133"/>
        <v>0</v>
      </c>
      <c r="X549" s="4">
        <v>0</v>
      </c>
      <c r="Y549" s="6">
        <f t="shared" si="134"/>
        <v>0</v>
      </c>
      <c r="Z549" s="4">
        <v>3000</v>
      </c>
      <c r="AA549" s="6">
        <f t="shared" si="135"/>
        <v>2241</v>
      </c>
      <c r="AB549" s="4">
        <v>1080</v>
      </c>
      <c r="AC549" s="6">
        <f t="shared" si="136"/>
        <v>925.55999646021144</v>
      </c>
      <c r="AD549" s="4">
        <v>1752</v>
      </c>
      <c r="AE549" s="6">
        <f t="shared" si="137"/>
        <v>634.22400245353413</v>
      </c>
      <c r="AF549" s="6">
        <f t="shared" si="138"/>
        <v>16585.365821061572</v>
      </c>
    </row>
    <row r="550" spans="1:32" x14ac:dyDescent="0.25">
      <c r="A550" s="1">
        <v>12885</v>
      </c>
      <c r="B550" s="1" t="s">
        <v>388</v>
      </c>
      <c r="C550" s="1" t="s">
        <v>1068</v>
      </c>
      <c r="D550" s="4">
        <v>180</v>
      </c>
      <c r="E550" s="6">
        <f t="shared" si="124"/>
        <v>193.78821685885021</v>
      </c>
      <c r="F550" s="4">
        <v>70</v>
      </c>
      <c r="G550" s="12">
        <f t="shared" si="125"/>
        <v>54.6</v>
      </c>
      <c r="H550" s="4">
        <v>240</v>
      </c>
      <c r="I550" s="6">
        <f t="shared" si="126"/>
        <v>122.4</v>
      </c>
      <c r="J550" s="4">
        <v>180</v>
      </c>
      <c r="K550" s="6">
        <f t="shared" si="127"/>
        <v>111.23999765426322</v>
      </c>
      <c r="L550" s="4">
        <v>72</v>
      </c>
      <c r="M550" s="6">
        <f t="shared" si="128"/>
        <v>55.409293842413469</v>
      </c>
      <c r="N550" s="4">
        <v>150</v>
      </c>
      <c r="O550" s="6">
        <f t="shared" si="129"/>
        <v>70.187867103080251</v>
      </c>
      <c r="P550" s="4">
        <v>30</v>
      </c>
      <c r="Q550" s="6">
        <f t="shared" si="130"/>
        <v>35.699999999999996</v>
      </c>
      <c r="R550" s="4">
        <v>348</v>
      </c>
      <c r="S550" s="6">
        <f t="shared" si="131"/>
        <v>177.48</v>
      </c>
      <c r="T550" s="4">
        <v>40</v>
      </c>
      <c r="U550" s="6">
        <f t="shared" si="132"/>
        <v>23.427144046627802</v>
      </c>
      <c r="V550" s="4">
        <v>180</v>
      </c>
      <c r="W550" s="6">
        <f t="shared" si="133"/>
        <v>63.179999999999993</v>
      </c>
      <c r="X550" s="4">
        <v>48</v>
      </c>
      <c r="Y550" s="6">
        <f t="shared" si="134"/>
        <v>27.407999821382688</v>
      </c>
      <c r="Z550" s="4">
        <v>10</v>
      </c>
      <c r="AA550" s="6">
        <f t="shared" si="135"/>
        <v>7.47</v>
      </c>
      <c r="AB550" s="4">
        <v>96</v>
      </c>
      <c r="AC550" s="6">
        <f t="shared" si="136"/>
        <v>82.271999685352128</v>
      </c>
      <c r="AD550" s="4">
        <v>168</v>
      </c>
      <c r="AE550" s="6">
        <f t="shared" si="137"/>
        <v>60.816000235270394</v>
      </c>
      <c r="AF550" s="6">
        <f t="shared" si="138"/>
        <v>1024.5625190119699</v>
      </c>
    </row>
    <row r="551" spans="1:32" x14ac:dyDescent="0.25">
      <c r="A551" s="1">
        <v>12887</v>
      </c>
      <c r="B551" s="1" t="s">
        <v>389</v>
      </c>
      <c r="C551" s="1" t="s">
        <v>1069</v>
      </c>
      <c r="D551" s="4">
        <v>96</v>
      </c>
      <c r="E551" s="6">
        <f t="shared" si="124"/>
        <v>103.35371565805343</v>
      </c>
      <c r="F551" s="4">
        <v>0</v>
      </c>
      <c r="G551" s="12">
        <f t="shared" si="125"/>
        <v>0</v>
      </c>
      <c r="H551" s="4">
        <v>192</v>
      </c>
      <c r="I551" s="6">
        <f t="shared" si="126"/>
        <v>97.92</v>
      </c>
      <c r="J551" s="4">
        <v>228</v>
      </c>
      <c r="K551" s="6">
        <f t="shared" si="127"/>
        <v>140.90399702873341</v>
      </c>
      <c r="L551" s="4">
        <v>48</v>
      </c>
      <c r="M551" s="6">
        <f t="shared" si="128"/>
        <v>36.939529228275646</v>
      </c>
      <c r="N551" s="4">
        <v>150</v>
      </c>
      <c r="O551" s="6">
        <f t="shared" si="129"/>
        <v>70.187867103080251</v>
      </c>
      <c r="P551" s="4">
        <v>0</v>
      </c>
      <c r="Q551" s="6">
        <f t="shared" si="130"/>
        <v>0</v>
      </c>
      <c r="R551" s="4">
        <v>996</v>
      </c>
      <c r="S551" s="6">
        <f t="shared" si="131"/>
        <v>507.96000000000004</v>
      </c>
      <c r="T551" s="4">
        <v>0</v>
      </c>
      <c r="U551" s="6">
        <f t="shared" si="132"/>
        <v>0</v>
      </c>
      <c r="V551" s="4">
        <v>144</v>
      </c>
      <c r="W551" s="6">
        <f t="shared" si="133"/>
        <v>50.543999999999997</v>
      </c>
      <c r="X551" s="4">
        <v>0</v>
      </c>
      <c r="Y551" s="6">
        <f t="shared" si="134"/>
        <v>0</v>
      </c>
      <c r="Z551" s="4">
        <v>80</v>
      </c>
      <c r="AA551" s="6">
        <f t="shared" si="135"/>
        <v>59.76</v>
      </c>
      <c r="AB551" s="4">
        <v>108</v>
      </c>
      <c r="AC551" s="6">
        <f t="shared" si="136"/>
        <v>92.555999646021149</v>
      </c>
      <c r="AD551" s="4">
        <v>96</v>
      </c>
      <c r="AE551" s="6">
        <f t="shared" si="137"/>
        <v>34.752000134440223</v>
      </c>
      <c r="AF551" s="6">
        <f t="shared" si="138"/>
        <v>1160.1251086641639</v>
      </c>
    </row>
    <row r="552" spans="1:32" x14ac:dyDescent="0.25">
      <c r="A552" s="1">
        <v>12888</v>
      </c>
      <c r="B552" s="1" t="s">
        <v>390</v>
      </c>
      <c r="C552" s="1" t="s">
        <v>1070</v>
      </c>
      <c r="D552" s="4">
        <v>576</v>
      </c>
      <c r="E552" s="6">
        <f t="shared" si="124"/>
        <v>620.12229394832059</v>
      </c>
      <c r="F552" s="4">
        <v>180</v>
      </c>
      <c r="G552" s="12">
        <f t="shared" si="125"/>
        <v>140.4</v>
      </c>
      <c r="H552" s="4">
        <v>192</v>
      </c>
      <c r="I552" s="6">
        <f t="shared" si="126"/>
        <v>97.92</v>
      </c>
      <c r="J552" s="4">
        <v>240</v>
      </c>
      <c r="K552" s="6">
        <f t="shared" si="127"/>
        <v>148.31999687235094</v>
      </c>
      <c r="L552" s="4">
        <v>120</v>
      </c>
      <c r="M552" s="6">
        <f t="shared" si="128"/>
        <v>92.348823070689122</v>
      </c>
      <c r="N552" s="4">
        <v>0</v>
      </c>
      <c r="O552" s="6">
        <f t="shared" si="129"/>
        <v>0</v>
      </c>
      <c r="P552" s="4">
        <v>45</v>
      </c>
      <c r="Q552" s="6">
        <f t="shared" si="130"/>
        <v>53.55</v>
      </c>
      <c r="R552" s="4">
        <v>1896</v>
      </c>
      <c r="S552" s="6">
        <f t="shared" si="131"/>
        <v>966.96</v>
      </c>
      <c r="T552" s="4">
        <v>380</v>
      </c>
      <c r="U552" s="6">
        <f t="shared" si="132"/>
        <v>222.55786844296412</v>
      </c>
      <c r="V552" s="4">
        <v>0</v>
      </c>
      <c r="W552" s="6">
        <f t="shared" si="133"/>
        <v>0</v>
      </c>
      <c r="X552" s="4">
        <v>0</v>
      </c>
      <c r="Y552" s="6">
        <f t="shared" si="134"/>
        <v>0</v>
      </c>
      <c r="Z552" s="4">
        <v>0</v>
      </c>
      <c r="AA552" s="6">
        <f t="shared" si="135"/>
        <v>0</v>
      </c>
      <c r="AB552" s="4">
        <v>96</v>
      </c>
      <c r="AC552" s="6">
        <f t="shared" si="136"/>
        <v>82.271999685352128</v>
      </c>
      <c r="AD552" s="4">
        <v>360</v>
      </c>
      <c r="AE552" s="6">
        <f t="shared" si="137"/>
        <v>130.32000050415084</v>
      </c>
      <c r="AF552" s="6">
        <f t="shared" si="138"/>
        <v>2424.4509820196768</v>
      </c>
    </row>
    <row r="553" spans="1:32" x14ac:dyDescent="0.25">
      <c r="A553" s="1">
        <v>12889</v>
      </c>
      <c r="B553" s="1" t="s">
        <v>391</v>
      </c>
      <c r="C553" s="1" t="s">
        <v>1071</v>
      </c>
      <c r="D553" s="4">
        <v>5004</v>
      </c>
      <c r="E553" s="6">
        <f t="shared" si="124"/>
        <v>5387.3124286760358</v>
      </c>
      <c r="F553" s="4">
        <v>3000</v>
      </c>
      <c r="G553" s="12">
        <f t="shared" si="125"/>
        <v>2340</v>
      </c>
      <c r="H553" s="4">
        <v>3504</v>
      </c>
      <c r="I553" s="6">
        <f t="shared" si="126"/>
        <v>1787.04</v>
      </c>
      <c r="J553" s="4">
        <v>5004</v>
      </c>
      <c r="K553" s="6">
        <f t="shared" si="127"/>
        <v>3092.4719347885175</v>
      </c>
      <c r="L553" s="4">
        <v>4002</v>
      </c>
      <c r="M553" s="6">
        <f t="shared" si="128"/>
        <v>3079.8332494074821</v>
      </c>
      <c r="N553" s="4">
        <v>3500</v>
      </c>
      <c r="O553" s="6">
        <f t="shared" si="129"/>
        <v>1637.7168990718724</v>
      </c>
      <c r="P553" s="4">
        <v>765</v>
      </c>
      <c r="Q553" s="6">
        <f t="shared" si="130"/>
        <v>910.34999999999991</v>
      </c>
      <c r="R553" s="4">
        <v>12000</v>
      </c>
      <c r="S553" s="6">
        <f t="shared" si="131"/>
        <v>6120</v>
      </c>
      <c r="T553" s="4">
        <v>5000</v>
      </c>
      <c r="U553" s="6">
        <f t="shared" si="132"/>
        <v>2928.393005828475</v>
      </c>
      <c r="V553" s="4">
        <v>3996</v>
      </c>
      <c r="W553" s="6">
        <f t="shared" si="133"/>
        <v>1402.596</v>
      </c>
      <c r="X553" s="4">
        <v>2496</v>
      </c>
      <c r="Y553" s="6">
        <f t="shared" si="134"/>
        <v>1425.2159907118998</v>
      </c>
      <c r="Z553" s="4">
        <v>2800</v>
      </c>
      <c r="AA553" s="6">
        <f t="shared" si="135"/>
        <v>2091.6</v>
      </c>
      <c r="AB553" s="4">
        <v>4500</v>
      </c>
      <c r="AC553" s="6">
        <f t="shared" si="136"/>
        <v>3856.4999852508809</v>
      </c>
      <c r="AD553" s="4">
        <v>4488</v>
      </c>
      <c r="AE553" s="6">
        <f t="shared" si="137"/>
        <v>1624.6560062850804</v>
      </c>
      <c r="AF553" s="6">
        <f t="shared" si="138"/>
        <v>36059.029493735157</v>
      </c>
    </row>
    <row r="554" spans="1:32" x14ac:dyDescent="0.25">
      <c r="A554" s="1">
        <v>12890</v>
      </c>
      <c r="B554" s="1" t="s">
        <v>392</v>
      </c>
      <c r="C554" s="1" t="s">
        <v>1072</v>
      </c>
      <c r="D554" s="4">
        <v>996</v>
      </c>
      <c r="E554" s="6">
        <f t="shared" si="124"/>
        <v>1072.2947999523044</v>
      </c>
      <c r="F554" s="4">
        <v>200</v>
      </c>
      <c r="G554" s="12">
        <f t="shared" si="125"/>
        <v>156</v>
      </c>
      <c r="H554" s="4">
        <v>240</v>
      </c>
      <c r="I554" s="6">
        <f t="shared" si="126"/>
        <v>122.4</v>
      </c>
      <c r="J554" s="4">
        <v>804</v>
      </c>
      <c r="K554" s="6">
        <f t="shared" si="127"/>
        <v>496.87198952237571</v>
      </c>
      <c r="L554" s="4">
        <v>678</v>
      </c>
      <c r="M554" s="6">
        <f t="shared" si="128"/>
        <v>521.77085034939353</v>
      </c>
      <c r="N554" s="4">
        <v>400</v>
      </c>
      <c r="O554" s="6">
        <f t="shared" si="129"/>
        <v>187.167645608214</v>
      </c>
      <c r="P554" s="4">
        <v>105</v>
      </c>
      <c r="Q554" s="6">
        <f t="shared" si="130"/>
        <v>124.94999999999999</v>
      </c>
      <c r="R554" s="4">
        <v>6000</v>
      </c>
      <c r="S554" s="6">
        <f t="shared" si="131"/>
        <v>3060</v>
      </c>
      <c r="T554" s="4">
        <v>400</v>
      </c>
      <c r="U554" s="6">
        <f t="shared" si="132"/>
        <v>234.27144046627802</v>
      </c>
      <c r="V554" s="4">
        <v>852</v>
      </c>
      <c r="W554" s="6">
        <f t="shared" si="133"/>
        <v>299.05199999999996</v>
      </c>
      <c r="X554" s="4">
        <v>504</v>
      </c>
      <c r="Y554" s="6">
        <f t="shared" si="134"/>
        <v>287.78399812451823</v>
      </c>
      <c r="Z554" s="4">
        <v>300</v>
      </c>
      <c r="AA554" s="6">
        <f t="shared" si="135"/>
        <v>224.1</v>
      </c>
      <c r="AB554" s="4">
        <v>504</v>
      </c>
      <c r="AC554" s="6">
        <f t="shared" si="136"/>
        <v>431.9279983480987</v>
      </c>
      <c r="AD554" s="4">
        <v>696</v>
      </c>
      <c r="AE554" s="6">
        <f t="shared" si="137"/>
        <v>251.95200097469163</v>
      </c>
      <c r="AF554" s="6">
        <f t="shared" si="138"/>
        <v>7218.5907223711829</v>
      </c>
    </row>
    <row r="555" spans="1:32" x14ac:dyDescent="0.25">
      <c r="A555" s="1">
        <v>12893</v>
      </c>
      <c r="B555" s="1" t="s">
        <v>393</v>
      </c>
      <c r="C555" s="1" t="s">
        <v>1073</v>
      </c>
      <c r="D555" s="4">
        <v>2736</v>
      </c>
      <c r="E555" s="6">
        <f t="shared" si="124"/>
        <v>2945.5808962545229</v>
      </c>
      <c r="F555" s="4">
        <v>2120</v>
      </c>
      <c r="G555" s="12">
        <f t="shared" si="125"/>
        <v>1653.6000000000001</v>
      </c>
      <c r="H555" s="4">
        <v>2496</v>
      </c>
      <c r="I555" s="6">
        <f t="shared" si="126"/>
        <v>1272.96</v>
      </c>
      <c r="J555" s="4">
        <v>2856</v>
      </c>
      <c r="K555" s="6">
        <f t="shared" si="127"/>
        <v>1765.0079627809764</v>
      </c>
      <c r="L555" s="4">
        <v>888</v>
      </c>
      <c r="M555" s="6">
        <f t="shared" si="128"/>
        <v>683.38129072309948</v>
      </c>
      <c r="N555" s="4">
        <v>1700</v>
      </c>
      <c r="O555" s="6">
        <f t="shared" si="129"/>
        <v>795.46249383490942</v>
      </c>
      <c r="P555" s="4">
        <v>240</v>
      </c>
      <c r="Q555" s="6">
        <f t="shared" si="130"/>
        <v>285.59999999999997</v>
      </c>
      <c r="R555" s="4">
        <v>9996</v>
      </c>
      <c r="S555" s="6">
        <f t="shared" si="131"/>
        <v>5097.96</v>
      </c>
      <c r="T555" s="4">
        <v>2060</v>
      </c>
      <c r="U555" s="6">
        <f t="shared" si="132"/>
        <v>1206.4979184013318</v>
      </c>
      <c r="V555" s="4">
        <v>1836</v>
      </c>
      <c r="W555" s="6">
        <f t="shared" si="133"/>
        <v>644.43599999999992</v>
      </c>
      <c r="X555" s="4">
        <v>4464</v>
      </c>
      <c r="Y555" s="6">
        <f t="shared" si="134"/>
        <v>2548.9439833885904</v>
      </c>
      <c r="Z555" s="4">
        <v>2860</v>
      </c>
      <c r="AA555" s="6">
        <f t="shared" si="135"/>
        <v>2136.42</v>
      </c>
      <c r="AB555" s="4">
        <v>1500</v>
      </c>
      <c r="AC555" s="6">
        <f t="shared" si="136"/>
        <v>1285.499995083627</v>
      </c>
      <c r="AD555" s="4">
        <v>1824</v>
      </c>
      <c r="AE555" s="6">
        <f t="shared" si="137"/>
        <v>660.2880025543642</v>
      </c>
      <c r="AF555" s="6">
        <f t="shared" si="138"/>
        <v>22321.350540467058</v>
      </c>
    </row>
    <row r="556" spans="1:32" x14ac:dyDescent="0.25">
      <c r="A556" s="1">
        <v>12894</v>
      </c>
      <c r="B556" s="1" t="s">
        <v>394</v>
      </c>
      <c r="C556" s="1" t="s">
        <v>1074</v>
      </c>
      <c r="D556" s="4">
        <v>2004</v>
      </c>
      <c r="E556" s="6">
        <f t="shared" si="124"/>
        <v>2157.5088143618655</v>
      </c>
      <c r="F556" s="4">
        <v>0</v>
      </c>
      <c r="G556" s="12">
        <f t="shared" si="125"/>
        <v>0</v>
      </c>
      <c r="H556" s="4">
        <v>1800</v>
      </c>
      <c r="I556" s="6">
        <f t="shared" si="126"/>
        <v>918</v>
      </c>
      <c r="J556" s="4">
        <v>2004</v>
      </c>
      <c r="K556" s="6">
        <f t="shared" si="127"/>
        <v>1238.4719738841304</v>
      </c>
      <c r="L556" s="4">
        <v>1032</v>
      </c>
      <c r="M556" s="6">
        <f t="shared" si="128"/>
        <v>794.19987840792646</v>
      </c>
      <c r="N556" s="4">
        <v>1450</v>
      </c>
      <c r="O556" s="6">
        <f t="shared" si="129"/>
        <v>678.48271532977571</v>
      </c>
      <c r="P556" s="4">
        <v>405</v>
      </c>
      <c r="Q556" s="6">
        <f t="shared" si="130"/>
        <v>481.95</v>
      </c>
      <c r="R556" s="4">
        <v>3756</v>
      </c>
      <c r="S556" s="6">
        <f t="shared" si="131"/>
        <v>1915.56</v>
      </c>
      <c r="T556" s="4">
        <v>1800</v>
      </c>
      <c r="U556" s="6">
        <f t="shared" si="132"/>
        <v>1054.221482098251</v>
      </c>
      <c r="V556" s="4">
        <v>1800</v>
      </c>
      <c r="W556" s="6">
        <f t="shared" si="133"/>
        <v>631.79999999999995</v>
      </c>
      <c r="X556" s="4">
        <v>0</v>
      </c>
      <c r="Y556" s="6">
        <f t="shared" si="134"/>
        <v>0</v>
      </c>
      <c r="Z556" s="4">
        <v>0</v>
      </c>
      <c r="AA556" s="6">
        <f t="shared" si="135"/>
        <v>0</v>
      </c>
      <c r="AB556" s="4">
        <v>1716</v>
      </c>
      <c r="AC556" s="6">
        <f t="shared" si="136"/>
        <v>1470.6119943756694</v>
      </c>
      <c r="AD556" s="4">
        <v>1800</v>
      </c>
      <c r="AE556" s="6">
        <f t="shared" si="137"/>
        <v>651.60000252075417</v>
      </c>
      <c r="AF556" s="6">
        <f t="shared" si="138"/>
        <v>11340.806858457618</v>
      </c>
    </row>
    <row r="557" spans="1:32" x14ac:dyDescent="0.25">
      <c r="A557" s="1">
        <v>12895</v>
      </c>
      <c r="B557" s="1" t="s">
        <v>395</v>
      </c>
      <c r="C557" s="1" t="s">
        <v>1075</v>
      </c>
      <c r="D557" s="4">
        <v>300</v>
      </c>
      <c r="E557" s="6">
        <f t="shared" si="124"/>
        <v>322.98036143141701</v>
      </c>
      <c r="F557" s="4">
        <v>150</v>
      </c>
      <c r="G557" s="12">
        <f t="shared" si="125"/>
        <v>117</v>
      </c>
      <c r="H557" s="4">
        <v>120</v>
      </c>
      <c r="I557" s="6">
        <f t="shared" si="126"/>
        <v>61.2</v>
      </c>
      <c r="J557" s="4">
        <v>96</v>
      </c>
      <c r="K557" s="6">
        <f t="shared" si="127"/>
        <v>59.327998748940381</v>
      </c>
      <c r="L557" s="4">
        <v>78</v>
      </c>
      <c r="M557" s="6">
        <f t="shared" si="128"/>
        <v>60.026734995947926</v>
      </c>
      <c r="N557" s="4">
        <v>0</v>
      </c>
      <c r="O557" s="6">
        <f t="shared" si="129"/>
        <v>0</v>
      </c>
      <c r="P557" s="4">
        <v>30</v>
      </c>
      <c r="Q557" s="6">
        <f t="shared" si="130"/>
        <v>35.699999999999996</v>
      </c>
      <c r="R557" s="4">
        <v>504</v>
      </c>
      <c r="S557" s="6">
        <f t="shared" si="131"/>
        <v>257.04000000000002</v>
      </c>
      <c r="T557" s="4">
        <v>150</v>
      </c>
      <c r="U557" s="6">
        <f t="shared" si="132"/>
        <v>87.851790174854258</v>
      </c>
      <c r="V557" s="4">
        <v>204</v>
      </c>
      <c r="W557" s="6">
        <f t="shared" si="133"/>
        <v>71.603999999999999</v>
      </c>
      <c r="X557" s="4">
        <v>48</v>
      </c>
      <c r="Y557" s="6">
        <f t="shared" si="134"/>
        <v>27.407999821382688</v>
      </c>
      <c r="Z557" s="4">
        <v>200</v>
      </c>
      <c r="AA557" s="6">
        <f t="shared" si="135"/>
        <v>149.4</v>
      </c>
      <c r="AB557" s="4">
        <v>204</v>
      </c>
      <c r="AC557" s="6">
        <f t="shared" si="136"/>
        <v>174.82799933137326</v>
      </c>
      <c r="AD557" s="4">
        <v>192</v>
      </c>
      <c r="AE557" s="6">
        <f t="shared" si="137"/>
        <v>69.504000268880446</v>
      </c>
      <c r="AF557" s="6">
        <f t="shared" si="138"/>
        <v>1424.3668845039156</v>
      </c>
    </row>
    <row r="558" spans="1:32" x14ac:dyDescent="0.25">
      <c r="A558" s="1">
        <v>12896</v>
      </c>
      <c r="B558" s="1" t="s">
        <v>396</v>
      </c>
      <c r="C558" s="1" t="s">
        <v>1076</v>
      </c>
      <c r="D558" s="4">
        <v>0</v>
      </c>
      <c r="E558" s="6">
        <f t="shared" si="124"/>
        <v>0</v>
      </c>
      <c r="F558" s="4">
        <v>0</v>
      </c>
      <c r="G558" s="12">
        <f t="shared" si="125"/>
        <v>0</v>
      </c>
      <c r="H558" s="4">
        <v>0</v>
      </c>
      <c r="I558" s="6">
        <f t="shared" si="126"/>
        <v>0</v>
      </c>
      <c r="J558" s="4">
        <v>0</v>
      </c>
      <c r="K558" s="6">
        <f t="shared" si="127"/>
        <v>0</v>
      </c>
      <c r="L558" s="4">
        <v>18</v>
      </c>
      <c r="M558" s="6">
        <f t="shared" si="128"/>
        <v>13.852323460603367</v>
      </c>
      <c r="N558" s="4">
        <v>0</v>
      </c>
      <c r="O558" s="6">
        <f t="shared" si="129"/>
        <v>0</v>
      </c>
      <c r="P558" s="4">
        <v>0</v>
      </c>
      <c r="Q558" s="6">
        <f t="shared" si="130"/>
        <v>0</v>
      </c>
      <c r="R558" s="4">
        <v>156</v>
      </c>
      <c r="S558" s="6">
        <f t="shared" si="131"/>
        <v>79.56</v>
      </c>
      <c r="T558" s="4">
        <v>10</v>
      </c>
      <c r="U558" s="6">
        <f t="shared" si="132"/>
        <v>5.8567860116569506</v>
      </c>
      <c r="V558" s="4">
        <v>0</v>
      </c>
      <c r="W558" s="6">
        <f t="shared" si="133"/>
        <v>0</v>
      </c>
      <c r="X558" s="4">
        <v>0</v>
      </c>
      <c r="Y558" s="6">
        <f t="shared" si="134"/>
        <v>0</v>
      </c>
      <c r="Z558" s="4">
        <v>20</v>
      </c>
      <c r="AA558" s="6">
        <f t="shared" si="135"/>
        <v>14.94</v>
      </c>
      <c r="AB558" s="4">
        <v>24</v>
      </c>
      <c r="AC558" s="6">
        <f t="shared" si="136"/>
        <v>20.567999921338032</v>
      </c>
      <c r="AD558" s="4">
        <v>24</v>
      </c>
      <c r="AE558" s="6">
        <f t="shared" si="137"/>
        <v>8.6880000336100558</v>
      </c>
      <c r="AF558" s="6">
        <f t="shared" si="138"/>
        <v>134.77710939359835</v>
      </c>
    </row>
    <row r="559" spans="1:32" x14ac:dyDescent="0.25">
      <c r="A559" s="1">
        <v>12897</v>
      </c>
      <c r="B559" s="1" t="s">
        <v>397</v>
      </c>
      <c r="C559" s="1" t="s">
        <v>1077</v>
      </c>
      <c r="D559" s="4">
        <v>300</v>
      </c>
      <c r="E559" s="6">
        <f t="shared" si="124"/>
        <v>322.98036143141701</v>
      </c>
      <c r="F559" s="4">
        <v>0</v>
      </c>
      <c r="G559" s="12">
        <f t="shared" si="125"/>
        <v>0</v>
      </c>
      <c r="H559" s="4">
        <v>312</v>
      </c>
      <c r="I559" s="6">
        <f t="shared" si="126"/>
        <v>159.12</v>
      </c>
      <c r="J559" s="4">
        <v>300</v>
      </c>
      <c r="K559" s="6">
        <f t="shared" si="127"/>
        <v>185.39999609043869</v>
      </c>
      <c r="L559" s="4">
        <v>300</v>
      </c>
      <c r="M559" s="6">
        <f t="shared" si="128"/>
        <v>230.87205767672279</v>
      </c>
      <c r="N559" s="4">
        <v>300</v>
      </c>
      <c r="O559" s="6">
        <f t="shared" si="129"/>
        <v>140.3757342061605</v>
      </c>
      <c r="P559" s="4">
        <v>105</v>
      </c>
      <c r="Q559" s="6">
        <f t="shared" si="130"/>
        <v>124.94999999999999</v>
      </c>
      <c r="R559" s="4">
        <v>996</v>
      </c>
      <c r="S559" s="6">
        <f t="shared" si="131"/>
        <v>507.96000000000004</v>
      </c>
      <c r="T559" s="4">
        <v>100</v>
      </c>
      <c r="U559" s="6">
        <f t="shared" si="132"/>
        <v>58.567860116569506</v>
      </c>
      <c r="V559" s="4">
        <v>300</v>
      </c>
      <c r="W559" s="6">
        <f t="shared" si="133"/>
        <v>105.3</v>
      </c>
      <c r="X559" s="4">
        <v>96</v>
      </c>
      <c r="Y559" s="6">
        <f t="shared" si="134"/>
        <v>54.815999642765377</v>
      </c>
      <c r="Z559" s="4">
        <v>100</v>
      </c>
      <c r="AA559" s="6">
        <f t="shared" si="135"/>
        <v>74.7</v>
      </c>
      <c r="AB559" s="4">
        <v>504</v>
      </c>
      <c r="AC559" s="6">
        <f t="shared" si="136"/>
        <v>431.9279983480987</v>
      </c>
      <c r="AD559" s="4">
        <v>288</v>
      </c>
      <c r="AE559" s="6">
        <f t="shared" si="137"/>
        <v>104.25600040332067</v>
      </c>
      <c r="AF559" s="6">
        <f t="shared" si="138"/>
        <v>2396.9700075121727</v>
      </c>
    </row>
    <row r="560" spans="1:32" x14ac:dyDescent="0.25">
      <c r="A560" s="1">
        <v>12898</v>
      </c>
      <c r="B560" s="1" t="s">
        <v>398</v>
      </c>
      <c r="C560" s="1" t="s">
        <v>1078</v>
      </c>
      <c r="D560" s="4">
        <v>2496</v>
      </c>
      <c r="E560" s="6">
        <f t="shared" ref="E560:E623" si="139">D560*1.07660120477139</f>
        <v>2687.1966071093893</v>
      </c>
      <c r="F560" s="4">
        <v>2000</v>
      </c>
      <c r="G560" s="12">
        <f t="shared" si="125"/>
        <v>1560</v>
      </c>
      <c r="H560" s="4">
        <v>2496</v>
      </c>
      <c r="I560" s="6">
        <f t="shared" si="126"/>
        <v>1272.96</v>
      </c>
      <c r="J560" s="4">
        <v>3504</v>
      </c>
      <c r="K560" s="6">
        <f t="shared" si="127"/>
        <v>2165.471954336324</v>
      </c>
      <c r="L560" s="4">
        <v>1500</v>
      </c>
      <c r="M560" s="6">
        <f t="shared" si="128"/>
        <v>1154.360288383614</v>
      </c>
      <c r="N560" s="4">
        <v>2000</v>
      </c>
      <c r="O560" s="6">
        <f t="shared" si="129"/>
        <v>935.83822804107001</v>
      </c>
      <c r="P560" s="4">
        <v>285</v>
      </c>
      <c r="Q560" s="6">
        <f t="shared" si="130"/>
        <v>339.15</v>
      </c>
      <c r="R560" s="4">
        <v>6000</v>
      </c>
      <c r="S560" s="6">
        <f t="shared" si="131"/>
        <v>3060</v>
      </c>
      <c r="T560" s="4">
        <v>3000</v>
      </c>
      <c r="U560" s="6">
        <f t="shared" si="132"/>
        <v>1757.035803497085</v>
      </c>
      <c r="V560" s="4">
        <v>2496</v>
      </c>
      <c r="W560" s="6">
        <f t="shared" si="133"/>
        <v>876.096</v>
      </c>
      <c r="X560" s="4">
        <v>1500</v>
      </c>
      <c r="Y560" s="6">
        <f t="shared" si="134"/>
        <v>856.4999944182091</v>
      </c>
      <c r="Z560" s="4">
        <v>2500</v>
      </c>
      <c r="AA560" s="6">
        <f t="shared" si="135"/>
        <v>1867.5</v>
      </c>
      <c r="AB560" s="4">
        <v>2460</v>
      </c>
      <c r="AC560" s="6">
        <f t="shared" si="136"/>
        <v>2108.2199919371483</v>
      </c>
      <c r="AD560" s="4">
        <v>3000</v>
      </c>
      <c r="AE560" s="6">
        <f t="shared" si="137"/>
        <v>1086.0000042012571</v>
      </c>
      <c r="AF560" s="6">
        <f t="shared" si="138"/>
        <v>20640.328867722841</v>
      </c>
    </row>
    <row r="561" spans="1:32" x14ac:dyDescent="0.25">
      <c r="A561" s="1">
        <v>12900</v>
      </c>
      <c r="B561" s="1" t="s">
        <v>399</v>
      </c>
      <c r="C561" s="1" t="s">
        <v>1525</v>
      </c>
      <c r="D561" s="4">
        <v>144</v>
      </c>
      <c r="E561" s="6">
        <f t="shared" si="139"/>
        <v>155.03057348708015</v>
      </c>
      <c r="F561" s="4">
        <v>70</v>
      </c>
      <c r="G561" s="12">
        <f t="shared" si="125"/>
        <v>54.6</v>
      </c>
      <c r="H561" s="4">
        <v>240</v>
      </c>
      <c r="I561" s="6">
        <f t="shared" si="126"/>
        <v>122.4</v>
      </c>
      <c r="J561" s="4">
        <v>144</v>
      </c>
      <c r="K561" s="6">
        <f t="shared" si="127"/>
        <v>88.991998123410568</v>
      </c>
      <c r="L561" s="4">
        <v>102</v>
      </c>
      <c r="M561" s="6">
        <f t="shared" si="128"/>
        <v>78.496499610085749</v>
      </c>
      <c r="N561" s="4">
        <v>100</v>
      </c>
      <c r="O561" s="6">
        <f t="shared" si="129"/>
        <v>46.791911402053501</v>
      </c>
      <c r="P561" s="4">
        <v>0</v>
      </c>
      <c r="Q561" s="6">
        <f t="shared" si="130"/>
        <v>0</v>
      </c>
      <c r="R561" s="4">
        <v>600</v>
      </c>
      <c r="S561" s="6">
        <f t="shared" si="131"/>
        <v>306</v>
      </c>
      <c r="T561" s="4">
        <v>70</v>
      </c>
      <c r="U561" s="6">
        <f t="shared" si="132"/>
        <v>40.997502081598654</v>
      </c>
      <c r="V561" s="4">
        <v>336</v>
      </c>
      <c r="W561" s="6">
        <f t="shared" si="133"/>
        <v>117.93599999999999</v>
      </c>
      <c r="X561" s="4">
        <v>120</v>
      </c>
      <c r="Y561" s="6">
        <f t="shared" si="134"/>
        <v>68.519999553456728</v>
      </c>
      <c r="Z561" s="4">
        <v>120</v>
      </c>
      <c r="AA561" s="6">
        <f t="shared" si="135"/>
        <v>89.64</v>
      </c>
      <c r="AB561" s="4">
        <v>96</v>
      </c>
      <c r="AC561" s="6">
        <f t="shared" si="136"/>
        <v>82.271999685352128</v>
      </c>
      <c r="AD561" s="4">
        <v>240</v>
      </c>
      <c r="AE561" s="6">
        <f t="shared" si="137"/>
        <v>86.880000336100551</v>
      </c>
      <c r="AF561" s="6">
        <f t="shared" si="138"/>
        <v>1251.6764839430375</v>
      </c>
    </row>
    <row r="562" spans="1:32" x14ac:dyDescent="0.25">
      <c r="A562" s="1">
        <v>12901</v>
      </c>
      <c r="B562" s="1" t="s">
        <v>400</v>
      </c>
      <c r="C562" s="1" t="s">
        <v>1079</v>
      </c>
      <c r="D562" s="4">
        <v>2196</v>
      </c>
      <c r="E562" s="6">
        <f t="shared" si="139"/>
        <v>2364.2162456779724</v>
      </c>
      <c r="F562" s="4">
        <v>880</v>
      </c>
      <c r="G562" s="12">
        <f t="shared" si="125"/>
        <v>686.4</v>
      </c>
      <c r="H562" s="4">
        <v>3072</v>
      </c>
      <c r="I562" s="6">
        <f t="shared" si="126"/>
        <v>1566.72</v>
      </c>
      <c r="J562" s="4">
        <v>3084</v>
      </c>
      <c r="K562" s="6">
        <f t="shared" si="127"/>
        <v>1905.9119598097097</v>
      </c>
      <c r="L562" s="4">
        <v>672</v>
      </c>
      <c r="M562" s="6">
        <f t="shared" si="128"/>
        <v>517.15340919585901</v>
      </c>
      <c r="N562" s="4">
        <v>1550</v>
      </c>
      <c r="O562" s="6">
        <f t="shared" si="129"/>
        <v>725.27462673182924</v>
      </c>
      <c r="P562" s="4">
        <v>330</v>
      </c>
      <c r="Q562" s="6">
        <f t="shared" si="130"/>
        <v>392.7</v>
      </c>
      <c r="R562" s="4">
        <v>4404</v>
      </c>
      <c r="S562" s="6">
        <f t="shared" si="131"/>
        <v>2246.04</v>
      </c>
      <c r="T562" s="4">
        <v>1760</v>
      </c>
      <c r="U562" s="6">
        <f t="shared" si="132"/>
        <v>1030.7943380516233</v>
      </c>
      <c r="V562" s="4">
        <v>1644</v>
      </c>
      <c r="W562" s="6">
        <f t="shared" si="133"/>
        <v>577.04399999999998</v>
      </c>
      <c r="X562" s="4">
        <v>600</v>
      </c>
      <c r="Y562" s="6">
        <f t="shared" si="134"/>
        <v>342.59999776728364</v>
      </c>
      <c r="Z562" s="4">
        <v>2200</v>
      </c>
      <c r="AA562" s="6">
        <f t="shared" si="135"/>
        <v>1643.4</v>
      </c>
      <c r="AB562" s="4">
        <v>720</v>
      </c>
      <c r="AC562" s="6">
        <f t="shared" si="136"/>
        <v>617.039997640141</v>
      </c>
      <c r="AD562" s="4">
        <v>1176</v>
      </c>
      <c r="AE562" s="6">
        <f t="shared" si="137"/>
        <v>425.71200164689276</v>
      </c>
      <c r="AF562" s="6">
        <f t="shared" si="138"/>
        <v>14615.294574874415</v>
      </c>
    </row>
    <row r="563" spans="1:32" x14ac:dyDescent="0.25">
      <c r="A563" s="1">
        <v>12902</v>
      </c>
      <c r="B563" s="1" t="s">
        <v>401</v>
      </c>
      <c r="C563" s="1" t="s">
        <v>1080</v>
      </c>
      <c r="D563" s="4">
        <v>8700</v>
      </c>
      <c r="E563" s="6">
        <f t="shared" si="139"/>
        <v>9366.4304815110936</v>
      </c>
      <c r="F563" s="4">
        <v>4000</v>
      </c>
      <c r="G563" s="12">
        <f t="shared" si="125"/>
        <v>3120</v>
      </c>
      <c r="H563" s="4">
        <v>11232</v>
      </c>
      <c r="I563" s="6">
        <f t="shared" si="126"/>
        <v>5728.32</v>
      </c>
      <c r="J563" s="4">
        <v>11448</v>
      </c>
      <c r="K563" s="6">
        <f t="shared" si="127"/>
        <v>7074.8638508111408</v>
      </c>
      <c r="L563" s="4">
        <v>3336</v>
      </c>
      <c r="M563" s="6">
        <f t="shared" si="128"/>
        <v>2567.2972813651577</v>
      </c>
      <c r="N563" s="4">
        <v>6600</v>
      </c>
      <c r="O563" s="6">
        <f t="shared" si="129"/>
        <v>3088.2661525355311</v>
      </c>
      <c r="P563" s="4">
        <v>1140</v>
      </c>
      <c r="Q563" s="6">
        <f t="shared" si="130"/>
        <v>1356.6</v>
      </c>
      <c r="R563" s="4">
        <v>17496</v>
      </c>
      <c r="S563" s="6">
        <f t="shared" si="131"/>
        <v>8922.9600000000009</v>
      </c>
      <c r="T563" s="4">
        <v>5000</v>
      </c>
      <c r="U563" s="6">
        <f t="shared" si="132"/>
        <v>2928.393005828475</v>
      </c>
      <c r="V563" s="4">
        <v>8904</v>
      </c>
      <c r="W563" s="6">
        <f t="shared" si="133"/>
        <v>3125.3039999999996</v>
      </c>
      <c r="X563" s="4">
        <v>6000</v>
      </c>
      <c r="Y563" s="6">
        <f t="shared" si="134"/>
        <v>3425.9999776728364</v>
      </c>
      <c r="Z563" s="4">
        <v>8720</v>
      </c>
      <c r="AA563" s="6">
        <f t="shared" si="135"/>
        <v>6513.84</v>
      </c>
      <c r="AB563" s="4">
        <v>6264</v>
      </c>
      <c r="AC563" s="6">
        <f t="shared" si="136"/>
        <v>5368.2479794692263</v>
      </c>
      <c r="AD563" s="4">
        <v>8760</v>
      </c>
      <c r="AE563" s="6">
        <f t="shared" si="137"/>
        <v>3171.1200122676705</v>
      </c>
      <c r="AF563" s="6">
        <f t="shared" si="138"/>
        <v>62586.522729193464</v>
      </c>
    </row>
    <row r="564" spans="1:32" x14ac:dyDescent="0.25">
      <c r="A564" s="1">
        <v>12904</v>
      </c>
      <c r="B564" s="1" t="s">
        <v>402</v>
      </c>
      <c r="C564" s="1" t="s">
        <v>1081</v>
      </c>
      <c r="D564" s="4">
        <v>4872</v>
      </c>
      <c r="E564" s="6">
        <f t="shared" si="139"/>
        <v>5245.2010696462121</v>
      </c>
      <c r="F564" s="4">
        <v>4550</v>
      </c>
      <c r="G564" s="12">
        <f t="shared" si="125"/>
        <v>3549</v>
      </c>
      <c r="H564" s="4">
        <v>4560</v>
      </c>
      <c r="I564" s="6">
        <f t="shared" si="126"/>
        <v>2325.6</v>
      </c>
      <c r="J564" s="4">
        <v>5256</v>
      </c>
      <c r="K564" s="6">
        <f t="shared" si="127"/>
        <v>3248.2079315044857</v>
      </c>
      <c r="L564" s="4">
        <v>1434</v>
      </c>
      <c r="M564" s="6">
        <f t="shared" si="128"/>
        <v>1103.5684356947349</v>
      </c>
      <c r="N564" s="4">
        <v>3000</v>
      </c>
      <c r="O564" s="6">
        <f t="shared" si="129"/>
        <v>1403.757342061605</v>
      </c>
      <c r="P564" s="4">
        <v>300</v>
      </c>
      <c r="Q564" s="6">
        <f t="shared" si="130"/>
        <v>357</v>
      </c>
      <c r="R564" s="4">
        <v>20244</v>
      </c>
      <c r="S564" s="6">
        <f t="shared" si="131"/>
        <v>10324.44</v>
      </c>
      <c r="T564" s="4">
        <v>3480</v>
      </c>
      <c r="U564" s="6">
        <f t="shared" si="132"/>
        <v>2038.1615320566186</v>
      </c>
      <c r="V564" s="4">
        <v>2004</v>
      </c>
      <c r="W564" s="6">
        <f t="shared" si="133"/>
        <v>703.404</v>
      </c>
      <c r="X564" s="4">
        <v>6000</v>
      </c>
      <c r="Y564" s="6">
        <f t="shared" si="134"/>
        <v>3425.9999776728364</v>
      </c>
      <c r="Z564" s="4">
        <v>5740</v>
      </c>
      <c r="AA564" s="6">
        <f t="shared" si="135"/>
        <v>4287.78</v>
      </c>
      <c r="AB564" s="4">
        <v>2004</v>
      </c>
      <c r="AC564" s="6">
        <f t="shared" si="136"/>
        <v>1717.4279934317258</v>
      </c>
      <c r="AD564" s="4">
        <v>3096</v>
      </c>
      <c r="AE564" s="6">
        <f t="shared" si="137"/>
        <v>1120.7520043356972</v>
      </c>
      <c r="AF564" s="6">
        <f t="shared" si="138"/>
        <v>39729.548282068215</v>
      </c>
    </row>
    <row r="565" spans="1:32" x14ac:dyDescent="0.25">
      <c r="A565" s="1">
        <v>12905</v>
      </c>
      <c r="B565" s="1" t="s">
        <v>403</v>
      </c>
      <c r="C565" s="1" t="s">
        <v>1526</v>
      </c>
      <c r="D565" s="4">
        <v>384</v>
      </c>
      <c r="E565" s="6">
        <f t="shared" si="139"/>
        <v>413.41486263221373</v>
      </c>
      <c r="F565" s="4">
        <v>190</v>
      </c>
      <c r="G565" s="12">
        <f t="shared" si="125"/>
        <v>148.20000000000002</v>
      </c>
      <c r="H565" s="4">
        <v>192</v>
      </c>
      <c r="I565" s="6">
        <f t="shared" si="126"/>
        <v>97.92</v>
      </c>
      <c r="J565" s="4">
        <v>192</v>
      </c>
      <c r="K565" s="6">
        <f t="shared" si="127"/>
        <v>118.65599749788076</v>
      </c>
      <c r="L565" s="4">
        <v>0</v>
      </c>
      <c r="M565" s="6">
        <f t="shared" si="128"/>
        <v>0</v>
      </c>
      <c r="N565" s="4">
        <v>0</v>
      </c>
      <c r="O565" s="6">
        <f t="shared" si="129"/>
        <v>0</v>
      </c>
      <c r="P565" s="4">
        <v>45</v>
      </c>
      <c r="Q565" s="6">
        <f t="shared" si="130"/>
        <v>53.55</v>
      </c>
      <c r="R565" s="4">
        <v>1896</v>
      </c>
      <c r="S565" s="6">
        <f t="shared" si="131"/>
        <v>966.96</v>
      </c>
      <c r="T565" s="4">
        <v>0</v>
      </c>
      <c r="U565" s="6">
        <f t="shared" si="132"/>
        <v>0</v>
      </c>
      <c r="V565" s="4">
        <v>0</v>
      </c>
      <c r="W565" s="6">
        <f t="shared" si="133"/>
        <v>0</v>
      </c>
      <c r="X565" s="4">
        <v>0</v>
      </c>
      <c r="Y565" s="6">
        <f t="shared" si="134"/>
        <v>0</v>
      </c>
      <c r="Z565" s="4">
        <v>190</v>
      </c>
      <c r="AA565" s="6">
        <f t="shared" si="135"/>
        <v>141.93</v>
      </c>
      <c r="AB565" s="4">
        <v>96</v>
      </c>
      <c r="AC565" s="6">
        <f t="shared" si="136"/>
        <v>82.271999685352128</v>
      </c>
      <c r="AD565" s="4">
        <v>192</v>
      </c>
      <c r="AE565" s="6">
        <f t="shared" si="137"/>
        <v>69.504000268880446</v>
      </c>
      <c r="AF565" s="6">
        <f t="shared" si="138"/>
        <v>2022.9028598154466</v>
      </c>
    </row>
    <row r="566" spans="1:32" x14ac:dyDescent="0.25">
      <c r="A566" s="1">
        <v>12906</v>
      </c>
      <c r="B566" s="1" t="s">
        <v>404</v>
      </c>
      <c r="C566" s="1" t="s">
        <v>1082</v>
      </c>
      <c r="D566" s="4">
        <v>300</v>
      </c>
      <c r="E566" s="6">
        <f t="shared" si="139"/>
        <v>322.98036143141701</v>
      </c>
      <c r="F566" s="4">
        <v>60</v>
      </c>
      <c r="G566" s="12">
        <f t="shared" si="125"/>
        <v>46.800000000000004</v>
      </c>
      <c r="H566" s="4">
        <v>96</v>
      </c>
      <c r="I566" s="6">
        <f t="shared" si="126"/>
        <v>48.96</v>
      </c>
      <c r="J566" s="4">
        <v>300</v>
      </c>
      <c r="K566" s="6">
        <f t="shared" si="127"/>
        <v>185.39999609043869</v>
      </c>
      <c r="L566" s="4">
        <v>222</v>
      </c>
      <c r="M566" s="6">
        <f t="shared" si="128"/>
        <v>170.84532268077487</v>
      </c>
      <c r="N566" s="4">
        <v>300</v>
      </c>
      <c r="O566" s="6">
        <f t="shared" si="129"/>
        <v>140.3757342061605</v>
      </c>
      <c r="P566" s="4">
        <v>0</v>
      </c>
      <c r="Q566" s="6">
        <f t="shared" si="130"/>
        <v>0</v>
      </c>
      <c r="R566" s="4">
        <v>396</v>
      </c>
      <c r="S566" s="6">
        <f t="shared" si="131"/>
        <v>201.96</v>
      </c>
      <c r="T566" s="4">
        <v>120</v>
      </c>
      <c r="U566" s="6">
        <f t="shared" si="132"/>
        <v>70.281432139883407</v>
      </c>
      <c r="V566" s="4">
        <v>120</v>
      </c>
      <c r="W566" s="6">
        <f t="shared" si="133"/>
        <v>42.12</v>
      </c>
      <c r="X566" s="4">
        <v>96</v>
      </c>
      <c r="Y566" s="6">
        <f t="shared" si="134"/>
        <v>54.815999642765377</v>
      </c>
      <c r="Z566" s="4">
        <v>0</v>
      </c>
      <c r="AA566" s="6">
        <f t="shared" si="135"/>
        <v>0</v>
      </c>
      <c r="AB566" s="4">
        <v>0</v>
      </c>
      <c r="AC566" s="6">
        <f t="shared" si="136"/>
        <v>0</v>
      </c>
      <c r="AD566" s="4">
        <v>0</v>
      </c>
      <c r="AE566" s="6">
        <f t="shared" si="137"/>
        <v>0</v>
      </c>
      <c r="AF566" s="6">
        <f t="shared" si="138"/>
        <v>1284.5388461914397</v>
      </c>
    </row>
    <row r="567" spans="1:32" x14ac:dyDescent="0.25">
      <c r="A567" s="1">
        <v>12907</v>
      </c>
      <c r="B567" s="1" t="s">
        <v>405</v>
      </c>
      <c r="C567" s="1" t="s">
        <v>1083</v>
      </c>
      <c r="D567" s="4">
        <v>360</v>
      </c>
      <c r="E567" s="6">
        <f t="shared" si="139"/>
        <v>387.57643371770041</v>
      </c>
      <c r="F567" s="4">
        <v>250</v>
      </c>
      <c r="G567" s="12">
        <f t="shared" si="125"/>
        <v>195</v>
      </c>
      <c r="H567" s="4">
        <v>408</v>
      </c>
      <c r="I567" s="6">
        <f t="shared" si="126"/>
        <v>208.08</v>
      </c>
      <c r="J567" s="4">
        <v>384</v>
      </c>
      <c r="K567" s="6">
        <f t="shared" si="127"/>
        <v>237.31199499576152</v>
      </c>
      <c r="L567" s="4">
        <v>108</v>
      </c>
      <c r="M567" s="6">
        <f t="shared" si="128"/>
        <v>83.113940763620207</v>
      </c>
      <c r="N567" s="4">
        <v>200</v>
      </c>
      <c r="O567" s="6">
        <f t="shared" si="129"/>
        <v>93.583822804107001</v>
      </c>
      <c r="P567" s="4">
        <v>30</v>
      </c>
      <c r="Q567" s="6">
        <f t="shared" si="130"/>
        <v>35.699999999999996</v>
      </c>
      <c r="R567" s="4">
        <v>396</v>
      </c>
      <c r="S567" s="6">
        <f t="shared" si="131"/>
        <v>201.96</v>
      </c>
      <c r="T567" s="4">
        <v>260</v>
      </c>
      <c r="U567" s="6">
        <f t="shared" si="132"/>
        <v>152.27643630308071</v>
      </c>
      <c r="V567" s="4">
        <v>288</v>
      </c>
      <c r="W567" s="6">
        <f t="shared" si="133"/>
        <v>101.08799999999999</v>
      </c>
      <c r="X567" s="4">
        <v>144</v>
      </c>
      <c r="Y567" s="6">
        <f t="shared" si="134"/>
        <v>82.223999464148065</v>
      </c>
      <c r="Z567" s="4">
        <v>400</v>
      </c>
      <c r="AA567" s="6">
        <f t="shared" si="135"/>
        <v>298.8</v>
      </c>
      <c r="AB567" s="4">
        <v>168</v>
      </c>
      <c r="AC567" s="6">
        <f t="shared" si="136"/>
        <v>143.97599944936621</v>
      </c>
      <c r="AD567" s="4">
        <v>192</v>
      </c>
      <c r="AE567" s="6">
        <f t="shared" si="137"/>
        <v>69.504000268880446</v>
      </c>
      <c r="AF567" s="6">
        <f t="shared" si="138"/>
        <v>2220.6906274977841</v>
      </c>
    </row>
    <row r="568" spans="1:32" x14ac:dyDescent="0.25">
      <c r="A568" s="1">
        <v>12909</v>
      </c>
      <c r="B568" s="1" t="s">
        <v>406</v>
      </c>
      <c r="C568" s="1" t="s">
        <v>1084</v>
      </c>
      <c r="D568" s="4">
        <v>3456</v>
      </c>
      <c r="E568" s="6">
        <f t="shared" si="139"/>
        <v>3720.7337636899238</v>
      </c>
      <c r="F568" s="4">
        <v>840</v>
      </c>
      <c r="G568" s="12">
        <f t="shared" si="125"/>
        <v>655.20000000000005</v>
      </c>
      <c r="H568" s="4">
        <v>5184</v>
      </c>
      <c r="I568" s="6">
        <f t="shared" si="126"/>
        <v>2643.84</v>
      </c>
      <c r="J568" s="4">
        <v>5184</v>
      </c>
      <c r="K568" s="6">
        <f t="shared" si="127"/>
        <v>3203.7119324427804</v>
      </c>
      <c r="L568" s="4">
        <v>2592</v>
      </c>
      <c r="M568" s="6">
        <f t="shared" si="128"/>
        <v>1994.734578326885</v>
      </c>
      <c r="N568" s="4">
        <v>5400</v>
      </c>
      <c r="O568" s="6">
        <f t="shared" si="129"/>
        <v>2526.7632157108887</v>
      </c>
      <c r="P568" s="4">
        <v>0</v>
      </c>
      <c r="Q568" s="6">
        <f t="shared" si="130"/>
        <v>0</v>
      </c>
      <c r="R568" s="4">
        <v>15384</v>
      </c>
      <c r="S568" s="6">
        <f t="shared" si="131"/>
        <v>7845.84</v>
      </c>
      <c r="T568" s="4">
        <v>2520</v>
      </c>
      <c r="U568" s="6">
        <f t="shared" si="132"/>
        <v>1475.9100749375516</v>
      </c>
      <c r="V568" s="4">
        <v>5184</v>
      </c>
      <c r="W568" s="6">
        <f t="shared" si="133"/>
        <v>1819.5839999999998</v>
      </c>
      <c r="X568" s="4">
        <v>2592</v>
      </c>
      <c r="Y568" s="6">
        <f t="shared" si="134"/>
        <v>1480.0319903546654</v>
      </c>
      <c r="Z568" s="4">
        <v>2590</v>
      </c>
      <c r="AA568" s="6">
        <f t="shared" si="135"/>
        <v>1934.73</v>
      </c>
      <c r="AB568" s="4">
        <v>6756</v>
      </c>
      <c r="AC568" s="6">
        <f t="shared" si="136"/>
        <v>5789.891977856656</v>
      </c>
      <c r="AD568" s="4">
        <v>5184</v>
      </c>
      <c r="AE568" s="6">
        <f t="shared" si="137"/>
        <v>1876.608007259772</v>
      </c>
      <c r="AF568" s="6">
        <f t="shared" si="138"/>
        <v>35090.971533319345</v>
      </c>
    </row>
    <row r="569" spans="1:32" x14ac:dyDescent="0.25">
      <c r="A569" s="1">
        <v>12910</v>
      </c>
      <c r="B569" s="1" t="s">
        <v>407</v>
      </c>
      <c r="C569" s="1" t="s">
        <v>1085</v>
      </c>
      <c r="D569" s="4">
        <v>600</v>
      </c>
      <c r="E569" s="6">
        <f t="shared" si="139"/>
        <v>645.96072286283402</v>
      </c>
      <c r="F569" s="4">
        <v>400</v>
      </c>
      <c r="G569" s="12">
        <f t="shared" si="125"/>
        <v>312</v>
      </c>
      <c r="H569" s="4">
        <v>600</v>
      </c>
      <c r="I569" s="6">
        <f t="shared" si="126"/>
        <v>306</v>
      </c>
      <c r="J569" s="4">
        <v>696</v>
      </c>
      <c r="K569" s="6">
        <f t="shared" si="127"/>
        <v>430.12799092981777</v>
      </c>
      <c r="L569" s="4">
        <v>252</v>
      </c>
      <c r="M569" s="6">
        <f t="shared" si="128"/>
        <v>193.93252844844716</v>
      </c>
      <c r="N569" s="4">
        <v>250</v>
      </c>
      <c r="O569" s="6">
        <f t="shared" si="129"/>
        <v>116.97977850513375</v>
      </c>
      <c r="P569" s="4">
        <v>60</v>
      </c>
      <c r="Q569" s="6">
        <f t="shared" si="130"/>
        <v>71.399999999999991</v>
      </c>
      <c r="R569" s="4">
        <v>4500</v>
      </c>
      <c r="S569" s="6">
        <f t="shared" si="131"/>
        <v>2295</v>
      </c>
      <c r="T569" s="4">
        <v>590</v>
      </c>
      <c r="U569" s="6">
        <f t="shared" si="132"/>
        <v>345.5503746877601</v>
      </c>
      <c r="V569" s="4">
        <v>396</v>
      </c>
      <c r="W569" s="6">
        <f t="shared" si="133"/>
        <v>138.99599999999998</v>
      </c>
      <c r="X569" s="4">
        <v>396</v>
      </c>
      <c r="Y569" s="6">
        <f t="shared" si="134"/>
        <v>226.1159985264072</v>
      </c>
      <c r="Z569" s="4">
        <v>250</v>
      </c>
      <c r="AA569" s="6">
        <f t="shared" si="135"/>
        <v>186.75</v>
      </c>
      <c r="AB569" s="4">
        <v>396</v>
      </c>
      <c r="AC569" s="6">
        <f t="shared" si="136"/>
        <v>339.37199870207752</v>
      </c>
      <c r="AD569" s="4">
        <v>504</v>
      </c>
      <c r="AE569" s="6">
        <f t="shared" si="137"/>
        <v>182.44800070581118</v>
      </c>
      <c r="AF569" s="6">
        <f t="shared" si="138"/>
        <v>5608.1853926624781</v>
      </c>
    </row>
    <row r="570" spans="1:32" x14ac:dyDescent="0.25">
      <c r="A570" s="1">
        <v>12911</v>
      </c>
      <c r="B570" s="1" t="s">
        <v>408</v>
      </c>
      <c r="C570" s="1" t="s">
        <v>1086</v>
      </c>
      <c r="D570" s="4">
        <v>552</v>
      </c>
      <c r="E570" s="6">
        <f t="shared" si="139"/>
        <v>594.28386503380727</v>
      </c>
      <c r="F570" s="4">
        <v>400</v>
      </c>
      <c r="G570" s="12">
        <f t="shared" si="125"/>
        <v>312</v>
      </c>
      <c r="H570" s="4">
        <v>456</v>
      </c>
      <c r="I570" s="6">
        <f t="shared" si="126"/>
        <v>232.56</v>
      </c>
      <c r="J570" s="4">
        <v>528</v>
      </c>
      <c r="K570" s="6">
        <f t="shared" si="127"/>
        <v>326.30399311917211</v>
      </c>
      <c r="L570" s="4">
        <v>168</v>
      </c>
      <c r="M570" s="6">
        <f t="shared" si="128"/>
        <v>129.28835229896475</v>
      </c>
      <c r="N570" s="4">
        <v>0</v>
      </c>
      <c r="O570" s="6">
        <f t="shared" si="129"/>
        <v>0</v>
      </c>
      <c r="P570" s="4">
        <v>45</v>
      </c>
      <c r="Q570" s="6">
        <f t="shared" si="130"/>
        <v>53.55</v>
      </c>
      <c r="R570" s="4">
        <v>3000</v>
      </c>
      <c r="S570" s="6">
        <f t="shared" si="131"/>
        <v>1530</v>
      </c>
      <c r="T570" s="4">
        <v>390</v>
      </c>
      <c r="U570" s="6">
        <f t="shared" si="132"/>
        <v>228.41465445462106</v>
      </c>
      <c r="V570" s="4">
        <v>0</v>
      </c>
      <c r="W570" s="6">
        <f t="shared" si="133"/>
        <v>0</v>
      </c>
      <c r="X570" s="4">
        <v>924</v>
      </c>
      <c r="Y570" s="6">
        <f t="shared" si="134"/>
        <v>527.60399656161678</v>
      </c>
      <c r="Z570" s="4">
        <v>570</v>
      </c>
      <c r="AA570" s="6">
        <f t="shared" si="135"/>
        <v>425.79</v>
      </c>
      <c r="AB570" s="4">
        <v>264</v>
      </c>
      <c r="AC570" s="6">
        <f t="shared" si="136"/>
        <v>226.24799913471836</v>
      </c>
      <c r="AD570" s="4">
        <v>336</v>
      </c>
      <c r="AE570" s="6">
        <f t="shared" si="137"/>
        <v>121.63200047054079</v>
      </c>
      <c r="AF570" s="6">
        <f t="shared" si="138"/>
        <v>4586.0428606029009</v>
      </c>
    </row>
    <row r="571" spans="1:32" x14ac:dyDescent="0.25">
      <c r="A571" s="1">
        <v>12912</v>
      </c>
      <c r="B571" s="1" t="s">
        <v>409</v>
      </c>
      <c r="C571" s="1" t="s">
        <v>1087</v>
      </c>
      <c r="D571" s="4">
        <v>504</v>
      </c>
      <c r="E571" s="6">
        <f t="shared" si="139"/>
        <v>542.60700720478053</v>
      </c>
      <c r="F571" s="4">
        <v>0</v>
      </c>
      <c r="G571" s="12">
        <f t="shared" si="125"/>
        <v>0</v>
      </c>
      <c r="H571" s="4">
        <v>432</v>
      </c>
      <c r="I571" s="6">
        <f t="shared" si="126"/>
        <v>220.32</v>
      </c>
      <c r="J571" s="4">
        <v>480</v>
      </c>
      <c r="K571" s="6">
        <f t="shared" si="127"/>
        <v>296.63999374470188</v>
      </c>
      <c r="L571" s="4">
        <v>156</v>
      </c>
      <c r="M571" s="6">
        <f t="shared" si="128"/>
        <v>120.05346999189585</v>
      </c>
      <c r="N571" s="4">
        <v>300</v>
      </c>
      <c r="O571" s="6">
        <f t="shared" si="129"/>
        <v>140.3757342061605</v>
      </c>
      <c r="P571" s="4">
        <v>45</v>
      </c>
      <c r="Q571" s="6">
        <f t="shared" si="130"/>
        <v>53.55</v>
      </c>
      <c r="R571" s="4">
        <v>2004</v>
      </c>
      <c r="S571" s="6">
        <f t="shared" si="131"/>
        <v>1022.04</v>
      </c>
      <c r="T571" s="4">
        <v>360</v>
      </c>
      <c r="U571" s="6">
        <f t="shared" si="132"/>
        <v>210.84429641965022</v>
      </c>
      <c r="V571" s="4">
        <v>312</v>
      </c>
      <c r="W571" s="6">
        <f t="shared" si="133"/>
        <v>109.512</v>
      </c>
      <c r="X571" s="4">
        <v>204</v>
      </c>
      <c r="Y571" s="6">
        <f t="shared" si="134"/>
        <v>116.48399924087643</v>
      </c>
      <c r="Z571" s="4">
        <v>500</v>
      </c>
      <c r="AA571" s="6">
        <f t="shared" si="135"/>
        <v>373.5</v>
      </c>
      <c r="AB571" s="4">
        <v>240</v>
      </c>
      <c r="AC571" s="6">
        <f t="shared" si="136"/>
        <v>205.67999921338031</v>
      </c>
      <c r="AD571" s="4">
        <v>312</v>
      </c>
      <c r="AE571" s="6">
        <f t="shared" si="137"/>
        <v>112.94400043693072</v>
      </c>
      <c r="AF571" s="6">
        <f t="shared" si="138"/>
        <v>3411.6065000214458</v>
      </c>
    </row>
    <row r="572" spans="1:32" x14ac:dyDescent="0.25">
      <c r="A572" s="1">
        <v>12913</v>
      </c>
      <c r="B572" s="1" t="s">
        <v>410</v>
      </c>
      <c r="C572" s="1" t="s">
        <v>1088</v>
      </c>
      <c r="D572" s="4">
        <v>3504</v>
      </c>
      <c r="E572" s="6">
        <f t="shared" si="139"/>
        <v>3772.4106215189504</v>
      </c>
      <c r="F572" s="4">
        <v>500</v>
      </c>
      <c r="G572" s="12">
        <f t="shared" si="125"/>
        <v>390</v>
      </c>
      <c r="H572" s="4">
        <v>2496</v>
      </c>
      <c r="I572" s="6">
        <f t="shared" si="126"/>
        <v>1272.96</v>
      </c>
      <c r="J572" s="4">
        <v>2496</v>
      </c>
      <c r="K572" s="6">
        <f t="shared" si="127"/>
        <v>1542.52796747245</v>
      </c>
      <c r="L572" s="4">
        <v>498</v>
      </c>
      <c r="M572" s="6">
        <f t="shared" si="128"/>
        <v>383.24761574335986</v>
      </c>
      <c r="N572" s="4">
        <v>1500</v>
      </c>
      <c r="O572" s="6">
        <f t="shared" si="129"/>
        <v>701.87867103080248</v>
      </c>
      <c r="P572" s="4">
        <v>480</v>
      </c>
      <c r="Q572" s="6">
        <f t="shared" si="130"/>
        <v>571.19999999999993</v>
      </c>
      <c r="R572" s="4">
        <v>5004</v>
      </c>
      <c r="S572" s="6">
        <f t="shared" si="131"/>
        <v>2552.04</v>
      </c>
      <c r="T572" s="4">
        <v>2500</v>
      </c>
      <c r="U572" s="6">
        <f t="shared" si="132"/>
        <v>1464.1965029142375</v>
      </c>
      <c r="V572" s="4">
        <v>1500</v>
      </c>
      <c r="W572" s="6">
        <f t="shared" si="133"/>
        <v>526.5</v>
      </c>
      <c r="X572" s="4">
        <v>600</v>
      </c>
      <c r="Y572" s="6">
        <f t="shared" si="134"/>
        <v>342.59999776728364</v>
      </c>
      <c r="Z572" s="4">
        <v>1000</v>
      </c>
      <c r="AA572" s="6">
        <f t="shared" si="135"/>
        <v>747</v>
      </c>
      <c r="AB572" s="4">
        <v>2496</v>
      </c>
      <c r="AC572" s="6">
        <f t="shared" si="136"/>
        <v>2139.0719918191553</v>
      </c>
      <c r="AD572" s="4">
        <v>1992</v>
      </c>
      <c r="AE572" s="6">
        <f t="shared" si="137"/>
        <v>721.10400278963459</v>
      </c>
      <c r="AF572" s="6">
        <f t="shared" si="138"/>
        <v>16405.633368266237</v>
      </c>
    </row>
    <row r="573" spans="1:32" x14ac:dyDescent="0.25">
      <c r="A573" s="1">
        <v>12914</v>
      </c>
      <c r="B573" s="1" t="s">
        <v>411</v>
      </c>
      <c r="C573" s="1" t="s">
        <v>1089</v>
      </c>
      <c r="D573" s="4">
        <v>504</v>
      </c>
      <c r="E573" s="6">
        <f t="shared" si="139"/>
        <v>542.60700720478053</v>
      </c>
      <c r="F573" s="4">
        <v>450</v>
      </c>
      <c r="G573" s="12">
        <f t="shared" si="125"/>
        <v>351</v>
      </c>
      <c r="H573" s="4">
        <v>792</v>
      </c>
      <c r="I573" s="6">
        <f t="shared" si="126"/>
        <v>403.92</v>
      </c>
      <c r="J573" s="4">
        <v>1200</v>
      </c>
      <c r="K573" s="6">
        <f t="shared" si="127"/>
        <v>741.59998436175476</v>
      </c>
      <c r="L573" s="4">
        <v>378</v>
      </c>
      <c r="M573" s="6">
        <f t="shared" si="128"/>
        <v>290.89879267267071</v>
      </c>
      <c r="N573" s="4">
        <v>1000</v>
      </c>
      <c r="O573" s="6">
        <f t="shared" si="129"/>
        <v>467.91911402053501</v>
      </c>
      <c r="P573" s="4">
        <v>75</v>
      </c>
      <c r="Q573" s="6">
        <f t="shared" si="130"/>
        <v>89.25</v>
      </c>
      <c r="R573" s="4">
        <v>624</v>
      </c>
      <c r="S573" s="6">
        <f t="shared" si="131"/>
        <v>318.24</v>
      </c>
      <c r="T573" s="4">
        <v>520</v>
      </c>
      <c r="U573" s="6">
        <f t="shared" si="132"/>
        <v>304.55287260616143</v>
      </c>
      <c r="V573" s="4">
        <v>600</v>
      </c>
      <c r="W573" s="6">
        <f t="shared" si="133"/>
        <v>210.6</v>
      </c>
      <c r="X573" s="4">
        <v>396</v>
      </c>
      <c r="Y573" s="6">
        <f t="shared" si="134"/>
        <v>226.1159985264072</v>
      </c>
      <c r="Z573" s="4">
        <v>480</v>
      </c>
      <c r="AA573" s="6">
        <f t="shared" si="135"/>
        <v>358.56</v>
      </c>
      <c r="AB573" s="4">
        <v>612</v>
      </c>
      <c r="AC573" s="6">
        <f t="shared" si="136"/>
        <v>524.48399799411982</v>
      </c>
      <c r="AD573" s="4">
        <v>792</v>
      </c>
      <c r="AE573" s="6">
        <f t="shared" si="137"/>
        <v>286.70400110913187</v>
      </c>
      <c r="AF573" s="6">
        <f t="shared" si="138"/>
        <v>4829.7477673864296</v>
      </c>
    </row>
    <row r="574" spans="1:32" x14ac:dyDescent="0.25">
      <c r="A574" s="1">
        <v>12916</v>
      </c>
      <c r="B574" s="1" t="s">
        <v>412</v>
      </c>
      <c r="C574" s="1" t="s">
        <v>1090</v>
      </c>
      <c r="D574" s="4">
        <v>1200</v>
      </c>
      <c r="E574" s="6">
        <f t="shared" si="139"/>
        <v>1291.921445725668</v>
      </c>
      <c r="F574" s="4">
        <v>240</v>
      </c>
      <c r="G574" s="12">
        <f t="shared" si="125"/>
        <v>187.20000000000002</v>
      </c>
      <c r="H574" s="4">
        <v>1200</v>
      </c>
      <c r="I574" s="6">
        <f t="shared" si="126"/>
        <v>612</v>
      </c>
      <c r="J574" s="4">
        <v>1200</v>
      </c>
      <c r="K574" s="6">
        <f t="shared" si="127"/>
        <v>741.59998436175476</v>
      </c>
      <c r="L574" s="4">
        <v>600</v>
      </c>
      <c r="M574" s="6">
        <f t="shared" si="128"/>
        <v>461.74411535344558</v>
      </c>
      <c r="N574" s="4">
        <v>1200</v>
      </c>
      <c r="O574" s="6">
        <f t="shared" si="129"/>
        <v>561.50293682464201</v>
      </c>
      <c r="P574" s="4">
        <v>600</v>
      </c>
      <c r="Q574" s="6">
        <f t="shared" si="130"/>
        <v>714</v>
      </c>
      <c r="R574" s="4">
        <v>5004</v>
      </c>
      <c r="S574" s="6">
        <f t="shared" si="131"/>
        <v>2552.04</v>
      </c>
      <c r="T574" s="4">
        <v>400</v>
      </c>
      <c r="U574" s="6">
        <f t="shared" si="132"/>
        <v>234.27144046627802</v>
      </c>
      <c r="V574" s="4">
        <v>240</v>
      </c>
      <c r="W574" s="6">
        <f t="shared" si="133"/>
        <v>84.24</v>
      </c>
      <c r="X574" s="4">
        <v>240</v>
      </c>
      <c r="Y574" s="6">
        <f t="shared" si="134"/>
        <v>137.03999910691346</v>
      </c>
      <c r="Z574" s="4">
        <v>240</v>
      </c>
      <c r="AA574" s="6">
        <f t="shared" si="135"/>
        <v>179.28</v>
      </c>
      <c r="AB574" s="4">
        <v>1200</v>
      </c>
      <c r="AC574" s="6">
        <f t="shared" si="136"/>
        <v>1028.3999960669016</v>
      </c>
      <c r="AD574" s="4">
        <v>1200</v>
      </c>
      <c r="AE574" s="6">
        <f t="shared" si="137"/>
        <v>434.40000168050278</v>
      </c>
      <c r="AF574" s="6">
        <f t="shared" si="138"/>
        <v>8785.2399179056047</v>
      </c>
    </row>
    <row r="575" spans="1:32" x14ac:dyDescent="0.25">
      <c r="A575" s="1">
        <v>12917</v>
      </c>
      <c r="B575" s="1" t="s">
        <v>413</v>
      </c>
      <c r="C575" s="1" t="s">
        <v>1091</v>
      </c>
      <c r="D575" s="4">
        <v>996</v>
      </c>
      <c r="E575" s="6">
        <f t="shared" si="139"/>
        <v>1072.2947999523044</v>
      </c>
      <c r="F575" s="4">
        <v>800</v>
      </c>
      <c r="G575" s="12">
        <f t="shared" si="125"/>
        <v>624</v>
      </c>
      <c r="H575" s="4">
        <v>1368</v>
      </c>
      <c r="I575" s="6">
        <f t="shared" si="126"/>
        <v>697.68000000000006</v>
      </c>
      <c r="J575" s="4">
        <v>1404</v>
      </c>
      <c r="K575" s="6">
        <f t="shared" si="127"/>
        <v>867.6719817032531</v>
      </c>
      <c r="L575" s="4">
        <v>402</v>
      </c>
      <c r="M575" s="6">
        <f t="shared" si="128"/>
        <v>309.36855728680854</v>
      </c>
      <c r="N575" s="4">
        <v>0</v>
      </c>
      <c r="O575" s="6">
        <f t="shared" si="129"/>
        <v>0</v>
      </c>
      <c r="P575" s="4">
        <v>135</v>
      </c>
      <c r="Q575" s="6">
        <f t="shared" si="130"/>
        <v>160.65</v>
      </c>
      <c r="R575" s="4">
        <v>2496</v>
      </c>
      <c r="S575" s="6">
        <f t="shared" si="131"/>
        <v>1272.96</v>
      </c>
      <c r="T575" s="4">
        <v>800</v>
      </c>
      <c r="U575" s="6">
        <f t="shared" si="132"/>
        <v>468.54288093255605</v>
      </c>
      <c r="V575" s="4">
        <v>1116</v>
      </c>
      <c r="W575" s="6">
        <f t="shared" si="133"/>
        <v>391.71599999999995</v>
      </c>
      <c r="X575" s="4">
        <v>996</v>
      </c>
      <c r="Y575" s="6">
        <f t="shared" si="134"/>
        <v>568.71599629369086</v>
      </c>
      <c r="Z575" s="4">
        <v>1000</v>
      </c>
      <c r="AA575" s="6">
        <f t="shared" si="135"/>
        <v>747</v>
      </c>
      <c r="AB575" s="4">
        <v>768</v>
      </c>
      <c r="AC575" s="6">
        <f t="shared" si="136"/>
        <v>658.17599748281702</v>
      </c>
      <c r="AD575" s="4">
        <v>984</v>
      </c>
      <c r="AE575" s="6">
        <f t="shared" si="137"/>
        <v>356.20800137801228</v>
      </c>
      <c r="AF575" s="6">
        <f t="shared" si="138"/>
        <v>7838.7762136514302</v>
      </c>
    </row>
    <row r="576" spans="1:32" x14ac:dyDescent="0.25">
      <c r="A576" s="1">
        <v>12918</v>
      </c>
      <c r="B576" s="1" t="s">
        <v>414</v>
      </c>
      <c r="C576" s="1" t="s">
        <v>1092</v>
      </c>
      <c r="D576" s="4">
        <v>2748</v>
      </c>
      <c r="E576" s="6">
        <f t="shared" si="139"/>
        <v>2958.5001107117796</v>
      </c>
      <c r="F576" s="4">
        <v>1800</v>
      </c>
      <c r="G576" s="12">
        <f t="shared" si="125"/>
        <v>1404</v>
      </c>
      <c r="H576" s="4">
        <v>2520</v>
      </c>
      <c r="I576" s="6">
        <f t="shared" si="126"/>
        <v>1285.2</v>
      </c>
      <c r="J576" s="4">
        <v>2880</v>
      </c>
      <c r="K576" s="6">
        <f t="shared" si="127"/>
        <v>1779.8399624682115</v>
      </c>
      <c r="L576" s="4">
        <v>930</v>
      </c>
      <c r="M576" s="6">
        <f t="shared" si="128"/>
        <v>715.70337879784063</v>
      </c>
      <c r="N576" s="4">
        <v>1750</v>
      </c>
      <c r="O576" s="6">
        <f t="shared" si="129"/>
        <v>818.85844953593619</v>
      </c>
      <c r="P576" s="4">
        <v>240</v>
      </c>
      <c r="Q576" s="6">
        <f t="shared" si="130"/>
        <v>285.59999999999997</v>
      </c>
      <c r="R576" s="4">
        <v>9348</v>
      </c>
      <c r="S576" s="6">
        <f t="shared" si="131"/>
        <v>4767.4800000000005</v>
      </c>
      <c r="T576" s="4">
        <v>2170</v>
      </c>
      <c r="U576" s="6">
        <f t="shared" si="132"/>
        <v>1270.9225645295583</v>
      </c>
      <c r="V576" s="4">
        <v>1896</v>
      </c>
      <c r="W576" s="6">
        <f t="shared" si="133"/>
        <v>665.49599999999998</v>
      </c>
      <c r="X576" s="4">
        <v>2748</v>
      </c>
      <c r="Y576" s="6">
        <f t="shared" si="134"/>
        <v>1569.107989774159</v>
      </c>
      <c r="Z576" s="4">
        <v>2750</v>
      </c>
      <c r="AA576" s="6">
        <f t="shared" si="135"/>
        <v>2054.25</v>
      </c>
      <c r="AB576" s="4">
        <v>1440</v>
      </c>
      <c r="AC576" s="6">
        <f t="shared" si="136"/>
        <v>1234.079995280282</v>
      </c>
      <c r="AD576" s="4">
        <v>1872</v>
      </c>
      <c r="AE576" s="6">
        <f t="shared" si="137"/>
        <v>677.66400262158436</v>
      </c>
      <c r="AF576" s="6">
        <f t="shared" si="138"/>
        <v>20809.038451097767</v>
      </c>
    </row>
    <row r="577" spans="1:32" x14ac:dyDescent="0.25">
      <c r="A577" s="1">
        <v>12919</v>
      </c>
      <c r="B577" s="1" t="s">
        <v>415</v>
      </c>
      <c r="C577" s="1" t="s">
        <v>1093</v>
      </c>
      <c r="D577" s="4">
        <v>552</v>
      </c>
      <c r="E577" s="6">
        <f t="shared" si="139"/>
        <v>594.28386503380727</v>
      </c>
      <c r="F577" s="4">
        <v>20</v>
      </c>
      <c r="G577" s="12">
        <f t="shared" si="125"/>
        <v>15.600000000000001</v>
      </c>
      <c r="H577" s="4">
        <v>456</v>
      </c>
      <c r="I577" s="6">
        <f t="shared" si="126"/>
        <v>232.56</v>
      </c>
      <c r="J577" s="4">
        <v>528</v>
      </c>
      <c r="K577" s="6">
        <f t="shared" si="127"/>
        <v>326.30399311917211</v>
      </c>
      <c r="L577" s="4">
        <v>168</v>
      </c>
      <c r="M577" s="6">
        <f t="shared" si="128"/>
        <v>129.28835229896475</v>
      </c>
      <c r="N577" s="4">
        <v>300</v>
      </c>
      <c r="O577" s="6">
        <f t="shared" si="129"/>
        <v>140.3757342061605</v>
      </c>
      <c r="P577" s="4">
        <v>45</v>
      </c>
      <c r="Q577" s="6">
        <f t="shared" si="130"/>
        <v>53.55</v>
      </c>
      <c r="R577" s="4">
        <v>1500</v>
      </c>
      <c r="S577" s="6">
        <f t="shared" si="131"/>
        <v>765</v>
      </c>
      <c r="T577" s="4">
        <v>390</v>
      </c>
      <c r="U577" s="6">
        <f t="shared" si="132"/>
        <v>228.41465445462106</v>
      </c>
      <c r="V577" s="4">
        <v>348</v>
      </c>
      <c r="W577" s="6">
        <f t="shared" si="133"/>
        <v>122.148</v>
      </c>
      <c r="X577" s="4">
        <v>24</v>
      </c>
      <c r="Y577" s="6">
        <f t="shared" si="134"/>
        <v>13.703999910691344</v>
      </c>
      <c r="Z577" s="4">
        <v>570</v>
      </c>
      <c r="AA577" s="6">
        <f t="shared" si="135"/>
        <v>425.79</v>
      </c>
      <c r="AB577" s="4">
        <v>264</v>
      </c>
      <c r="AC577" s="6">
        <f t="shared" si="136"/>
        <v>226.24799913471836</v>
      </c>
      <c r="AD577" s="4">
        <v>336</v>
      </c>
      <c r="AE577" s="6">
        <f t="shared" si="137"/>
        <v>121.63200047054079</v>
      </c>
      <c r="AF577" s="6">
        <f t="shared" si="138"/>
        <v>3273.2665981581354</v>
      </c>
    </row>
    <row r="578" spans="1:32" x14ac:dyDescent="0.25">
      <c r="A578" s="1">
        <v>12920</v>
      </c>
      <c r="B578" s="1" t="s">
        <v>416</v>
      </c>
      <c r="C578" s="1" t="s">
        <v>1094</v>
      </c>
      <c r="D578" s="4">
        <v>96</v>
      </c>
      <c r="E578" s="6">
        <f t="shared" si="139"/>
        <v>103.35371565805343</v>
      </c>
      <c r="F578" s="4">
        <v>100</v>
      </c>
      <c r="G578" s="12">
        <f t="shared" si="125"/>
        <v>78</v>
      </c>
      <c r="H578" s="4">
        <v>96</v>
      </c>
      <c r="I578" s="6">
        <f t="shared" si="126"/>
        <v>48.96</v>
      </c>
      <c r="J578" s="4">
        <v>96</v>
      </c>
      <c r="K578" s="6">
        <f t="shared" si="127"/>
        <v>59.327998748940381</v>
      </c>
      <c r="L578" s="4">
        <v>0</v>
      </c>
      <c r="M578" s="6">
        <f t="shared" si="128"/>
        <v>0</v>
      </c>
      <c r="N578" s="4">
        <v>100</v>
      </c>
      <c r="O578" s="6">
        <f t="shared" si="129"/>
        <v>46.791911402053501</v>
      </c>
      <c r="P578" s="4">
        <v>0</v>
      </c>
      <c r="Q578" s="6">
        <f t="shared" si="130"/>
        <v>0</v>
      </c>
      <c r="R578" s="4">
        <v>300</v>
      </c>
      <c r="S578" s="6">
        <f t="shared" si="131"/>
        <v>153</v>
      </c>
      <c r="T578" s="4">
        <v>100</v>
      </c>
      <c r="U578" s="6">
        <f t="shared" si="132"/>
        <v>58.567860116569506</v>
      </c>
      <c r="V578" s="4">
        <v>72</v>
      </c>
      <c r="W578" s="6">
        <f t="shared" si="133"/>
        <v>25.271999999999998</v>
      </c>
      <c r="X578" s="4">
        <v>0</v>
      </c>
      <c r="Y578" s="6">
        <f t="shared" si="134"/>
        <v>0</v>
      </c>
      <c r="Z578" s="4">
        <v>0</v>
      </c>
      <c r="AA578" s="6">
        <f t="shared" si="135"/>
        <v>0</v>
      </c>
      <c r="AB578" s="4">
        <v>96</v>
      </c>
      <c r="AC578" s="6">
        <f t="shared" si="136"/>
        <v>82.271999685352128</v>
      </c>
      <c r="AD578" s="4">
        <v>72</v>
      </c>
      <c r="AE578" s="6">
        <f t="shared" si="137"/>
        <v>26.064000100830167</v>
      </c>
      <c r="AF578" s="6">
        <f t="shared" si="138"/>
        <v>655.54548561096897</v>
      </c>
    </row>
    <row r="579" spans="1:32" x14ac:dyDescent="0.25">
      <c r="A579" s="1">
        <v>12922</v>
      </c>
      <c r="B579" s="1" t="s">
        <v>417</v>
      </c>
      <c r="C579" s="1" t="s">
        <v>1095</v>
      </c>
      <c r="D579" s="4">
        <v>8844</v>
      </c>
      <c r="E579" s="6">
        <f t="shared" si="139"/>
        <v>9521.4610549981735</v>
      </c>
      <c r="F579" s="4">
        <v>4460</v>
      </c>
      <c r="G579" s="12">
        <f t="shared" si="125"/>
        <v>3478.8</v>
      </c>
      <c r="H579" s="4">
        <v>7320</v>
      </c>
      <c r="I579" s="6">
        <f t="shared" si="126"/>
        <v>3733.2000000000003</v>
      </c>
      <c r="J579" s="4">
        <v>12084</v>
      </c>
      <c r="K579" s="6">
        <f t="shared" si="127"/>
        <v>7467.9118425228708</v>
      </c>
      <c r="L579" s="4">
        <v>2988</v>
      </c>
      <c r="M579" s="6">
        <f t="shared" si="128"/>
        <v>2299.4856944601593</v>
      </c>
      <c r="N579" s="4">
        <v>6600</v>
      </c>
      <c r="O579" s="6">
        <f t="shared" si="129"/>
        <v>3088.2661525355311</v>
      </c>
      <c r="P579" s="4">
        <v>1260</v>
      </c>
      <c r="Q579" s="6">
        <f t="shared" si="130"/>
        <v>1499.3999999999999</v>
      </c>
      <c r="R579" s="4">
        <v>18564</v>
      </c>
      <c r="S579" s="6">
        <f t="shared" si="131"/>
        <v>9467.64</v>
      </c>
      <c r="T579" s="4">
        <v>4920</v>
      </c>
      <c r="U579" s="6">
        <f t="shared" si="132"/>
        <v>2881.5387177352195</v>
      </c>
      <c r="V579" s="4">
        <v>7008</v>
      </c>
      <c r="W579" s="6">
        <f t="shared" si="133"/>
        <v>2459.808</v>
      </c>
      <c r="X579" s="4">
        <v>3168</v>
      </c>
      <c r="Y579" s="6">
        <f t="shared" si="134"/>
        <v>1808.9279882112576</v>
      </c>
      <c r="Z579" s="4">
        <v>5810</v>
      </c>
      <c r="AA579" s="6">
        <f t="shared" si="135"/>
        <v>4340.07</v>
      </c>
      <c r="AB579" s="4">
        <v>3612</v>
      </c>
      <c r="AC579" s="6">
        <f t="shared" si="136"/>
        <v>3095.4839881613739</v>
      </c>
      <c r="AD579" s="4">
        <v>5424</v>
      </c>
      <c r="AE579" s="6">
        <f t="shared" si="137"/>
        <v>1963.4880075958727</v>
      </c>
      <c r="AF579" s="6">
        <f t="shared" si="138"/>
        <v>55141.99343862458</v>
      </c>
    </row>
    <row r="580" spans="1:32" x14ac:dyDescent="0.25">
      <c r="A580" s="1">
        <v>12923</v>
      </c>
      <c r="B580" s="1" t="s">
        <v>418</v>
      </c>
      <c r="C580" s="1" t="s">
        <v>1096</v>
      </c>
      <c r="D580" s="4">
        <v>2700</v>
      </c>
      <c r="E580" s="6">
        <f t="shared" si="139"/>
        <v>2906.823252882753</v>
      </c>
      <c r="F580" s="4">
        <v>2160</v>
      </c>
      <c r="G580" s="12">
        <f t="shared" ref="G580:G643" si="140">F580*0.78</f>
        <v>1684.8</v>
      </c>
      <c r="H580" s="4">
        <v>3432</v>
      </c>
      <c r="I580" s="6">
        <f t="shared" ref="I580:I643" si="141">H580*0.51</f>
        <v>1750.32</v>
      </c>
      <c r="J580" s="4">
        <v>3780</v>
      </c>
      <c r="K580" s="6">
        <f t="shared" ref="K580:K643" si="142">J580*0.617999986968129</f>
        <v>2336.0399507395273</v>
      </c>
      <c r="L580" s="4">
        <v>1080</v>
      </c>
      <c r="M580" s="6">
        <f t="shared" ref="M580:M643" si="143">L580*0.769573525589076</f>
        <v>831.13940763620212</v>
      </c>
      <c r="N580" s="4">
        <v>2150</v>
      </c>
      <c r="O580" s="6">
        <f t="shared" ref="O580:O643" si="144">N580*0.467919114020535</f>
        <v>1006.0260951441502</v>
      </c>
      <c r="P580" s="4">
        <v>315</v>
      </c>
      <c r="Q580" s="6">
        <f t="shared" ref="Q580:Q643" si="145">P580*1.19</f>
        <v>374.84999999999997</v>
      </c>
      <c r="R580" s="4">
        <v>5400</v>
      </c>
      <c r="S580" s="6">
        <f t="shared" ref="S580:S643" si="146">R580*0.51</f>
        <v>2754</v>
      </c>
      <c r="T580" s="4">
        <v>2160</v>
      </c>
      <c r="U580" s="6">
        <f t="shared" ref="U580:U643" si="147">T580*0.585678601165695</f>
        <v>1265.0657785179012</v>
      </c>
      <c r="V580" s="4">
        <v>2400</v>
      </c>
      <c r="W580" s="6">
        <f t="shared" ref="W580:W643" si="148">V580*0.351</f>
        <v>842.4</v>
      </c>
      <c r="X580" s="4">
        <v>2700</v>
      </c>
      <c r="Y580" s="6">
        <f t="shared" ref="Y580:Y643" si="149">X580*0.570999996278806</f>
        <v>1541.6999899527764</v>
      </c>
      <c r="Z580" s="4">
        <v>2700</v>
      </c>
      <c r="AA580" s="6">
        <f t="shared" ref="AA580:AA643" si="150">Z580*0.747</f>
        <v>2016.9</v>
      </c>
      <c r="AB580" s="4">
        <v>1668</v>
      </c>
      <c r="AC580" s="6">
        <f t="shared" ref="AC580:AC643" si="151">AB580*0.856999996722418</f>
        <v>1429.4759945329931</v>
      </c>
      <c r="AD580" s="4">
        <v>2376</v>
      </c>
      <c r="AE580" s="6">
        <f t="shared" ref="AE580:AE643" si="152">AD580*0.362000001400419</f>
        <v>860.11200332739554</v>
      </c>
      <c r="AF580" s="6">
        <f t="shared" ref="AF580:AF643" si="153">SUM(E580+G580+I580+K580+M580+O580+Q580+S580+U580+W580+Y580+AA580+AC580)</f>
        <v>20739.540469406304</v>
      </c>
    </row>
    <row r="581" spans="1:32" x14ac:dyDescent="0.25">
      <c r="A581" s="1">
        <v>12924</v>
      </c>
      <c r="B581" s="1" t="s">
        <v>419</v>
      </c>
      <c r="C581" s="1" t="s">
        <v>1097</v>
      </c>
      <c r="D581" s="4">
        <v>744</v>
      </c>
      <c r="E581" s="6">
        <f t="shared" si="139"/>
        <v>800.99129634991414</v>
      </c>
      <c r="F581" s="4">
        <v>500</v>
      </c>
      <c r="G581" s="12">
        <f t="shared" si="140"/>
        <v>390</v>
      </c>
      <c r="H581" s="4">
        <v>1200</v>
      </c>
      <c r="I581" s="6">
        <f t="shared" si="141"/>
        <v>612</v>
      </c>
      <c r="J581" s="4">
        <v>504</v>
      </c>
      <c r="K581" s="6">
        <f t="shared" si="142"/>
        <v>311.47199343193699</v>
      </c>
      <c r="L581" s="4">
        <v>846</v>
      </c>
      <c r="M581" s="6">
        <f t="shared" si="143"/>
        <v>651.05920264835834</v>
      </c>
      <c r="N581" s="4">
        <v>500</v>
      </c>
      <c r="O581" s="6">
        <f t="shared" si="144"/>
        <v>233.9595570102675</v>
      </c>
      <c r="P581" s="4">
        <v>225</v>
      </c>
      <c r="Q581" s="6">
        <f t="shared" si="145"/>
        <v>267.75</v>
      </c>
      <c r="R581" s="4">
        <v>4500</v>
      </c>
      <c r="S581" s="6">
        <f t="shared" si="146"/>
        <v>2295</v>
      </c>
      <c r="T581" s="4">
        <v>1200</v>
      </c>
      <c r="U581" s="6">
        <f t="shared" si="147"/>
        <v>702.81432139883407</v>
      </c>
      <c r="V581" s="4">
        <v>600</v>
      </c>
      <c r="W581" s="6">
        <f t="shared" si="148"/>
        <v>210.6</v>
      </c>
      <c r="X581" s="4">
        <v>504</v>
      </c>
      <c r="Y581" s="6">
        <f t="shared" si="149"/>
        <v>287.78399812451823</v>
      </c>
      <c r="Z581" s="4">
        <v>700</v>
      </c>
      <c r="AA581" s="6">
        <f t="shared" si="150"/>
        <v>522.9</v>
      </c>
      <c r="AB581" s="4">
        <v>1308</v>
      </c>
      <c r="AC581" s="6">
        <f t="shared" si="151"/>
        <v>1120.9559957129227</v>
      </c>
      <c r="AD581" s="4">
        <v>600</v>
      </c>
      <c r="AE581" s="6">
        <f t="shared" si="152"/>
        <v>217.20000084025139</v>
      </c>
      <c r="AF581" s="6">
        <f t="shared" si="153"/>
        <v>8407.286364676751</v>
      </c>
    </row>
    <row r="582" spans="1:32" x14ac:dyDescent="0.25">
      <c r="A582" s="1">
        <v>12925</v>
      </c>
      <c r="B582" s="1" t="s">
        <v>420</v>
      </c>
      <c r="C582" s="1" t="s">
        <v>1098</v>
      </c>
      <c r="D582" s="4">
        <v>996</v>
      </c>
      <c r="E582" s="6">
        <f t="shared" si="139"/>
        <v>1072.2947999523044</v>
      </c>
      <c r="F582" s="4">
        <v>730</v>
      </c>
      <c r="G582" s="12">
        <f t="shared" si="140"/>
        <v>569.4</v>
      </c>
      <c r="H582" s="4">
        <v>888</v>
      </c>
      <c r="I582" s="6">
        <f t="shared" si="141"/>
        <v>452.88</v>
      </c>
      <c r="J582" s="4">
        <v>996</v>
      </c>
      <c r="K582" s="6">
        <f t="shared" si="142"/>
        <v>615.52798702025643</v>
      </c>
      <c r="L582" s="4">
        <v>306</v>
      </c>
      <c r="M582" s="6">
        <f t="shared" si="143"/>
        <v>235.48949883025725</v>
      </c>
      <c r="N582" s="4">
        <v>550</v>
      </c>
      <c r="O582" s="6">
        <f t="shared" si="144"/>
        <v>257.35551271129424</v>
      </c>
      <c r="P582" s="4">
        <v>120</v>
      </c>
      <c r="Q582" s="6">
        <f t="shared" si="145"/>
        <v>142.79999999999998</v>
      </c>
      <c r="R582" s="4">
        <v>4500</v>
      </c>
      <c r="S582" s="6">
        <f t="shared" si="146"/>
        <v>2295</v>
      </c>
      <c r="T582" s="4">
        <v>710</v>
      </c>
      <c r="U582" s="6">
        <f t="shared" si="147"/>
        <v>415.83180682764345</v>
      </c>
      <c r="V582" s="4">
        <v>624</v>
      </c>
      <c r="W582" s="6">
        <f t="shared" si="148"/>
        <v>219.024</v>
      </c>
      <c r="X582" s="4">
        <v>1728</v>
      </c>
      <c r="Y582" s="6">
        <f t="shared" si="149"/>
        <v>986.68799356977684</v>
      </c>
      <c r="Z582" s="4">
        <v>1030</v>
      </c>
      <c r="AA582" s="6">
        <f t="shared" si="150"/>
        <v>769.41</v>
      </c>
      <c r="AB582" s="4">
        <v>468</v>
      </c>
      <c r="AC582" s="6">
        <f t="shared" si="151"/>
        <v>401.07599846609162</v>
      </c>
      <c r="AD582" s="4">
        <v>624</v>
      </c>
      <c r="AE582" s="6">
        <f t="shared" si="152"/>
        <v>225.88800087386144</v>
      </c>
      <c r="AF582" s="6">
        <f t="shared" si="153"/>
        <v>8432.7775973776243</v>
      </c>
    </row>
    <row r="583" spans="1:32" x14ac:dyDescent="0.25">
      <c r="A583" s="1">
        <v>12926</v>
      </c>
      <c r="B583" s="1" t="s">
        <v>421</v>
      </c>
      <c r="C583" s="1" t="s">
        <v>1099</v>
      </c>
      <c r="D583" s="4">
        <v>2208</v>
      </c>
      <c r="E583" s="6">
        <f t="shared" si="139"/>
        <v>2377.1354601352291</v>
      </c>
      <c r="F583" s="4">
        <v>1620</v>
      </c>
      <c r="G583" s="12">
        <f t="shared" si="140"/>
        <v>1263.6000000000001</v>
      </c>
      <c r="H583" s="4">
        <v>1824</v>
      </c>
      <c r="I583" s="6">
        <f t="shared" si="141"/>
        <v>930.24</v>
      </c>
      <c r="J583" s="4">
        <v>1800</v>
      </c>
      <c r="K583" s="6">
        <f t="shared" si="142"/>
        <v>1112.3999765426322</v>
      </c>
      <c r="L583" s="4">
        <v>678</v>
      </c>
      <c r="M583" s="6">
        <f t="shared" si="143"/>
        <v>521.77085034939353</v>
      </c>
      <c r="N583" s="4">
        <v>1250</v>
      </c>
      <c r="O583" s="6">
        <f t="shared" si="144"/>
        <v>584.89889252566877</v>
      </c>
      <c r="P583" s="4">
        <v>180</v>
      </c>
      <c r="Q583" s="6">
        <f t="shared" si="145"/>
        <v>214.2</v>
      </c>
      <c r="R583" s="4">
        <v>7500</v>
      </c>
      <c r="S583" s="6">
        <f t="shared" si="146"/>
        <v>3825</v>
      </c>
      <c r="T583" s="4">
        <v>1580</v>
      </c>
      <c r="U583" s="6">
        <f t="shared" si="147"/>
        <v>925.3721898417981</v>
      </c>
      <c r="V583" s="4">
        <v>1380</v>
      </c>
      <c r="W583" s="6">
        <f t="shared" si="148"/>
        <v>484.38</v>
      </c>
      <c r="X583" s="4">
        <v>1200</v>
      </c>
      <c r="Y583" s="6">
        <f t="shared" si="149"/>
        <v>685.19999553456728</v>
      </c>
      <c r="Z583" s="4">
        <v>2270</v>
      </c>
      <c r="AA583" s="6">
        <f t="shared" si="150"/>
        <v>1695.69</v>
      </c>
      <c r="AB583" s="4">
        <v>1044</v>
      </c>
      <c r="AC583" s="6">
        <f t="shared" si="151"/>
        <v>894.70799657820442</v>
      </c>
      <c r="AD583" s="4">
        <v>1368</v>
      </c>
      <c r="AE583" s="6">
        <f t="shared" si="152"/>
        <v>495.21600191577318</v>
      </c>
      <c r="AF583" s="6">
        <f t="shared" si="153"/>
        <v>15514.595361507494</v>
      </c>
    </row>
    <row r="584" spans="1:32" x14ac:dyDescent="0.25">
      <c r="A584" s="1">
        <v>12927</v>
      </c>
      <c r="B584" s="1" t="s">
        <v>422</v>
      </c>
      <c r="C584" s="1" t="s">
        <v>1100</v>
      </c>
      <c r="D584" s="4">
        <v>552</v>
      </c>
      <c r="E584" s="6">
        <f t="shared" si="139"/>
        <v>594.28386503380727</v>
      </c>
      <c r="F584" s="4">
        <v>400</v>
      </c>
      <c r="G584" s="12">
        <f t="shared" si="140"/>
        <v>312</v>
      </c>
      <c r="H584" s="4">
        <v>456</v>
      </c>
      <c r="I584" s="6">
        <f t="shared" si="141"/>
        <v>232.56</v>
      </c>
      <c r="J584" s="4">
        <v>528</v>
      </c>
      <c r="K584" s="6">
        <f t="shared" si="142"/>
        <v>326.30399311917211</v>
      </c>
      <c r="L584" s="4">
        <v>168</v>
      </c>
      <c r="M584" s="6">
        <f t="shared" si="143"/>
        <v>129.28835229896475</v>
      </c>
      <c r="N584" s="4">
        <v>300</v>
      </c>
      <c r="O584" s="6">
        <f t="shared" si="144"/>
        <v>140.3757342061605</v>
      </c>
      <c r="P584" s="4">
        <v>30</v>
      </c>
      <c r="Q584" s="6">
        <f t="shared" si="145"/>
        <v>35.699999999999996</v>
      </c>
      <c r="R584" s="4">
        <v>1680</v>
      </c>
      <c r="S584" s="6">
        <f t="shared" si="146"/>
        <v>856.80000000000007</v>
      </c>
      <c r="T584" s="4">
        <v>390</v>
      </c>
      <c r="U584" s="6">
        <f t="shared" si="147"/>
        <v>228.41465445462106</v>
      </c>
      <c r="V584" s="4">
        <v>348</v>
      </c>
      <c r="W584" s="6">
        <f t="shared" si="148"/>
        <v>122.148</v>
      </c>
      <c r="X584" s="4">
        <v>420</v>
      </c>
      <c r="Y584" s="6">
        <f t="shared" si="149"/>
        <v>239.81999843709855</v>
      </c>
      <c r="Z584" s="4">
        <v>570</v>
      </c>
      <c r="AA584" s="6">
        <f t="shared" si="150"/>
        <v>425.79</v>
      </c>
      <c r="AB584" s="4">
        <v>264</v>
      </c>
      <c r="AC584" s="6">
        <f t="shared" si="151"/>
        <v>226.24799913471836</v>
      </c>
      <c r="AD584" s="4">
        <v>336</v>
      </c>
      <c r="AE584" s="6">
        <f t="shared" si="152"/>
        <v>121.63200047054079</v>
      </c>
      <c r="AF584" s="6">
        <f t="shared" si="153"/>
        <v>3869.7325966845428</v>
      </c>
    </row>
    <row r="585" spans="1:32" x14ac:dyDescent="0.25">
      <c r="A585" s="1">
        <v>12928</v>
      </c>
      <c r="B585" s="1" t="s">
        <v>423</v>
      </c>
      <c r="C585" s="1" t="s">
        <v>1101</v>
      </c>
      <c r="D585" s="4">
        <v>120</v>
      </c>
      <c r="E585" s="6">
        <f t="shared" si="139"/>
        <v>129.1921445725668</v>
      </c>
      <c r="F585" s="4">
        <v>120</v>
      </c>
      <c r="G585" s="12">
        <f t="shared" si="140"/>
        <v>93.600000000000009</v>
      </c>
      <c r="H585" s="4">
        <v>120</v>
      </c>
      <c r="I585" s="6">
        <f t="shared" si="141"/>
        <v>61.2</v>
      </c>
      <c r="J585" s="4">
        <v>120</v>
      </c>
      <c r="K585" s="6">
        <f t="shared" si="142"/>
        <v>74.159998436175471</v>
      </c>
      <c r="L585" s="4">
        <v>120</v>
      </c>
      <c r="M585" s="6">
        <f t="shared" si="143"/>
        <v>92.348823070689122</v>
      </c>
      <c r="N585" s="4">
        <v>100</v>
      </c>
      <c r="O585" s="6">
        <f t="shared" si="144"/>
        <v>46.791911402053501</v>
      </c>
      <c r="P585" s="4">
        <v>30</v>
      </c>
      <c r="Q585" s="6">
        <f t="shared" si="145"/>
        <v>35.699999999999996</v>
      </c>
      <c r="R585" s="4">
        <v>204</v>
      </c>
      <c r="S585" s="6">
        <f t="shared" si="146"/>
        <v>104.04</v>
      </c>
      <c r="T585" s="4">
        <v>120</v>
      </c>
      <c r="U585" s="6">
        <f t="shared" si="147"/>
        <v>70.281432139883407</v>
      </c>
      <c r="V585" s="4">
        <v>120</v>
      </c>
      <c r="W585" s="6">
        <f t="shared" si="148"/>
        <v>42.12</v>
      </c>
      <c r="X585" s="4">
        <v>120</v>
      </c>
      <c r="Y585" s="6">
        <f t="shared" si="149"/>
        <v>68.519999553456728</v>
      </c>
      <c r="Z585" s="4">
        <v>120</v>
      </c>
      <c r="AA585" s="6">
        <f t="shared" si="150"/>
        <v>89.64</v>
      </c>
      <c r="AB585" s="4">
        <v>120</v>
      </c>
      <c r="AC585" s="6">
        <f t="shared" si="151"/>
        <v>102.83999960669016</v>
      </c>
      <c r="AD585" s="4">
        <v>120</v>
      </c>
      <c r="AE585" s="6">
        <f t="shared" si="152"/>
        <v>43.440000168050275</v>
      </c>
      <c r="AF585" s="6">
        <f t="shared" si="153"/>
        <v>1010.4343087815154</v>
      </c>
    </row>
    <row r="586" spans="1:32" x14ac:dyDescent="0.25">
      <c r="A586" s="1">
        <v>12932</v>
      </c>
      <c r="B586" s="1" t="s">
        <v>424</v>
      </c>
      <c r="C586" s="1" t="s">
        <v>1102</v>
      </c>
      <c r="D586" s="4">
        <v>60</v>
      </c>
      <c r="E586" s="6">
        <f t="shared" si="139"/>
        <v>64.596072286283402</v>
      </c>
      <c r="F586" s="4">
        <v>70</v>
      </c>
      <c r="G586" s="12">
        <f t="shared" si="140"/>
        <v>54.6</v>
      </c>
      <c r="H586" s="4">
        <v>72</v>
      </c>
      <c r="I586" s="6">
        <f t="shared" si="141"/>
        <v>36.72</v>
      </c>
      <c r="J586" s="4">
        <v>72</v>
      </c>
      <c r="K586" s="6">
        <f t="shared" si="142"/>
        <v>44.495999061705284</v>
      </c>
      <c r="L586" s="4">
        <v>72</v>
      </c>
      <c r="M586" s="6">
        <f t="shared" si="143"/>
        <v>55.409293842413469</v>
      </c>
      <c r="N586" s="4">
        <v>50</v>
      </c>
      <c r="O586" s="6">
        <f t="shared" si="144"/>
        <v>23.39595570102675</v>
      </c>
      <c r="P586" s="4">
        <v>30</v>
      </c>
      <c r="Q586" s="6">
        <f t="shared" si="145"/>
        <v>35.699999999999996</v>
      </c>
      <c r="R586" s="4">
        <v>180</v>
      </c>
      <c r="S586" s="6">
        <f t="shared" si="146"/>
        <v>91.8</v>
      </c>
      <c r="T586" s="4">
        <v>70</v>
      </c>
      <c r="U586" s="6">
        <f t="shared" si="147"/>
        <v>40.997502081598654</v>
      </c>
      <c r="V586" s="4">
        <v>72</v>
      </c>
      <c r="W586" s="6">
        <f t="shared" si="148"/>
        <v>25.271999999999998</v>
      </c>
      <c r="X586" s="4">
        <v>72</v>
      </c>
      <c r="Y586" s="6">
        <f t="shared" si="149"/>
        <v>41.111999732074032</v>
      </c>
      <c r="Z586" s="4">
        <v>60</v>
      </c>
      <c r="AA586" s="6">
        <f t="shared" si="150"/>
        <v>44.82</v>
      </c>
      <c r="AB586" s="4">
        <v>72</v>
      </c>
      <c r="AC586" s="6">
        <f t="shared" si="151"/>
        <v>61.7039997640141</v>
      </c>
      <c r="AD586" s="4">
        <v>72</v>
      </c>
      <c r="AE586" s="6">
        <f t="shared" si="152"/>
        <v>26.064000100830167</v>
      </c>
      <c r="AF586" s="6">
        <f t="shared" si="153"/>
        <v>620.62282246911582</v>
      </c>
    </row>
    <row r="587" spans="1:32" x14ac:dyDescent="0.25">
      <c r="A587" s="1">
        <v>12935</v>
      </c>
      <c r="B587" s="1" t="s">
        <v>425</v>
      </c>
      <c r="C587" s="1" t="s">
        <v>1596</v>
      </c>
      <c r="D587" s="4">
        <v>252</v>
      </c>
      <c r="E587" s="6">
        <f t="shared" si="139"/>
        <v>271.30350360239026</v>
      </c>
      <c r="F587" s="4">
        <v>80</v>
      </c>
      <c r="G587" s="12">
        <f t="shared" si="140"/>
        <v>62.400000000000006</v>
      </c>
      <c r="H587" s="4">
        <v>120</v>
      </c>
      <c r="I587" s="6">
        <f t="shared" si="141"/>
        <v>61.2</v>
      </c>
      <c r="J587" s="4">
        <v>120</v>
      </c>
      <c r="K587" s="6">
        <f t="shared" si="142"/>
        <v>74.159998436175471</v>
      </c>
      <c r="L587" s="4">
        <v>78</v>
      </c>
      <c r="M587" s="6">
        <f t="shared" si="143"/>
        <v>60.026734995947926</v>
      </c>
      <c r="N587" s="4">
        <v>150</v>
      </c>
      <c r="O587" s="6">
        <f t="shared" si="144"/>
        <v>70.187867103080251</v>
      </c>
      <c r="P587" s="4">
        <v>15</v>
      </c>
      <c r="Q587" s="6">
        <f t="shared" si="145"/>
        <v>17.849999999999998</v>
      </c>
      <c r="R587" s="4">
        <v>804</v>
      </c>
      <c r="S587" s="6">
        <f t="shared" si="146"/>
        <v>410.04</v>
      </c>
      <c r="T587" s="4">
        <v>80</v>
      </c>
      <c r="U587" s="6">
        <f t="shared" si="147"/>
        <v>46.854288093255605</v>
      </c>
      <c r="V587" s="4">
        <v>156</v>
      </c>
      <c r="W587" s="6">
        <f t="shared" si="148"/>
        <v>54.756</v>
      </c>
      <c r="X587" s="4">
        <v>48</v>
      </c>
      <c r="Y587" s="6">
        <f t="shared" si="149"/>
        <v>27.407999821382688</v>
      </c>
      <c r="Z587" s="4">
        <v>140</v>
      </c>
      <c r="AA587" s="6">
        <f t="shared" si="150"/>
        <v>104.58</v>
      </c>
      <c r="AB587" s="4">
        <v>0</v>
      </c>
      <c r="AC587" s="6">
        <f t="shared" si="151"/>
        <v>0</v>
      </c>
      <c r="AD587" s="4">
        <v>96</v>
      </c>
      <c r="AE587" s="6">
        <f t="shared" si="152"/>
        <v>34.752000134440223</v>
      </c>
      <c r="AF587" s="6">
        <f t="shared" si="153"/>
        <v>1260.7663920522323</v>
      </c>
    </row>
    <row r="588" spans="1:32" x14ac:dyDescent="0.25">
      <c r="A588" s="1">
        <v>12938</v>
      </c>
      <c r="B588" s="1" t="s">
        <v>426</v>
      </c>
      <c r="C588" s="1" t="s">
        <v>1103</v>
      </c>
      <c r="D588" s="4">
        <v>300</v>
      </c>
      <c r="E588" s="6">
        <f t="shared" si="139"/>
        <v>322.98036143141701</v>
      </c>
      <c r="F588" s="4">
        <v>100</v>
      </c>
      <c r="G588" s="12">
        <f t="shared" si="140"/>
        <v>78</v>
      </c>
      <c r="H588" s="4">
        <v>192</v>
      </c>
      <c r="I588" s="6">
        <f t="shared" si="141"/>
        <v>97.92</v>
      </c>
      <c r="J588" s="4">
        <v>180</v>
      </c>
      <c r="K588" s="6">
        <f t="shared" si="142"/>
        <v>111.23999765426322</v>
      </c>
      <c r="L588" s="4">
        <v>84</v>
      </c>
      <c r="M588" s="6">
        <f t="shared" si="143"/>
        <v>64.644176149482377</v>
      </c>
      <c r="N588" s="4">
        <v>150</v>
      </c>
      <c r="O588" s="6">
        <f t="shared" si="144"/>
        <v>70.187867103080251</v>
      </c>
      <c r="P588" s="4">
        <v>30</v>
      </c>
      <c r="Q588" s="6">
        <f t="shared" si="145"/>
        <v>35.699999999999996</v>
      </c>
      <c r="R588" s="4">
        <v>696</v>
      </c>
      <c r="S588" s="6">
        <f t="shared" si="146"/>
        <v>354.96</v>
      </c>
      <c r="T588" s="4">
        <v>200</v>
      </c>
      <c r="U588" s="6">
        <f t="shared" si="147"/>
        <v>117.13572023313901</v>
      </c>
      <c r="V588" s="4">
        <v>180</v>
      </c>
      <c r="W588" s="6">
        <f t="shared" si="148"/>
        <v>63.179999999999993</v>
      </c>
      <c r="X588" s="4">
        <v>96</v>
      </c>
      <c r="Y588" s="6">
        <f t="shared" si="149"/>
        <v>54.815999642765377</v>
      </c>
      <c r="Z588" s="4">
        <v>200</v>
      </c>
      <c r="AA588" s="6">
        <f t="shared" si="150"/>
        <v>149.4</v>
      </c>
      <c r="AB588" s="4">
        <v>144</v>
      </c>
      <c r="AC588" s="6">
        <f t="shared" si="151"/>
        <v>123.4079995280282</v>
      </c>
      <c r="AD588" s="4">
        <v>192</v>
      </c>
      <c r="AE588" s="6">
        <f t="shared" si="152"/>
        <v>69.504000268880446</v>
      </c>
      <c r="AF588" s="6">
        <f t="shared" si="153"/>
        <v>1643.5721217421756</v>
      </c>
    </row>
    <row r="589" spans="1:32" x14ac:dyDescent="0.25">
      <c r="A589" s="1">
        <v>12943</v>
      </c>
      <c r="B589" s="1" t="s">
        <v>427</v>
      </c>
      <c r="C589" s="1" t="s">
        <v>1104</v>
      </c>
      <c r="D589" s="4">
        <v>564</v>
      </c>
      <c r="E589" s="6">
        <f t="shared" si="139"/>
        <v>607.20307949106393</v>
      </c>
      <c r="F589" s="4">
        <v>300</v>
      </c>
      <c r="G589" s="12">
        <f t="shared" si="140"/>
        <v>234</v>
      </c>
      <c r="H589" s="4">
        <v>336</v>
      </c>
      <c r="I589" s="6">
        <f t="shared" si="141"/>
        <v>171.36</v>
      </c>
      <c r="J589" s="4">
        <v>576</v>
      </c>
      <c r="K589" s="6">
        <f t="shared" si="142"/>
        <v>355.96799249364227</v>
      </c>
      <c r="L589" s="4">
        <v>240</v>
      </c>
      <c r="M589" s="6">
        <f t="shared" si="143"/>
        <v>184.69764614137824</v>
      </c>
      <c r="N589" s="4">
        <v>150</v>
      </c>
      <c r="O589" s="6">
        <f t="shared" si="144"/>
        <v>70.187867103080251</v>
      </c>
      <c r="P589" s="4">
        <v>75</v>
      </c>
      <c r="Q589" s="6">
        <f t="shared" si="145"/>
        <v>89.25</v>
      </c>
      <c r="R589" s="4">
        <v>636</v>
      </c>
      <c r="S589" s="6">
        <f t="shared" si="146"/>
        <v>324.36</v>
      </c>
      <c r="T589" s="4">
        <v>490</v>
      </c>
      <c r="U589" s="6">
        <f t="shared" si="147"/>
        <v>286.98251457119056</v>
      </c>
      <c r="V589" s="4">
        <v>600</v>
      </c>
      <c r="W589" s="6">
        <f t="shared" si="148"/>
        <v>210.6</v>
      </c>
      <c r="X589" s="4">
        <v>120</v>
      </c>
      <c r="Y589" s="6">
        <f t="shared" si="149"/>
        <v>68.519999553456728</v>
      </c>
      <c r="Z589" s="4">
        <v>110</v>
      </c>
      <c r="AA589" s="6">
        <f t="shared" si="150"/>
        <v>82.17</v>
      </c>
      <c r="AB589" s="4">
        <v>456</v>
      </c>
      <c r="AC589" s="6">
        <f t="shared" si="151"/>
        <v>390.79199850542261</v>
      </c>
      <c r="AD589" s="4">
        <v>600</v>
      </c>
      <c r="AE589" s="6">
        <f t="shared" si="152"/>
        <v>217.20000084025139</v>
      </c>
      <c r="AF589" s="6">
        <f t="shared" si="153"/>
        <v>3076.0910978592347</v>
      </c>
    </row>
    <row r="590" spans="1:32" x14ac:dyDescent="0.25">
      <c r="A590" s="1">
        <v>12944</v>
      </c>
      <c r="B590" s="1" t="s">
        <v>428</v>
      </c>
      <c r="C590" s="1" t="s">
        <v>1105</v>
      </c>
      <c r="D590" s="4">
        <v>1500</v>
      </c>
      <c r="E590" s="6">
        <f t="shared" si="139"/>
        <v>1614.9018071570849</v>
      </c>
      <c r="F590" s="4">
        <v>500</v>
      </c>
      <c r="G590" s="12">
        <f t="shared" si="140"/>
        <v>390</v>
      </c>
      <c r="H590" s="4">
        <v>792</v>
      </c>
      <c r="I590" s="6">
        <f t="shared" si="141"/>
        <v>403.92</v>
      </c>
      <c r="J590" s="4">
        <v>804</v>
      </c>
      <c r="K590" s="6">
        <f t="shared" si="142"/>
        <v>496.87198952237571</v>
      </c>
      <c r="L590" s="4">
        <v>498</v>
      </c>
      <c r="M590" s="6">
        <f t="shared" si="143"/>
        <v>383.24761574335986</v>
      </c>
      <c r="N590" s="4">
        <v>1000</v>
      </c>
      <c r="O590" s="6">
        <f t="shared" si="144"/>
        <v>467.91911402053501</v>
      </c>
      <c r="P590" s="4">
        <v>255</v>
      </c>
      <c r="Q590" s="6">
        <f t="shared" si="145"/>
        <v>303.45</v>
      </c>
      <c r="R590" s="4">
        <v>96</v>
      </c>
      <c r="S590" s="6">
        <f t="shared" si="146"/>
        <v>48.96</v>
      </c>
      <c r="T590" s="4">
        <v>800</v>
      </c>
      <c r="U590" s="6">
        <f t="shared" si="147"/>
        <v>468.54288093255605</v>
      </c>
      <c r="V590" s="4">
        <v>996</v>
      </c>
      <c r="W590" s="6">
        <f t="shared" si="148"/>
        <v>349.596</v>
      </c>
      <c r="X590" s="4">
        <v>348</v>
      </c>
      <c r="Y590" s="6">
        <f t="shared" si="149"/>
        <v>198.70799870502449</v>
      </c>
      <c r="Z590" s="4">
        <v>500</v>
      </c>
      <c r="AA590" s="6">
        <f t="shared" si="150"/>
        <v>373.5</v>
      </c>
      <c r="AB590" s="4">
        <v>996</v>
      </c>
      <c r="AC590" s="6">
        <f t="shared" si="151"/>
        <v>853.57199673552827</v>
      </c>
      <c r="AD590" s="4">
        <v>1008</v>
      </c>
      <c r="AE590" s="6">
        <f t="shared" si="152"/>
        <v>364.89600141162236</v>
      </c>
      <c r="AF590" s="6">
        <f t="shared" si="153"/>
        <v>6353.1894028164643</v>
      </c>
    </row>
    <row r="591" spans="1:32" x14ac:dyDescent="0.25">
      <c r="A591" s="1">
        <v>12945</v>
      </c>
      <c r="B591" s="1" t="s">
        <v>429</v>
      </c>
      <c r="C591" s="1" t="s">
        <v>1106</v>
      </c>
      <c r="D591" s="4">
        <v>48</v>
      </c>
      <c r="E591" s="6">
        <f t="shared" si="139"/>
        <v>51.676857829026716</v>
      </c>
      <c r="F591" s="4">
        <v>50</v>
      </c>
      <c r="G591" s="12">
        <f t="shared" si="140"/>
        <v>39</v>
      </c>
      <c r="H591" s="4">
        <v>48</v>
      </c>
      <c r="I591" s="6">
        <f t="shared" si="141"/>
        <v>24.48</v>
      </c>
      <c r="J591" s="4">
        <v>48</v>
      </c>
      <c r="K591" s="6">
        <f t="shared" si="142"/>
        <v>29.66399937447019</v>
      </c>
      <c r="L591" s="4">
        <v>48</v>
      </c>
      <c r="M591" s="6">
        <f t="shared" si="143"/>
        <v>36.939529228275646</v>
      </c>
      <c r="N591" s="4">
        <v>50</v>
      </c>
      <c r="O591" s="6">
        <f t="shared" si="144"/>
        <v>23.39595570102675</v>
      </c>
      <c r="P591" s="4">
        <v>45</v>
      </c>
      <c r="Q591" s="6">
        <f t="shared" si="145"/>
        <v>53.55</v>
      </c>
      <c r="R591" s="4">
        <v>48</v>
      </c>
      <c r="S591" s="6">
        <f t="shared" si="146"/>
        <v>24.48</v>
      </c>
      <c r="T591" s="4">
        <v>50</v>
      </c>
      <c r="U591" s="6">
        <f t="shared" si="147"/>
        <v>29.283930058284753</v>
      </c>
      <c r="V591" s="4">
        <v>48</v>
      </c>
      <c r="W591" s="6">
        <f t="shared" si="148"/>
        <v>16.847999999999999</v>
      </c>
      <c r="X591" s="4">
        <v>48</v>
      </c>
      <c r="Y591" s="6">
        <f t="shared" si="149"/>
        <v>27.407999821382688</v>
      </c>
      <c r="Z591" s="4">
        <v>50</v>
      </c>
      <c r="AA591" s="6">
        <f t="shared" si="150"/>
        <v>37.35</v>
      </c>
      <c r="AB591" s="4">
        <v>48</v>
      </c>
      <c r="AC591" s="6">
        <f t="shared" si="151"/>
        <v>41.135999842676064</v>
      </c>
      <c r="AD591" s="4">
        <v>48</v>
      </c>
      <c r="AE591" s="6">
        <f t="shared" si="152"/>
        <v>17.376000067220112</v>
      </c>
      <c r="AF591" s="6">
        <f t="shared" si="153"/>
        <v>435.21227185514289</v>
      </c>
    </row>
    <row r="592" spans="1:32" x14ac:dyDescent="0.25">
      <c r="A592" s="1">
        <v>12946</v>
      </c>
      <c r="B592" s="1" t="s">
        <v>430</v>
      </c>
      <c r="C592" s="1" t="s">
        <v>1107</v>
      </c>
      <c r="D592" s="4">
        <v>996</v>
      </c>
      <c r="E592" s="6">
        <f t="shared" si="139"/>
        <v>1072.2947999523044</v>
      </c>
      <c r="F592" s="4">
        <v>200</v>
      </c>
      <c r="G592" s="12">
        <f t="shared" si="140"/>
        <v>156</v>
      </c>
      <c r="H592" s="4">
        <v>408</v>
      </c>
      <c r="I592" s="6">
        <f t="shared" si="141"/>
        <v>208.08</v>
      </c>
      <c r="J592" s="4">
        <v>804</v>
      </c>
      <c r="K592" s="6">
        <f t="shared" si="142"/>
        <v>496.87198952237571</v>
      </c>
      <c r="L592" s="4">
        <v>300</v>
      </c>
      <c r="M592" s="6">
        <f t="shared" si="143"/>
        <v>230.87205767672279</v>
      </c>
      <c r="N592" s="4">
        <v>550</v>
      </c>
      <c r="O592" s="6">
        <f t="shared" si="144"/>
        <v>257.35551271129424</v>
      </c>
      <c r="P592" s="4">
        <v>75</v>
      </c>
      <c r="Q592" s="6">
        <f t="shared" si="145"/>
        <v>89.25</v>
      </c>
      <c r="R592" s="4">
        <v>2496</v>
      </c>
      <c r="S592" s="6">
        <f t="shared" si="146"/>
        <v>1272.96</v>
      </c>
      <c r="T592" s="4">
        <v>720</v>
      </c>
      <c r="U592" s="6">
        <f t="shared" si="147"/>
        <v>421.68859283930044</v>
      </c>
      <c r="V592" s="4">
        <v>396</v>
      </c>
      <c r="W592" s="6">
        <f t="shared" si="148"/>
        <v>138.99599999999998</v>
      </c>
      <c r="X592" s="4">
        <v>144</v>
      </c>
      <c r="Y592" s="6">
        <f t="shared" si="149"/>
        <v>82.223999464148065</v>
      </c>
      <c r="Z592" s="4">
        <v>700</v>
      </c>
      <c r="AA592" s="6">
        <f t="shared" si="150"/>
        <v>522.9</v>
      </c>
      <c r="AB592" s="4">
        <v>480</v>
      </c>
      <c r="AC592" s="6">
        <f t="shared" si="151"/>
        <v>411.35999842676063</v>
      </c>
      <c r="AD592" s="4">
        <v>504</v>
      </c>
      <c r="AE592" s="6">
        <f t="shared" si="152"/>
        <v>182.44800070581118</v>
      </c>
      <c r="AF592" s="6">
        <f t="shared" si="153"/>
        <v>5360.8529505929055</v>
      </c>
    </row>
    <row r="593" spans="1:32" x14ac:dyDescent="0.25">
      <c r="A593" s="1">
        <v>12950</v>
      </c>
      <c r="B593" s="1" t="s">
        <v>431</v>
      </c>
      <c r="C593" s="1" t="s">
        <v>1108</v>
      </c>
      <c r="D593" s="4">
        <v>84</v>
      </c>
      <c r="E593" s="6">
        <f t="shared" si="139"/>
        <v>90.43450120079676</v>
      </c>
      <c r="F593" s="4">
        <v>80</v>
      </c>
      <c r="G593" s="12">
        <f t="shared" si="140"/>
        <v>62.400000000000006</v>
      </c>
      <c r="H593" s="4">
        <v>72</v>
      </c>
      <c r="I593" s="6">
        <f t="shared" si="141"/>
        <v>36.72</v>
      </c>
      <c r="J593" s="4">
        <v>72</v>
      </c>
      <c r="K593" s="6">
        <f t="shared" si="142"/>
        <v>44.495999061705284</v>
      </c>
      <c r="L593" s="4">
        <v>84</v>
      </c>
      <c r="M593" s="6">
        <f t="shared" si="143"/>
        <v>64.644176149482377</v>
      </c>
      <c r="N593" s="4">
        <v>100</v>
      </c>
      <c r="O593" s="6">
        <f t="shared" si="144"/>
        <v>46.791911402053501</v>
      </c>
      <c r="P593" s="4">
        <v>45</v>
      </c>
      <c r="Q593" s="6">
        <f t="shared" si="145"/>
        <v>53.55</v>
      </c>
      <c r="R593" s="4">
        <v>72</v>
      </c>
      <c r="S593" s="6">
        <f t="shared" si="146"/>
        <v>36.72</v>
      </c>
      <c r="T593" s="4">
        <v>80</v>
      </c>
      <c r="U593" s="6">
        <f t="shared" si="147"/>
        <v>46.854288093255605</v>
      </c>
      <c r="V593" s="4">
        <v>84</v>
      </c>
      <c r="W593" s="6">
        <f t="shared" si="148"/>
        <v>29.483999999999998</v>
      </c>
      <c r="X593" s="4">
        <v>84</v>
      </c>
      <c r="Y593" s="6">
        <f t="shared" si="149"/>
        <v>47.963999687419708</v>
      </c>
      <c r="Z593" s="4">
        <v>80</v>
      </c>
      <c r="AA593" s="6">
        <f t="shared" si="150"/>
        <v>59.76</v>
      </c>
      <c r="AB593" s="4">
        <v>96</v>
      </c>
      <c r="AC593" s="6">
        <f t="shared" si="151"/>
        <v>82.271999685352128</v>
      </c>
      <c r="AD593" s="4">
        <v>72</v>
      </c>
      <c r="AE593" s="6">
        <f t="shared" si="152"/>
        <v>26.064000100830167</v>
      </c>
      <c r="AF593" s="6">
        <f t="shared" si="153"/>
        <v>702.09087528006535</v>
      </c>
    </row>
    <row r="594" spans="1:32" x14ac:dyDescent="0.25">
      <c r="A594" s="1">
        <v>12952</v>
      </c>
      <c r="B594" s="1" t="s">
        <v>432</v>
      </c>
      <c r="C594" s="1" t="s">
        <v>1109</v>
      </c>
      <c r="D594" s="4">
        <v>156</v>
      </c>
      <c r="E594" s="6">
        <f t="shared" si="139"/>
        <v>167.94978794433683</v>
      </c>
      <c r="F594" s="4">
        <v>100</v>
      </c>
      <c r="G594" s="12">
        <f t="shared" si="140"/>
        <v>78</v>
      </c>
      <c r="H594" s="4">
        <v>96</v>
      </c>
      <c r="I594" s="6">
        <f t="shared" si="141"/>
        <v>48.96</v>
      </c>
      <c r="J594" s="4">
        <v>96</v>
      </c>
      <c r="K594" s="6">
        <f t="shared" si="142"/>
        <v>59.327998748940381</v>
      </c>
      <c r="L594" s="4">
        <v>84</v>
      </c>
      <c r="M594" s="6">
        <f t="shared" si="143"/>
        <v>64.644176149482377</v>
      </c>
      <c r="N594" s="4">
        <v>150</v>
      </c>
      <c r="O594" s="6">
        <f t="shared" si="144"/>
        <v>70.187867103080251</v>
      </c>
      <c r="P594" s="4">
        <v>15</v>
      </c>
      <c r="Q594" s="6">
        <f t="shared" si="145"/>
        <v>17.849999999999998</v>
      </c>
      <c r="R594" s="4">
        <v>240</v>
      </c>
      <c r="S594" s="6">
        <f t="shared" si="146"/>
        <v>122.4</v>
      </c>
      <c r="T594" s="4">
        <v>180</v>
      </c>
      <c r="U594" s="6">
        <f t="shared" si="147"/>
        <v>105.42214820982511</v>
      </c>
      <c r="V594" s="4">
        <v>96</v>
      </c>
      <c r="W594" s="6">
        <f t="shared" si="148"/>
        <v>33.695999999999998</v>
      </c>
      <c r="X594" s="4">
        <v>96</v>
      </c>
      <c r="Y594" s="6">
        <f t="shared" si="149"/>
        <v>54.815999642765377</v>
      </c>
      <c r="Z594" s="4">
        <v>100</v>
      </c>
      <c r="AA594" s="6">
        <f t="shared" si="150"/>
        <v>74.7</v>
      </c>
      <c r="AB594" s="4">
        <v>132</v>
      </c>
      <c r="AC594" s="6">
        <f t="shared" si="151"/>
        <v>113.12399956735918</v>
      </c>
      <c r="AD594" s="4">
        <v>96</v>
      </c>
      <c r="AE594" s="6">
        <f t="shared" si="152"/>
        <v>34.752000134440223</v>
      </c>
      <c r="AF594" s="6">
        <f t="shared" si="153"/>
        <v>1011.0779773657896</v>
      </c>
    </row>
    <row r="595" spans="1:32" x14ac:dyDescent="0.25">
      <c r="A595" s="1">
        <v>12955</v>
      </c>
      <c r="B595" s="1" t="s">
        <v>433</v>
      </c>
      <c r="C595" s="1" t="s">
        <v>1110</v>
      </c>
      <c r="D595" s="4">
        <v>996</v>
      </c>
      <c r="E595" s="6">
        <f t="shared" si="139"/>
        <v>1072.2947999523044</v>
      </c>
      <c r="F595" s="4">
        <v>0</v>
      </c>
      <c r="G595" s="12">
        <f t="shared" si="140"/>
        <v>0</v>
      </c>
      <c r="H595" s="4">
        <v>1008</v>
      </c>
      <c r="I595" s="6">
        <f t="shared" si="141"/>
        <v>514.08000000000004</v>
      </c>
      <c r="J595" s="4">
        <v>804</v>
      </c>
      <c r="K595" s="6">
        <f t="shared" si="142"/>
        <v>496.87198952237571</v>
      </c>
      <c r="L595" s="4">
        <v>498</v>
      </c>
      <c r="M595" s="6">
        <f t="shared" si="143"/>
        <v>383.24761574335986</v>
      </c>
      <c r="N595" s="4">
        <v>0</v>
      </c>
      <c r="O595" s="6">
        <f t="shared" si="144"/>
        <v>0</v>
      </c>
      <c r="P595" s="4">
        <v>0</v>
      </c>
      <c r="Q595" s="6">
        <f t="shared" si="145"/>
        <v>0</v>
      </c>
      <c r="R595" s="4">
        <v>3504</v>
      </c>
      <c r="S595" s="6">
        <f t="shared" si="146"/>
        <v>1787.04</v>
      </c>
      <c r="T595" s="4">
        <v>500</v>
      </c>
      <c r="U595" s="6">
        <f t="shared" si="147"/>
        <v>292.8393005828475</v>
      </c>
      <c r="V595" s="4">
        <v>0</v>
      </c>
      <c r="W595" s="6">
        <f t="shared" si="148"/>
        <v>0</v>
      </c>
      <c r="X595" s="4">
        <v>0</v>
      </c>
      <c r="Y595" s="6">
        <f t="shared" si="149"/>
        <v>0</v>
      </c>
      <c r="Z595" s="4">
        <v>500</v>
      </c>
      <c r="AA595" s="6">
        <f t="shared" si="150"/>
        <v>373.5</v>
      </c>
      <c r="AB595" s="4">
        <v>804</v>
      </c>
      <c r="AC595" s="6">
        <f t="shared" si="151"/>
        <v>689.02799736482405</v>
      </c>
      <c r="AD595" s="4">
        <v>792</v>
      </c>
      <c r="AE595" s="6">
        <f t="shared" si="152"/>
        <v>286.70400110913187</v>
      </c>
      <c r="AF595" s="6">
        <f t="shared" si="153"/>
        <v>5608.9017031657113</v>
      </c>
    </row>
    <row r="596" spans="1:32" x14ac:dyDescent="0.25">
      <c r="A596" s="1">
        <v>12956</v>
      </c>
      <c r="B596" s="1" t="s">
        <v>434</v>
      </c>
      <c r="C596" s="1" t="s">
        <v>1111</v>
      </c>
      <c r="D596" s="4">
        <v>276</v>
      </c>
      <c r="E596" s="6">
        <f t="shared" si="139"/>
        <v>297.14193251690364</v>
      </c>
      <c r="F596" s="4">
        <v>200</v>
      </c>
      <c r="G596" s="12">
        <f t="shared" si="140"/>
        <v>156</v>
      </c>
      <c r="H596" s="4">
        <v>240</v>
      </c>
      <c r="I596" s="6">
        <f t="shared" si="141"/>
        <v>122.4</v>
      </c>
      <c r="J596" s="4">
        <v>264</v>
      </c>
      <c r="K596" s="6">
        <f t="shared" si="142"/>
        <v>163.15199655958605</v>
      </c>
      <c r="L596" s="4">
        <v>84</v>
      </c>
      <c r="M596" s="6">
        <f t="shared" si="143"/>
        <v>64.644176149482377</v>
      </c>
      <c r="N596" s="4">
        <v>150</v>
      </c>
      <c r="O596" s="6">
        <f t="shared" si="144"/>
        <v>70.187867103080251</v>
      </c>
      <c r="P596" s="4">
        <v>15</v>
      </c>
      <c r="Q596" s="6">
        <f t="shared" si="145"/>
        <v>17.849999999999998</v>
      </c>
      <c r="R596" s="4">
        <v>1548</v>
      </c>
      <c r="S596" s="6">
        <f t="shared" si="146"/>
        <v>789.48</v>
      </c>
      <c r="T596" s="4">
        <v>200</v>
      </c>
      <c r="U596" s="6">
        <f t="shared" si="147"/>
        <v>117.13572023313901</v>
      </c>
      <c r="V596" s="4">
        <v>168</v>
      </c>
      <c r="W596" s="6">
        <f t="shared" si="148"/>
        <v>58.967999999999996</v>
      </c>
      <c r="X596" s="4">
        <v>96</v>
      </c>
      <c r="Y596" s="6">
        <f t="shared" si="149"/>
        <v>54.815999642765377</v>
      </c>
      <c r="Z596" s="4">
        <v>280</v>
      </c>
      <c r="AA596" s="6">
        <f t="shared" si="150"/>
        <v>209.16</v>
      </c>
      <c r="AB596" s="4">
        <v>132</v>
      </c>
      <c r="AC596" s="6">
        <f t="shared" si="151"/>
        <v>113.12399956735918</v>
      </c>
      <c r="AD596" s="4">
        <v>168</v>
      </c>
      <c r="AE596" s="6">
        <f t="shared" si="152"/>
        <v>60.816000235270394</v>
      </c>
      <c r="AF596" s="6">
        <f t="shared" si="153"/>
        <v>2234.0596917723155</v>
      </c>
    </row>
    <row r="597" spans="1:32" x14ac:dyDescent="0.25">
      <c r="A597" s="1">
        <v>12957</v>
      </c>
      <c r="B597" s="1" t="s">
        <v>435</v>
      </c>
      <c r="C597" s="1" t="s">
        <v>1112</v>
      </c>
      <c r="D597" s="4">
        <v>120</v>
      </c>
      <c r="E597" s="6">
        <f t="shared" si="139"/>
        <v>129.1921445725668</v>
      </c>
      <c r="F597" s="4">
        <v>160</v>
      </c>
      <c r="G597" s="12">
        <f t="shared" si="140"/>
        <v>124.80000000000001</v>
      </c>
      <c r="H597" s="4">
        <v>168</v>
      </c>
      <c r="I597" s="6">
        <f t="shared" si="141"/>
        <v>85.68</v>
      </c>
      <c r="J597" s="4">
        <v>120</v>
      </c>
      <c r="K597" s="6">
        <f t="shared" si="142"/>
        <v>74.159998436175471</v>
      </c>
      <c r="L597" s="4">
        <v>120</v>
      </c>
      <c r="M597" s="6">
        <f t="shared" si="143"/>
        <v>92.348823070689122</v>
      </c>
      <c r="N597" s="4">
        <v>100</v>
      </c>
      <c r="O597" s="6">
        <f t="shared" si="144"/>
        <v>46.791911402053501</v>
      </c>
      <c r="P597" s="4">
        <v>30</v>
      </c>
      <c r="Q597" s="6">
        <f t="shared" si="145"/>
        <v>35.699999999999996</v>
      </c>
      <c r="R597" s="4">
        <v>264</v>
      </c>
      <c r="S597" s="6">
        <f t="shared" si="146"/>
        <v>134.64000000000001</v>
      </c>
      <c r="T597" s="4">
        <v>180</v>
      </c>
      <c r="U597" s="6">
        <f t="shared" si="147"/>
        <v>105.42214820982511</v>
      </c>
      <c r="V597" s="4">
        <v>120</v>
      </c>
      <c r="W597" s="6">
        <f t="shared" si="148"/>
        <v>42.12</v>
      </c>
      <c r="X597" s="4">
        <v>156</v>
      </c>
      <c r="Y597" s="6">
        <f t="shared" si="149"/>
        <v>89.075999419493741</v>
      </c>
      <c r="Z597" s="4">
        <v>120</v>
      </c>
      <c r="AA597" s="6">
        <f t="shared" si="150"/>
        <v>89.64</v>
      </c>
      <c r="AB597" s="4">
        <v>144</v>
      </c>
      <c r="AC597" s="6">
        <f t="shared" si="151"/>
        <v>123.4079995280282</v>
      </c>
      <c r="AD597" s="4">
        <v>168</v>
      </c>
      <c r="AE597" s="6">
        <f t="shared" si="152"/>
        <v>60.816000235270394</v>
      </c>
      <c r="AF597" s="6">
        <f t="shared" si="153"/>
        <v>1172.979024638832</v>
      </c>
    </row>
    <row r="598" spans="1:32" x14ac:dyDescent="0.25">
      <c r="A598" s="1">
        <v>12958</v>
      </c>
      <c r="B598" s="1" t="s">
        <v>436</v>
      </c>
      <c r="C598" s="1" t="s">
        <v>1113</v>
      </c>
      <c r="D598" s="4">
        <v>132</v>
      </c>
      <c r="E598" s="6">
        <f t="shared" si="139"/>
        <v>142.11135902982349</v>
      </c>
      <c r="F598" s="4">
        <v>100</v>
      </c>
      <c r="G598" s="12">
        <f t="shared" si="140"/>
        <v>78</v>
      </c>
      <c r="H598" s="4">
        <v>120</v>
      </c>
      <c r="I598" s="6">
        <f t="shared" si="141"/>
        <v>61.2</v>
      </c>
      <c r="J598" s="4">
        <v>132</v>
      </c>
      <c r="K598" s="6">
        <f t="shared" si="142"/>
        <v>81.575998279793026</v>
      </c>
      <c r="L598" s="4">
        <v>42</v>
      </c>
      <c r="M598" s="6">
        <f t="shared" si="143"/>
        <v>32.322088074741188</v>
      </c>
      <c r="N598" s="4">
        <v>100</v>
      </c>
      <c r="O598" s="6">
        <f t="shared" si="144"/>
        <v>46.791911402053501</v>
      </c>
      <c r="P598" s="4">
        <v>15</v>
      </c>
      <c r="Q598" s="6">
        <f t="shared" si="145"/>
        <v>17.849999999999998</v>
      </c>
      <c r="R598" s="4">
        <v>504</v>
      </c>
      <c r="S598" s="6">
        <f t="shared" si="146"/>
        <v>257.04000000000002</v>
      </c>
      <c r="T598" s="4">
        <v>100</v>
      </c>
      <c r="U598" s="6">
        <f t="shared" si="147"/>
        <v>58.567860116569506</v>
      </c>
      <c r="V598" s="4">
        <v>84</v>
      </c>
      <c r="W598" s="6">
        <f t="shared" si="148"/>
        <v>29.483999999999998</v>
      </c>
      <c r="X598" s="4">
        <v>228</v>
      </c>
      <c r="Y598" s="6">
        <f t="shared" si="149"/>
        <v>130.18799915156777</v>
      </c>
      <c r="Z598" s="4">
        <v>140</v>
      </c>
      <c r="AA598" s="6">
        <f t="shared" si="150"/>
        <v>104.58</v>
      </c>
      <c r="AB598" s="4">
        <v>60</v>
      </c>
      <c r="AC598" s="6">
        <f t="shared" si="151"/>
        <v>51.419999803345078</v>
      </c>
      <c r="AD598" s="4">
        <v>96</v>
      </c>
      <c r="AE598" s="6">
        <f t="shared" si="152"/>
        <v>34.752000134440223</v>
      </c>
      <c r="AF598" s="6">
        <f t="shared" si="153"/>
        <v>1091.1312158578935</v>
      </c>
    </row>
    <row r="599" spans="1:32" x14ac:dyDescent="0.25">
      <c r="A599" s="1">
        <v>12965</v>
      </c>
      <c r="B599" s="1" t="s">
        <v>437</v>
      </c>
      <c r="C599" s="1" t="s">
        <v>1114</v>
      </c>
      <c r="D599" s="4">
        <v>804</v>
      </c>
      <c r="E599" s="6">
        <f t="shared" si="139"/>
        <v>865.58736863619754</v>
      </c>
      <c r="F599" s="4">
        <v>400</v>
      </c>
      <c r="G599" s="12">
        <f t="shared" si="140"/>
        <v>312</v>
      </c>
      <c r="H599" s="4">
        <v>792</v>
      </c>
      <c r="I599" s="6">
        <f t="shared" si="141"/>
        <v>403.92</v>
      </c>
      <c r="J599" s="4">
        <v>852</v>
      </c>
      <c r="K599" s="6">
        <f t="shared" si="142"/>
        <v>526.53598889684588</v>
      </c>
      <c r="L599" s="4">
        <v>798</v>
      </c>
      <c r="M599" s="6">
        <f t="shared" si="143"/>
        <v>614.11967342008268</v>
      </c>
      <c r="N599" s="4">
        <v>850</v>
      </c>
      <c r="O599" s="6">
        <f t="shared" si="144"/>
        <v>397.73124691745471</v>
      </c>
      <c r="P599" s="4">
        <v>210</v>
      </c>
      <c r="Q599" s="6">
        <f t="shared" si="145"/>
        <v>249.89999999999998</v>
      </c>
      <c r="R599" s="4">
        <v>852</v>
      </c>
      <c r="S599" s="6">
        <f t="shared" si="146"/>
        <v>434.52</v>
      </c>
      <c r="T599" s="4">
        <v>800</v>
      </c>
      <c r="U599" s="6">
        <f t="shared" si="147"/>
        <v>468.54288093255605</v>
      </c>
      <c r="V599" s="4">
        <v>804</v>
      </c>
      <c r="W599" s="6">
        <f t="shared" si="148"/>
        <v>282.20400000000001</v>
      </c>
      <c r="X599" s="4">
        <v>396</v>
      </c>
      <c r="Y599" s="6">
        <f t="shared" si="149"/>
        <v>226.1159985264072</v>
      </c>
      <c r="Z599" s="4">
        <v>850</v>
      </c>
      <c r="AA599" s="6">
        <f t="shared" si="150"/>
        <v>634.95000000000005</v>
      </c>
      <c r="AB599" s="4">
        <v>852</v>
      </c>
      <c r="AC599" s="6">
        <f t="shared" si="151"/>
        <v>730.16399720750019</v>
      </c>
      <c r="AD599" s="4">
        <v>792</v>
      </c>
      <c r="AE599" s="6">
        <f t="shared" si="152"/>
        <v>286.70400110913187</v>
      </c>
      <c r="AF599" s="6">
        <f t="shared" si="153"/>
        <v>6146.2911545370443</v>
      </c>
    </row>
    <row r="600" spans="1:32" x14ac:dyDescent="0.25">
      <c r="A600" s="1">
        <v>12970</v>
      </c>
      <c r="B600" s="1" t="s">
        <v>438</v>
      </c>
      <c r="C600" s="1" t="s">
        <v>1115</v>
      </c>
      <c r="D600" s="4">
        <v>3828</v>
      </c>
      <c r="E600" s="6">
        <f t="shared" si="139"/>
        <v>4121.2294118648806</v>
      </c>
      <c r="F600" s="4">
        <v>720</v>
      </c>
      <c r="G600" s="12">
        <f t="shared" si="140"/>
        <v>561.6</v>
      </c>
      <c r="H600" s="4">
        <v>720</v>
      </c>
      <c r="I600" s="6">
        <f t="shared" si="141"/>
        <v>367.2</v>
      </c>
      <c r="J600" s="4">
        <v>1296</v>
      </c>
      <c r="K600" s="6">
        <f t="shared" si="142"/>
        <v>800.9279831106951</v>
      </c>
      <c r="L600" s="4">
        <v>720</v>
      </c>
      <c r="M600" s="6">
        <f t="shared" si="143"/>
        <v>554.09293842413467</v>
      </c>
      <c r="N600" s="4">
        <v>700</v>
      </c>
      <c r="O600" s="6">
        <f t="shared" si="144"/>
        <v>327.54337981437448</v>
      </c>
      <c r="P600" s="4">
        <v>570</v>
      </c>
      <c r="Q600" s="6">
        <f t="shared" si="145"/>
        <v>678.3</v>
      </c>
      <c r="R600" s="4">
        <v>3648</v>
      </c>
      <c r="S600" s="6">
        <f t="shared" si="146"/>
        <v>1860.48</v>
      </c>
      <c r="T600" s="4">
        <v>580</v>
      </c>
      <c r="U600" s="6">
        <f t="shared" si="147"/>
        <v>339.6935886761031</v>
      </c>
      <c r="V600" s="4">
        <v>576</v>
      </c>
      <c r="W600" s="6">
        <f t="shared" si="148"/>
        <v>202.17599999999999</v>
      </c>
      <c r="X600" s="4">
        <v>0</v>
      </c>
      <c r="Y600" s="6">
        <f t="shared" si="149"/>
        <v>0</v>
      </c>
      <c r="Z600" s="4">
        <v>0</v>
      </c>
      <c r="AA600" s="6">
        <f t="shared" si="150"/>
        <v>0</v>
      </c>
      <c r="AB600" s="4">
        <v>720</v>
      </c>
      <c r="AC600" s="6">
        <f t="shared" si="151"/>
        <v>617.039997640141</v>
      </c>
      <c r="AD600" s="4">
        <v>576</v>
      </c>
      <c r="AE600" s="6">
        <f t="shared" si="152"/>
        <v>208.51200080664134</v>
      </c>
      <c r="AF600" s="6">
        <f t="shared" si="153"/>
        <v>10430.283299530329</v>
      </c>
    </row>
    <row r="601" spans="1:32" x14ac:dyDescent="0.25">
      <c r="A601" s="1">
        <v>12971</v>
      </c>
      <c r="B601" s="1" t="s">
        <v>439</v>
      </c>
      <c r="C601" s="1" t="s">
        <v>1116</v>
      </c>
      <c r="D601" s="4">
        <v>2004</v>
      </c>
      <c r="E601" s="6">
        <f t="shared" si="139"/>
        <v>2157.5088143618655</v>
      </c>
      <c r="F601" s="4">
        <v>500</v>
      </c>
      <c r="G601" s="12">
        <f t="shared" si="140"/>
        <v>390</v>
      </c>
      <c r="H601" s="4">
        <v>1512</v>
      </c>
      <c r="I601" s="6">
        <f t="shared" si="141"/>
        <v>771.12</v>
      </c>
      <c r="J601" s="4">
        <v>2496</v>
      </c>
      <c r="K601" s="6">
        <f t="shared" si="142"/>
        <v>1542.52796747245</v>
      </c>
      <c r="L601" s="4">
        <v>1998</v>
      </c>
      <c r="M601" s="6">
        <f t="shared" si="143"/>
        <v>1537.6079041269738</v>
      </c>
      <c r="N601" s="4">
        <v>2500</v>
      </c>
      <c r="O601" s="6">
        <f t="shared" si="144"/>
        <v>1169.7977850513375</v>
      </c>
      <c r="P601" s="4">
        <v>1860</v>
      </c>
      <c r="Q601" s="6">
        <f t="shared" si="145"/>
        <v>2213.4</v>
      </c>
      <c r="R601" s="4">
        <v>9000</v>
      </c>
      <c r="S601" s="6">
        <f t="shared" si="146"/>
        <v>4590</v>
      </c>
      <c r="T601" s="4">
        <v>1500</v>
      </c>
      <c r="U601" s="6">
        <f t="shared" si="147"/>
        <v>878.5179017485425</v>
      </c>
      <c r="V601" s="4">
        <v>2496</v>
      </c>
      <c r="W601" s="6">
        <f t="shared" si="148"/>
        <v>876.096</v>
      </c>
      <c r="X601" s="4">
        <v>996</v>
      </c>
      <c r="Y601" s="6">
        <f t="shared" si="149"/>
        <v>568.71599629369086</v>
      </c>
      <c r="Z601" s="4">
        <v>1500</v>
      </c>
      <c r="AA601" s="6">
        <f t="shared" si="150"/>
        <v>1120.5</v>
      </c>
      <c r="AB601" s="4">
        <v>2496</v>
      </c>
      <c r="AC601" s="6">
        <f t="shared" si="151"/>
        <v>2139.0719918191553</v>
      </c>
      <c r="AD601" s="4">
        <v>2496</v>
      </c>
      <c r="AE601" s="6">
        <f t="shared" si="152"/>
        <v>903.55200349544577</v>
      </c>
      <c r="AF601" s="6">
        <f t="shared" si="153"/>
        <v>19954.864360874017</v>
      </c>
    </row>
    <row r="602" spans="1:32" x14ac:dyDescent="0.25">
      <c r="A602" s="1">
        <v>12972</v>
      </c>
      <c r="B602" s="1" t="s">
        <v>440</v>
      </c>
      <c r="C602" s="1" t="s">
        <v>1117</v>
      </c>
      <c r="D602" s="4">
        <v>2544</v>
      </c>
      <c r="E602" s="6">
        <f t="shared" si="139"/>
        <v>2738.873464938416</v>
      </c>
      <c r="F602" s="4">
        <v>2040</v>
      </c>
      <c r="G602" s="12">
        <f t="shared" si="140"/>
        <v>1591.2</v>
      </c>
      <c r="H602" s="4">
        <v>3576</v>
      </c>
      <c r="I602" s="6">
        <f t="shared" si="141"/>
        <v>1823.76</v>
      </c>
      <c r="J602" s="4">
        <v>3564</v>
      </c>
      <c r="K602" s="6">
        <f t="shared" si="142"/>
        <v>2202.5519535544117</v>
      </c>
      <c r="L602" s="4">
        <v>1020</v>
      </c>
      <c r="M602" s="6">
        <f t="shared" si="143"/>
        <v>784.96499610085755</v>
      </c>
      <c r="N602" s="4">
        <v>2050</v>
      </c>
      <c r="O602" s="6">
        <f t="shared" si="144"/>
        <v>959.23418374209677</v>
      </c>
      <c r="P602" s="4">
        <v>375</v>
      </c>
      <c r="Q602" s="6">
        <f t="shared" si="145"/>
        <v>446.25</v>
      </c>
      <c r="R602" s="4">
        <v>4320</v>
      </c>
      <c r="S602" s="6">
        <f t="shared" si="146"/>
        <v>2203.1999999999998</v>
      </c>
      <c r="T602" s="4">
        <v>1040</v>
      </c>
      <c r="U602" s="6">
        <f t="shared" si="147"/>
        <v>609.10574521232286</v>
      </c>
      <c r="V602" s="4">
        <v>3564</v>
      </c>
      <c r="W602" s="6">
        <f t="shared" si="148"/>
        <v>1250.9639999999999</v>
      </c>
      <c r="X602" s="4">
        <v>2544</v>
      </c>
      <c r="Y602" s="6">
        <f t="shared" si="149"/>
        <v>1452.6239905332825</v>
      </c>
      <c r="Z602" s="4">
        <v>2550</v>
      </c>
      <c r="AA602" s="6">
        <f t="shared" si="150"/>
        <v>1904.85</v>
      </c>
      <c r="AB602" s="4">
        <v>2544</v>
      </c>
      <c r="AC602" s="6">
        <f t="shared" si="151"/>
        <v>2180.2079916618313</v>
      </c>
      <c r="AD602" s="4">
        <v>3552</v>
      </c>
      <c r="AE602" s="6">
        <f t="shared" si="152"/>
        <v>1285.8240049742883</v>
      </c>
      <c r="AF602" s="6">
        <f t="shared" si="153"/>
        <v>20147.786325743218</v>
      </c>
    </row>
    <row r="603" spans="1:32" x14ac:dyDescent="0.25">
      <c r="A603" s="1">
        <v>12973</v>
      </c>
      <c r="B603" s="1" t="s">
        <v>441</v>
      </c>
      <c r="C603" s="1" t="s">
        <v>1118</v>
      </c>
      <c r="D603" s="4">
        <v>996</v>
      </c>
      <c r="E603" s="6">
        <f t="shared" si="139"/>
        <v>1072.2947999523044</v>
      </c>
      <c r="F603" s="4">
        <v>100</v>
      </c>
      <c r="G603" s="12">
        <f t="shared" si="140"/>
        <v>78</v>
      </c>
      <c r="H603" s="4">
        <v>504</v>
      </c>
      <c r="I603" s="6">
        <f t="shared" si="141"/>
        <v>257.04000000000002</v>
      </c>
      <c r="J603" s="4">
        <v>504</v>
      </c>
      <c r="K603" s="6">
        <f t="shared" si="142"/>
        <v>311.47199343193699</v>
      </c>
      <c r="L603" s="4">
        <v>102</v>
      </c>
      <c r="M603" s="6">
        <f t="shared" si="143"/>
        <v>78.496499610085749</v>
      </c>
      <c r="N603" s="4">
        <v>750</v>
      </c>
      <c r="O603" s="6">
        <f t="shared" si="144"/>
        <v>350.93933551540124</v>
      </c>
      <c r="P603" s="4">
        <v>195</v>
      </c>
      <c r="Q603" s="6">
        <f t="shared" si="145"/>
        <v>232.04999999999998</v>
      </c>
      <c r="R603" s="4">
        <v>996</v>
      </c>
      <c r="S603" s="6">
        <f t="shared" si="146"/>
        <v>507.96000000000004</v>
      </c>
      <c r="T603" s="4">
        <v>500</v>
      </c>
      <c r="U603" s="6">
        <f t="shared" si="147"/>
        <v>292.8393005828475</v>
      </c>
      <c r="V603" s="4">
        <v>504</v>
      </c>
      <c r="W603" s="6">
        <f t="shared" si="148"/>
        <v>176.904</v>
      </c>
      <c r="X603" s="4">
        <v>252</v>
      </c>
      <c r="Y603" s="6">
        <f t="shared" si="149"/>
        <v>143.89199906225912</v>
      </c>
      <c r="Z603" s="4">
        <v>500</v>
      </c>
      <c r="AA603" s="6">
        <f t="shared" si="150"/>
        <v>373.5</v>
      </c>
      <c r="AB603" s="4">
        <v>252</v>
      </c>
      <c r="AC603" s="6">
        <f t="shared" si="151"/>
        <v>215.96399917404935</v>
      </c>
      <c r="AD603" s="4">
        <v>504</v>
      </c>
      <c r="AE603" s="6">
        <f t="shared" si="152"/>
        <v>182.44800070581118</v>
      </c>
      <c r="AF603" s="6">
        <f t="shared" si="153"/>
        <v>4091.3519273288839</v>
      </c>
    </row>
    <row r="604" spans="1:32" x14ac:dyDescent="0.25">
      <c r="A604" s="1">
        <v>12974</v>
      </c>
      <c r="B604" s="1" t="s">
        <v>442</v>
      </c>
      <c r="C604" s="1" t="s">
        <v>1119</v>
      </c>
      <c r="D604" s="4">
        <v>3000</v>
      </c>
      <c r="E604" s="6">
        <f t="shared" si="139"/>
        <v>3229.8036143141699</v>
      </c>
      <c r="F604" s="4">
        <v>1000</v>
      </c>
      <c r="G604" s="12">
        <f t="shared" si="140"/>
        <v>780</v>
      </c>
      <c r="H604" s="4">
        <v>1992</v>
      </c>
      <c r="I604" s="6">
        <f t="shared" si="141"/>
        <v>1015.9200000000001</v>
      </c>
      <c r="J604" s="4">
        <v>2004</v>
      </c>
      <c r="K604" s="6">
        <f t="shared" si="142"/>
        <v>1238.4719738841304</v>
      </c>
      <c r="L604" s="4">
        <v>1002</v>
      </c>
      <c r="M604" s="6">
        <f t="shared" si="143"/>
        <v>771.11267264025412</v>
      </c>
      <c r="N604" s="4">
        <v>450</v>
      </c>
      <c r="O604" s="6">
        <f t="shared" si="144"/>
        <v>210.56360130924074</v>
      </c>
      <c r="P604" s="4">
        <v>1005</v>
      </c>
      <c r="Q604" s="6">
        <f t="shared" si="145"/>
        <v>1195.95</v>
      </c>
      <c r="R604" s="4">
        <v>9996</v>
      </c>
      <c r="S604" s="6">
        <f t="shared" si="146"/>
        <v>5097.96</v>
      </c>
      <c r="T604" s="4">
        <v>2000</v>
      </c>
      <c r="U604" s="6">
        <f t="shared" si="147"/>
        <v>1171.35720233139</v>
      </c>
      <c r="V604" s="4">
        <v>996</v>
      </c>
      <c r="W604" s="6">
        <f t="shared" si="148"/>
        <v>349.596</v>
      </c>
      <c r="X604" s="4">
        <v>996</v>
      </c>
      <c r="Y604" s="6">
        <f t="shared" si="149"/>
        <v>568.71599629369086</v>
      </c>
      <c r="Z604" s="4">
        <v>1000</v>
      </c>
      <c r="AA604" s="6">
        <f t="shared" si="150"/>
        <v>747</v>
      </c>
      <c r="AB604" s="4">
        <v>900</v>
      </c>
      <c r="AC604" s="6">
        <f t="shared" si="151"/>
        <v>771.29999705017622</v>
      </c>
      <c r="AD604" s="4">
        <v>1992</v>
      </c>
      <c r="AE604" s="6">
        <f t="shared" si="152"/>
        <v>721.10400278963459</v>
      </c>
      <c r="AF604" s="6">
        <f t="shared" si="153"/>
        <v>17147.751057823054</v>
      </c>
    </row>
    <row r="605" spans="1:32" x14ac:dyDescent="0.25">
      <c r="A605" s="1">
        <v>12975</v>
      </c>
      <c r="B605" s="1" t="s">
        <v>443</v>
      </c>
      <c r="C605" s="1" t="s">
        <v>1527</v>
      </c>
      <c r="D605" s="4">
        <v>240</v>
      </c>
      <c r="E605" s="6">
        <f t="shared" si="139"/>
        <v>258.38428914513361</v>
      </c>
      <c r="F605" s="4">
        <v>200</v>
      </c>
      <c r="G605" s="12">
        <f t="shared" si="140"/>
        <v>156</v>
      </c>
      <c r="H605" s="4">
        <v>48</v>
      </c>
      <c r="I605" s="6">
        <f t="shared" si="141"/>
        <v>24.48</v>
      </c>
      <c r="J605" s="4">
        <v>48</v>
      </c>
      <c r="K605" s="6">
        <f t="shared" si="142"/>
        <v>29.66399937447019</v>
      </c>
      <c r="L605" s="4">
        <v>162</v>
      </c>
      <c r="M605" s="6">
        <f t="shared" si="143"/>
        <v>124.67091114543031</v>
      </c>
      <c r="N605" s="4">
        <v>50</v>
      </c>
      <c r="O605" s="6">
        <f t="shared" si="144"/>
        <v>23.39595570102675</v>
      </c>
      <c r="P605" s="4">
        <v>15</v>
      </c>
      <c r="Q605" s="6">
        <f t="shared" si="145"/>
        <v>17.849999999999998</v>
      </c>
      <c r="R605" s="4">
        <v>300</v>
      </c>
      <c r="S605" s="6">
        <f t="shared" si="146"/>
        <v>153</v>
      </c>
      <c r="T605" s="4">
        <v>50</v>
      </c>
      <c r="U605" s="6">
        <f t="shared" si="147"/>
        <v>29.283930058284753</v>
      </c>
      <c r="V605" s="4">
        <v>120</v>
      </c>
      <c r="W605" s="6">
        <f t="shared" si="148"/>
        <v>42.12</v>
      </c>
      <c r="X605" s="4">
        <v>12</v>
      </c>
      <c r="Y605" s="6">
        <f t="shared" si="149"/>
        <v>6.8519999553456721</v>
      </c>
      <c r="Z605" s="4">
        <v>0</v>
      </c>
      <c r="AA605" s="6">
        <f t="shared" si="150"/>
        <v>0</v>
      </c>
      <c r="AB605" s="4">
        <v>60</v>
      </c>
      <c r="AC605" s="6">
        <f t="shared" si="151"/>
        <v>51.419999803345078</v>
      </c>
      <c r="AD605" s="4">
        <v>48</v>
      </c>
      <c r="AE605" s="6">
        <f t="shared" si="152"/>
        <v>17.376000067220112</v>
      </c>
      <c r="AF605" s="6">
        <f t="shared" si="153"/>
        <v>917.12108518303648</v>
      </c>
    </row>
    <row r="606" spans="1:32" x14ac:dyDescent="0.25">
      <c r="A606" s="1">
        <v>12976</v>
      </c>
      <c r="B606" s="1" t="s">
        <v>444</v>
      </c>
      <c r="C606" s="1" t="s">
        <v>1120</v>
      </c>
      <c r="D606" s="4">
        <v>204</v>
      </c>
      <c r="E606" s="6">
        <f t="shared" si="139"/>
        <v>219.62664577336355</v>
      </c>
      <c r="F606" s="4">
        <v>340</v>
      </c>
      <c r="G606" s="12">
        <f t="shared" si="140"/>
        <v>265.2</v>
      </c>
      <c r="H606" s="4">
        <v>216</v>
      </c>
      <c r="I606" s="6">
        <f t="shared" si="141"/>
        <v>110.16</v>
      </c>
      <c r="J606" s="4">
        <v>264</v>
      </c>
      <c r="K606" s="6">
        <f t="shared" si="142"/>
        <v>163.15199655958605</v>
      </c>
      <c r="L606" s="4">
        <v>372</v>
      </c>
      <c r="M606" s="6">
        <f t="shared" si="143"/>
        <v>286.28135151913625</v>
      </c>
      <c r="N606" s="4">
        <v>250</v>
      </c>
      <c r="O606" s="6">
        <f t="shared" si="144"/>
        <v>116.97977850513375</v>
      </c>
      <c r="P606" s="4">
        <v>345</v>
      </c>
      <c r="Q606" s="6">
        <f t="shared" si="145"/>
        <v>410.54999999999995</v>
      </c>
      <c r="R606" s="4">
        <v>1404</v>
      </c>
      <c r="S606" s="6">
        <f t="shared" si="146"/>
        <v>716.04</v>
      </c>
      <c r="T606" s="4">
        <v>300</v>
      </c>
      <c r="U606" s="6">
        <f t="shared" si="147"/>
        <v>175.70358034970852</v>
      </c>
      <c r="V606" s="4">
        <v>504</v>
      </c>
      <c r="W606" s="6">
        <f t="shared" si="148"/>
        <v>176.904</v>
      </c>
      <c r="X606" s="4">
        <v>96</v>
      </c>
      <c r="Y606" s="6">
        <f t="shared" si="149"/>
        <v>54.815999642765377</v>
      </c>
      <c r="Z606" s="4">
        <v>30</v>
      </c>
      <c r="AA606" s="6">
        <f t="shared" si="150"/>
        <v>22.41</v>
      </c>
      <c r="AB606" s="4">
        <v>216</v>
      </c>
      <c r="AC606" s="6">
        <f t="shared" si="151"/>
        <v>185.1119992920423</v>
      </c>
      <c r="AD606" s="4">
        <v>744</v>
      </c>
      <c r="AE606" s="6">
        <f t="shared" si="152"/>
        <v>269.3280010419117</v>
      </c>
      <c r="AF606" s="6">
        <f t="shared" si="153"/>
        <v>2902.935351641735</v>
      </c>
    </row>
    <row r="607" spans="1:32" x14ac:dyDescent="0.25">
      <c r="A607" s="1">
        <v>12977</v>
      </c>
      <c r="B607" s="1" t="s">
        <v>445</v>
      </c>
      <c r="C607" s="1" t="s">
        <v>1121</v>
      </c>
      <c r="D607" s="4">
        <v>1404</v>
      </c>
      <c r="E607" s="6">
        <f t="shared" si="139"/>
        <v>1511.5480914990314</v>
      </c>
      <c r="F607" s="4">
        <v>400</v>
      </c>
      <c r="G607" s="12">
        <f t="shared" si="140"/>
        <v>312</v>
      </c>
      <c r="H607" s="4">
        <v>600</v>
      </c>
      <c r="I607" s="6">
        <f t="shared" si="141"/>
        <v>306</v>
      </c>
      <c r="J607" s="4">
        <v>996</v>
      </c>
      <c r="K607" s="6">
        <f t="shared" si="142"/>
        <v>615.52798702025643</v>
      </c>
      <c r="L607" s="4">
        <v>588</v>
      </c>
      <c r="M607" s="6">
        <f t="shared" si="143"/>
        <v>452.50923304637666</v>
      </c>
      <c r="N607" s="4">
        <v>750</v>
      </c>
      <c r="O607" s="6">
        <f t="shared" si="144"/>
        <v>350.93933551540124</v>
      </c>
      <c r="P607" s="4">
        <v>255</v>
      </c>
      <c r="Q607" s="6">
        <f t="shared" si="145"/>
        <v>303.45</v>
      </c>
      <c r="R607" s="4">
        <v>2196</v>
      </c>
      <c r="S607" s="6">
        <f t="shared" si="146"/>
        <v>1119.96</v>
      </c>
      <c r="T607" s="4">
        <v>1090</v>
      </c>
      <c r="U607" s="6">
        <f t="shared" si="147"/>
        <v>638.38967527060754</v>
      </c>
      <c r="V607" s="4">
        <v>1572</v>
      </c>
      <c r="W607" s="6">
        <f t="shared" si="148"/>
        <v>551.77199999999993</v>
      </c>
      <c r="X607" s="4">
        <v>456</v>
      </c>
      <c r="Y607" s="6">
        <f t="shared" si="149"/>
        <v>260.37599830313553</v>
      </c>
      <c r="Z607" s="4">
        <v>700</v>
      </c>
      <c r="AA607" s="6">
        <f t="shared" si="150"/>
        <v>522.9</v>
      </c>
      <c r="AB607" s="4">
        <v>600</v>
      </c>
      <c r="AC607" s="6">
        <f t="shared" si="151"/>
        <v>514.19999803345081</v>
      </c>
      <c r="AD607" s="4">
        <v>792</v>
      </c>
      <c r="AE607" s="6">
        <f t="shared" si="152"/>
        <v>286.70400110913187</v>
      </c>
      <c r="AF607" s="6">
        <f t="shared" si="153"/>
        <v>7459.5723186882587</v>
      </c>
    </row>
    <row r="608" spans="1:32" x14ac:dyDescent="0.25">
      <c r="A608" s="1">
        <v>12978</v>
      </c>
      <c r="B608" s="1" t="s">
        <v>446</v>
      </c>
      <c r="C608" s="1" t="s">
        <v>1122</v>
      </c>
      <c r="D608" s="4">
        <v>1860</v>
      </c>
      <c r="E608" s="6">
        <f t="shared" si="139"/>
        <v>2002.4782408747853</v>
      </c>
      <c r="F608" s="4">
        <v>1400</v>
      </c>
      <c r="G608" s="12">
        <f t="shared" si="140"/>
        <v>1092</v>
      </c>
      <c r="H608" s="4">
        <v>1512</v>
      </c>
      <c r="I608" s="6">
        <f t="shared" si="141"/>
        <v>771.12</v>
      </c>
      <c r="J608" s="4">
        <v>1728</v>
      </c>
      <c r="K608" s="6">
        <f t="shared" si="142"/>
        <v>1067.9039774809269</v>
      </c>
      <c r="L608" s="4">
        <v>564</v>
      </c>
      <c r="M608" s="6">
        <f t="shared" si="143"/>
        <v>434.03946843223883</v>
      </c>
      <c r="N608" s="4">
        <v>1050</v>
      </c>
      <c r="O608" s="6">
        <f t="shared" si="144"/>
        <v>491.31506972156171</v>
      </c>
      <c r="P608" s="4">
        <v>150</v>
      </c>
      <c r="Q608" s="6">
        <f t="shared" si="145"/>
        <v>178.5</v>
      </c>
      <c r="R608" s="4">
        <v>10248</v>
      </c>
      <c r="S608" s="6">
        <f t="shared" si="146"/>
        <v>5226.4800000000005</v>
      </c>
      <c r="T608" s="4">
        <v>1370</v>
      </c>
      <c r="U608" s="6">
        <f t="shared" si="147"/>
        <v>802.37968359700221</v>
      </c>
      <c r="V608" s="4">
        <v>1140</v>
      </c>
      <c r="W608" s="6">
        <f t="shared" si="148"/>
        <v>400.14</v>
      </c>
      <c r="X608" s="4">
        <v>2760</v>
      </c>
      <c r="Y608" s="6">
        <f t="shared" si="149"/>
        <v>1575.9599897295047</v>
      </c>
      <c r="Z608" s="4">
        <v>1920</v>
      </c>
      <c r="AA608" s="6">
        <f t="shared" si="150"/>
        <v>1434.24</v>
      </c>
      <c r="AB608" s="4">
        <v>864</v>
      </c>
      <c r="AC608" s="6">
        <f t="shared" si="151"/>
        <v>740.44799716816919</v>
      </c>
      <c r="AD608" s="4">
        <v>1128</v>
      </c>
      <c r="AE608" s="6">
        <f t="shared" si="152"/>
        <v>408.3360015796726</v>
      </c>
      <c r="AF608" s="6">
        <f t="shared" si="153"/>
        <v>16217.004427004189</v>
      </c>
    </row>
    <row r="609" spans="1:32" x14ac:dyDescent="0.25">
      <c r="A609" s="1">
        <v>12980</v>
      </c>
      <c r="B609" s="1" t="s">
        <v>447</v>
      </c>
      <c r="C609" s="1" t="s">
        <v>1123</v>
      </c>
      <c r="D609" s="4">
        <v>156</v>
      </c>
      <c r="E609" s="6">
        <f t="shared" si="139"/>
        <v>167.94978794433683</v>
      </c>
      <c r="F609" s="4">
        <v>100</v>
      </c>
      <c r="G609" s="12">
        <f t="shared" si="140"/>
        <v>78</v>
      </c>
      <c r="H609" s="4">
        <v>96</v>
      </c>
      <c r="I609" s="6">
        <f t="shared" si="141"/>
        <v>48.96</v>
      </c>
      <c r="J609" s="4">
        <v>96</v>
      </c>
      <c r="K609" s="6">
        <f t="shared" si="142"/>
        <v>59.327998748940381</v>
      </c>
      <c r="L609" s="4">
        <v>198</v>
      </c>
      <c r="M609" s="6">
        <f t="shared" si="143"/>
        <v>152.37555806663704</v>
      </c>
      <c r="N609" s="4">
        <v>200</v>
      </c>
      <c r="O609" s="6">
        <f t="shared" si="144"/>
        <v>93.583822804107001</v>
      </c>
      <c r="P609" s="4">
        <v>30</v>
      </c>
      <c r="Q609" s="6">
        <f t="shared" si="145"/>
        <v>35.699999999999996</v>
      </c>
      <c r="R609" s="4">
        <v>396</v>
      </c>
      <c r="S609" s="6">
        <f t="shared" si="146"/>
        <v>201.96</v>
      </c>
      <c r="T609" s="4">
        <v>150</v>
      </c>
      <c r="U609" s="6">
        <f t="shared" si="147"/>
        <v>87.851790174854258</v>
      </c>
      <c r="V609" s="4">
        <v>156</v>
      </c>
      <c r="W609" s="6">
        <f t="shared" si="148"/>
        <v>54.756</v>
      </c>
      <c r="X609" s="4">
        <v>48</v>
      </c>
      <c r="Y609" s="6">
        <f t="shared" si="149"/>
        <v>27.407999821382688</v>
      </c>
      <c r="Z609" s="4">
        <v>100</v>
      </c>
      <c r="AA609" s="6">
        <f t="shared" si="150"/>
        <v>74.7</v>
      </c>
      <c r="AB609" s="4">
        <v>204</v>
      </c>
      <c r="AC609" s="6">
        <f t="shared" si="151"/>
        <v>174.82799933137326</v>
      </c>
      <c r="AD609" s="4">
        <v>192</v>
      </c>
      <c r="AE609" s="6">
        <f t="shared" si="152"/>
        <v>69.504000268880446</v>
      </c>
      <c r="AF609" s="6">
        <f t="shared" si="153"/>
        <v>1257.4009568916315</v>
      </c>
    </row>
    <row r="610" spans="1:32" x14ac:dyDescent="0.25">
      <c r="A610" s="1">
        <v>12981</v>
      </c>
      <c r="B610" s="1" t="s">
        <v>448</v>
      </c>
      <c r="C610" s="1" t="s">
        <v>1124</v>
      </c>
      <c r="D610" s="4">
        <v>48</v>
      </c>
      <c r="E610" s="6">
        <f t="shared" si="139"/>
        <v>51.676857829026716</v>
      </c>
      <c r="F610" s="4">
        <v>50</v>
      </c>
      <c r="G610" s="12">
        <f t="shared" si="140"/>
        <v>39</v>
      </c>
      <c r="H610" s="4">
        <v>24</v>
      </c>
      <c r="I610" s="6">
        <f t="shared" si="141"/>
        <v>12.24</v>
      </c>
      <c r="J610" s="4">
        <v>24</v>
      </c>
      <c r="K610" s="6">
        <f t="shared" si="142"/>
        <v>14.831999687235095</v>
      </c>
      <c r="L610" s="4">
        <v>48</v>
      </c>
      <c r="M610" s="6">
        <f t="shared" si="143"/>
        <v>36.939529228275646</v>
      </c>
      <c r="N610" s="4">
        <v>50</v>
      </c>
      <c r="O610" s="6">
        <f t="shared" si="144"/>
        <v>23.39595570102675</v>
      </c>
      <c r="P610" s="4">
        <v>45</v>
      </c>
      <c r="Q610" s="6">
        <f t="shared" si="145"/>
        <v>53.55</v>
      </c>
      <c r="R610" s="4">
        <v>120</v>
      </c>
      <c r="S610" s="6">
        <f t="shared" si="146"/>
        <v>61.2</v>
      </c>
      <c r="T610" s="4">
        <v>50</v>
      </c>
      <c r="U610" s="6">
        <f t="shared" si="147"/>
        <v>29.283930058284753</v>
      </c>
      <c r="V610" s="4">
        <v>48</v>
      </c>
      <c r="W610" s="6">
        <f t="shared" si="148"/>
        <v>16.847999999999999</v>
      </c>
      <c r="X610" s="4">
        <v>0</v>
      </c>
      <c r="Y610" s="6">
        <f t="shared" si="149"/>
        <v>0</v>
      </c>
      <c r="Z610" s="4">
        <v>20</v>
      </c>
      <c r="AA610" s="6">
        <f t="shared" si="150"/>
        <v>14.94</v>
      </c>
      <c r="AB610" s="4">
        <v>48</v>
      </c>
      <c r="AC610" s="6">
        <f t="shared" si="151"/>
        <v>41.135999842676064</v>
      </c>
      <c r="AD610" s="4">
        <v>48</v>
      </c>
      <c r="AE610" s="6">
        <f t="shared" si="152"/>
        <v>17.376000067220112</v>
      </c>
      <c r="AF610" s="6">
        <f t="shared" si="153"/>
        <v>395.04227234652507</v>
      </c>
    </row>
    <row r="611" spans="1:32" x14ac:dyDescent="0.25">
      <c r="A611" s="1">
        <v>12982</v>
      </c>
      <c r="B611" s="1" t="s">
        <v>449</v>
      </c>
      <c r="C611" s="1" t="s">
        <v>1125</v>
      </c>
      <c r="D611" s="4">
        <v>924</v>
      </c>
      <c r="E611" s="6">
        <f t="shared" si="139"/>
        <v>994.77951320876434</v>
      </c>
      <c r="F611" s="4">
        <v>680</v>
      </c>
      <c r="G611" s="12">
        <f t="shared" si="140"/>
        <v>530.4</v>
      </c>
      <c r="H611" s="4">
        <v>768</v>
      </c>
      <c r="I611" s="6">
        <f t="shared" si="141"/>
        <v>391.68</v>
      </c>
      <c r="J611" s="4">
        <v>876</v>
      </c>
      <c r="K611" s="6">
        <f t="shared" si="142"/>
        <v>541.36798858408099</v>
      </c>
      <c r="L611" s="4">
        <v>282</v>
      </c>
      <c r="M611" s="6">
        <f t="shared" si="143"/>
        <v>217.01973421611942</v>
      </c>
      <c r="N611" s="4">
        <v>550</v>
      </c>
      <c r="O611" s="6">
        <f t="shared" si="144"/>
        <v>257.35551271129424</v>
      </c>
      <c r="P611" s="4">
        <v>75</v>
      </c>
      <c r="Q611" s="6">
        <f t="shared" si="145"/>
        <v>89.25</v>
      </c>
      <c r="R611" s="4">
        <v>5148</v>
      </c>
      <c r="S611" s="6">
        <f t="shared" si="146"/>
        <v>2625.48</v>
      </c>
      <c r="T611" s="4">
        <v>660</v>
      </c>
      <c r="U611" s="6">
        <f t="shared" si="147"/>
        <v>386.54787676935871</v>
      </c>
      <c r="V611" s="4">
        <v>576</v>
      </c>
      <c r="W611" s="6">
        <f t="shared" si="148"/>
        <v>202.17599999999999</v>
      </c>
      <c r="X611" s="4">
        <v>1296</v>
      </c>
      <c r="Y611" s="6">
        <f t="shared" si="149"/>
        <v>740.01599517733268</v>
      </c>
      <c r="Z611" s="4">
        <v>950</v>
      </c>
      <c r="AA611" s="6">
        <f t="shared" si="150"/>
        <v>709.65</v>
      </c>
      <c r="AB611" s="4">
        <v>432</v>
      </c>
      <c r="AC611" s="6">
        <f t="shared" si="151"/>
        <v>370.2239985840846</v>
      </c>
      <c r="AD611" s="4">
        <v>576</v>
      </c>
      <c r="AE611" s="6">
        <f t="shared" si="152"/>
        <v>208.51200080664134</v>
      </c>
      <c r="AF611" s="6">
        <f t="shared" si="153"/>
        <v>8055.9466192510345</v>
      </c>
    </row>
    <row r="612" spans="1:32" x14ac:dyDescent="0.25">
      <c r="A612" s="1">
        <v>12983</v>
      </c>
      <c r="B612" s="1" t="s">
        <v>450</v>
      </c>
      <c r="C612" s="1" t="s">
        <v>1126</v>
      </c>
      <c r="D612" s="4">
        <v>996</v>
      </c>
      <c r="E612" s="6">
        <f t="shared" si="139"/>
        <v>1072.2947999523044</v>
      </c>
      <c r="F612" s="4">
        <v>1000</v>
      </c>
      <c r="G612" s="12">
        <f t="shared" si="140"/>
        <v>780</v>
      </c>
      <c r="H612" s="4">
        <v>1608</v>
      </c>
      <c r="I612" s="6">
        <f t="shared" si="141"/>
        <v>820.08</v>
      </c>
      <c r="J612" s="4">
        <v>1800</v>
      </c>
      <c r="K612" s="6">
        <f t="shared" si="142"/>
        <v>1112.3999765426322</v>
      </c>
      <c r="L612" s="4">
        <v>498</v>
      </c>
      <c r="M612" s="6">
        <f t="shared" si="143"/>
        <v>383.24761574335986</v>
      </c>
      <c r="N612" s="4">
        <v>1100</v>
      </c>
      <c r="O612" s="6">
        <f t="shared" si="144"/>
        <v>514.71102542258848</v>
      </c>
      <c r="P612" s="4">
        <v>240</v>
      </c>
      <c r="Q612" s="6">
        <f t="shared" si="145"/>
        <v>285.59999999999997</v>
      </c>
      <c r="R612" s="4">
        <v>2700</v>
      </c>
      <c r="S612" s="6">
        <f t="shared" si="146"/>
        <v>1377</v>
      </c>
      <c r="T612" s="4">
        <v>900</v>
      </c>
      <c r="U612" s="6">
        <f t="shared" si="147"/>
        <v>527.11074104912552</v>
      </c>
      <c r="V612" s="4">
        <v>1800</v>
      </c>
      <c r="W612" s="6">
        <f t="shared" si="148"/>
        <v>631.79999999999995</v>
      </c>
      <c r="X612" s="4">
        <v>1404</v>
      </c>
      <c r="Y612" s="6">
        <f t="shared" si="149"/>
        <v>801.68399477544369</v>
      </c>
      <c r="Z612" s="4">
        <v>1000</v>
      </c>
      <c r="AA612" s="6">
        <f t="shared" si="150"/>
        <v>747</v>
      </c>
      <c r="AB612" s="4">
        <v>996</v>
      </c>
      <c r="AC612" s="6">
        <f t="shared" si="151"/>
        <v>853.57199673552827</v>
      </c>
      <c r="AD612" s="4">
        <v>1896</v>
      </c>
      <c r="AE612" s="6">
        <f t="shared" si="152"/>
        <v>686.35200265519438</v>
      </c>
      <c r="AF612" s="6">
        <f t="shared" si="153"/>
        <v>9906.5001502209834</v>
      </c>
    </row>
    <row r="613" spans="1:32" x14ac:dyDescent="0.25">
      <c r="A613" s="1">
        <v>12985</v>
      </c>
      <c r="B613" s="1" t="s">
        <v>451</v>
      </c>
      <c r="C613" s="1" t="s">
        <v>1127</v>
      </c>
      <c r="D613" s="4">
        <v>2496</v>
      </c>
      <c r="E613" s="6">
        <f t="shared" si="139"/>
        <v>2687.1966071093893</v>
      </c>
      <c r="F613" s="4">
        <v>1500</v>
      </c>
      <c r="G613" s="12">
        <f t="shared" si="140"/>
        <v>1170</v>
      </c>
      <c r="H613" s="4">
        <v>2496</v>
      </c>
      <c r="I613" s="6">
        <f t="shared" si="141"/>
        <v>1272.96</v>
      </c>
      <c r="J613" s="4">
        <v>2496</v>
      </c>
      <c r="K613" s="6">
        <f t="shared" si="142"/>
        <v>1542.52796747245</v>
      </c>
      <c r="L613" s="4">
        <v>2496</v>
      </c>
      <c r="M613" s="6">
        <f t="shared" si="143"/>
        <v>1920.8555198703336</v>
      </c>
      <c r="N613" s="4">
        <v>2000</v>
      </c>
      <c r="O613" s="6">
        <f t="shared" si="144"/>
        <v>935.83822804107001</v>
      </c>
      <c r="P613" s="4">
        <v>975</v>
      </c>
      <c r="Q613" s="6">
        <f t="shared" si="145"/>
        <v>1160.25</v>
      </c>
      <c r="R613" s="4">
        <v>10008</v>
      </c>
      <c r="S613" s="6">
        <f t="shared" si="146"/>
        <v>5104.08</v>
      </c>
      <c r="T613" s="4">
        <v>2000</v>
      </c>
      <c r="U613" s="6">
        <f t="shared" si="147"/>
        <v>1171.35720233139</v>
      </c>
      <c r="V613" s="4">
        <v>996</v>
      </c>
      <c r="W613" s="6">
        <f t="shared" si="148"/>
        <v>349.596</v>
      </c>
      <c r="X613" s="4">
        <v>744</v>
      </c>
      <c r="Y613" s="6">
        <f t="shared" si="149"/>
        <v>424.82399723143169</v>
      </c>
      <c r="Z613" s="4">
        <v>1500</v>
      </c>
      <c r="AA613" s="6">
        <f t="shared" si="150"/>
        <v>1120.5</v>
      </c>
      <c r="AB613" s="4">
        <v>3000</v>
      </c>
      <c r="AC613" s="6">
        <f t="shared" si="151"/>
        <v>2570.9999901672541</v>
      </c>
      <c r="AD613" s="4">
        <v>2496</v>
      </c>
      <c r="AE613" s="6">
        <f t="shared" si="152"/>
        <v>903.55200349544577</v>
      </c>
      <c r="AF613" s="6">
        <f t="shared" si="153"/>
        <v>21430.98551222332</v>
      </c>
    </row>
    <row r="614" spans="1:32" x14ac:dyDescent="0.25">
      <c r="A614" s="1">
        <v>12987</v>
      </c>
      <c r="B614" s="1" t="s">
        <v>452</v>
      </c>
      <c r="C614" s="1" t="s">
        <v>1528</v>
      </c>
      <c r="D614" s="4">
        <v>300</v>
      </c>
      <c r="E614" s="6">
        <f t="shared" si="139"/>
        <v>322.98036143141701</v>
      </c>
      <c r="F614" s="4">
        <v>90</v>
      </c>
      <c r="G614" s="12">
        <f t="shared" si="140"/>
        <v>70.2</v>
      </c>
      <c r="H614" s="4">
        <v>144</v>
      </c>
      <c r="I614" s="6">
        <f t="shared" si="141"/>
        <v>73.44</v>
      </c>
      <c r="J614" s="4">
        <v>300</v>
      </c>
      <c r="K614" s="6">
        <f t="shared" si="142"/>
        <v>185.39999609043869</v>
      </c>
      <c r="L614" s="4">
        <v>150</v>
      </c>
      <c r="M614" s="6">
        <f t="shared" si="143"/>
        <v>115.43602883836139</v>
      </c>
      <c r="N614" s="4">
        <v>300</v>
      </c>
      <c r="O614" s="6">
        <f t="shared" si="144"/>
        <v>140.3757342061605</v>
      </c>
      <c r="P614" s="4">
        <v>30</v>
      </c>
      <c r="Q614" s="6">
        <f t="shared" si="145"/>
        <v>35.699999999999996</v>
      </c>
      <c r="R614" s="4">
        <v>300</v>
      </c>
      <c r="S614" s="6">
        <f t="shared" si="146"/>
        <v>153</v>
      </c>
      <c r="T614" s="4">
        <v>150</v>
      </c>
      <c r="U614" s="6">
        <f t="shared" si="147"/>
        <v>87.851790174854258</v>
      </c>
      <c r="V614" s="4">
        <v>300</v>
      </c>
      <c r="W614" s="6">
        <f t="shared" si="148"/>
        <v>105.3</v>
      </c>
      <c r="X614" s="4">
        <v>24</v>
      </c>
      <c r="Y614" s="6">
        <f t="shared" si="149"/>
        <v>13.703999910691344</v>
      </c>
      <c r="Z614" s="4">
        <v>90</v>
      </c>
      <c r="AA614" s="6">
        <f t="shared" si="150"/>
        <v>67.23</v>
      </c>
      <c r="AB614" s="4">
        <v>168</v>
      </c>
      <c r="AC614" s="6">
        <f t="shared" si="151"/>
        <v>143.97599944936621</v>
      </c>
      <c r="AD614" s="4">
        <v>288</v>
      </c>
      <c r="AE614" s="6">
        <f t="shared" si="152"/>
        <v>104.25600040332067</v>
      </c>
      <c r="AF614" s="6">
        <f t="shared" si="153"/>
        <v>1514.5939101012896</v>
      </c>
    </row>
    <row r="615" spans="1:32" x14ac:dyDescent="0.25">
      <c r="A615" s="1">
        <v>12988</v>
      </c>
      <c r="B615" s="1" t="s">
        <v>453</v>
      </c>
      <c r="C615" s="1" t="s">
        <v>1128</v>
      </c>
      <c r="D615" s="4">
        <v>396</v>
      </c>
      <c r="E615" s="6">
        <f t="shared" si="139"/>
        <v>426.33407708947044</v>
      </c>
      <c r="F615" s="4">
        <v>400</v>
      </c>
      <c r="G615" s="12">
        <f t="shared" si="140"/>
        <v>312</v>
      </c>
      <c r="H615" s="4">
        <v>312</v>
      </c>
      <c r="I615" s="6">
        <f t="shared" si="141"/>
        <v>159.12</v>
      </c>
      <c r="J615" s="4">
        <v>804</v>
      </c>
      <c r="K615" s="6">
        <f t="shared" si="142"/>
        <v>496.87198952237571</v>
      </c>
      <c r="L615" s="4">
        <v>252</v>
      </c>
      <c r="M615" s="6">
        <f t="shared" si="143"/>
        <v>193.93252844844716</v>
      </c>
      <c r="N615" s="4">
        <v>500</v>
      </c>
      <c r="O615" s="6">
        <f t="shared" si="144"/>
        <v>233.9595570102675</v>
      </c>
      <c r="P615" s="4">
        <v>45</v>
      </c>
      <c r="Q615" s="6">
        <f t="shared" si="145"/>
        <v>53.55</v>
      </c>
      <c r="R615" s="4">
        <v>804</v>
      </c>
      <c r="S615" s="6">
        <f t="shared" si="146"/>
        <v>410.04</v>
      </c>
      <c r="T615" s="4">
        <v>300</v>
      </c>
      <c r="U615" s="6">
        <f t="shared" si="147"/>
        <v>175.70358034970852</v>
      </c>
      <c r="V615" s="4">
        <v>96</v>
      </c>
      <c r="W615" s="6">
        <f t="shared" si="148"/>
        <v>33.695999999999998</v>
      </c>
      <c r="X615" s="4">
        <v>0</v>
      </c>
      <c r="Y615" s="6">
        <f t="shared" si="149"/>
        <v>0</v>
      </c>
      <c r="Z615" s="4">
        <v>400</v>
      </c>
      <c r="AA615" s="6">
        <f t="shared" si="150"/>
        <v>298.8</v>
      </c>
      <c r="AB615" s="4">
        <v>360</v>
      </c>
      <c r="AC615" s="6">
        <f t="shared" si="151"/>
        <v>308.5199988200705</v>
      </c>
      <c r="AD615" s="4">
        <v>384</v>
      </c>
      <c r="AE615" s="6">
        <f t="shared" si="152"/>
        <v>139.00800053776089</v>
      </c>
      <c r="AF615" s="6">
        <f t="shared" si="153"/>
        <v>3102.5277312403396</v>
      </c>
    </row>
    <row r="616" spans="1:32" x14ac:dyDescent="0.25">
      <c r="A616" s="1">
        <v>12989</v>
      </c>
      <c r="B616" s="1" t="s">
        <v>454</v>
      </c>
      <c r="C616" s="1" t="s">
        <v>1129</v>
      </c>
      <c r="D616" s="4">
        <v>504</v>
      </c>
      <c r="E616" s="6">
        <f t="shared" si="139"/>
        <v>542.60700720478053</v>
      </c>
      <c r="F616" s="4">
        <v>200</v>
      </c>
      <c r="G616" s="12">
        <f t="shared" si="140"/>
        <v>156</v>
      </c>
      <c r="H616" s="4">
        <v>1488</v>
      </c>
      <c r="I616" s="6">
        <f t="shared" si="141"/>
        <v>758.88</v>
      </c>
      <c r="J616" s="4">
        <v>1500</v>
      </c>
      <c r="K616" s="6">
        <f t="shared" si="142"/>
        <v>926.99998045219343</v>
      </c>
      <c r="L616" s="4">
        <v>498</v>
      </c>
      <c r="M616" s="6">
        <f t="shared" si="143"/>
        <v>383.24761574335986</v>
      </c>
      <c r="N616" s="4">
        <v>500</v>
      </c>
      <c r="O616" s="6">
        <f t="shared" si="144"/>
        <v>233.9595570102675</v>
      </c>
      <c r="P616" s="4">
        <v>375</v>
      </c>
      <c r="Q616" s="6">
        <f t="shared" si="145"/>
        <v>446.25</v>
      </c>
      <c r="R616" s="4">
        <v>2004</v>
      </c>
      <c r="S616" s="6">
        <f t="shared" si="146"/>
        <v>1022.04</v>
      </c>
      <c r="T616" s="4">
        <v>1000</v>
      </c>
      <c r="U616" s="6">
        <f t="shared" si="147"/>
        <v>585.678601165695</v>
      </c>
      <c r="V616" s="4">
        <v>1500</v>
      </c>
      <c r="W616" s="6">
        <f t="shared" si="148"/>
        <v>526.5</v>
      </c>
      <c r="X616" s="4">
        <v>204</v>
      </c>
      <c r="Y616" s="6">
        <f t="shared" si="149"/>
        <v>116.48399924087643</v>
      </c>
      <c r="Z616" s="4">
        <v>300</v>
      </c>
      <c r="AA616" s="6">
        <f t="shared" si="150"/>
        <v>224.1</v>
      </c>
      <c r="AB616" s="4">
        <v>1500</v>
      </c>
      <c r="AC616" s="6">
        <f t="shared" si="151"/>
        <v>1285.499995083627</v>
      </c>
      <c r="AD616" s="4">
        <v>1488</v>
      </c>
      <c r="AE616" s="6">
        <f t="shared" si="152"/>
        <v>538.65600208382341</v>
      </c>
      <c r="AF616" s="6">
        <f t="shared" si="153"/>
        <v>7208.2467559008001</v>
      </c>
    </row>
    <row r="617" spans="1:32" x14ac:dyDescent="0.25">
      <c r="A617" s="1">
        <v>12990</v>
      </c>
      <c r="B617" s="1" t="s">
        <v>455</v>
      </c>
      <c r="C617" s="1" t="s">
        <v>1130</v>
      </c>
      <c r="D617" s="4">
        <v>1500</v>
      </c>
      <c r="E617" s="6">
        <f t="shared" si="139"/>
        <v>1614.9018071570849</v>
      </c>
      <c r="F617" s="4">
        <v>1000</v>
      </c>
      <c r="G617" s="12">
        <f t="shared" si="140"/>
        <v>780</v>
      </c>
      <c r="H617" s="4">
        <v>1008</v>
      </c>
      <c r="I617" s="6">
        <f t="shared" si="141"/>
        <v>514.08000000000004</v>
      </c>
      <c r="J617" s="4">
        <v>1512</v>
      </c>
      <c r="K617" s="6">
        <f t="shared" si="142"/>
        <v>934.41598029581098</v>
      </c>
      <c r="L617" s="4">
        <v>756</v>
      </c>
      <c r="M617" s="6">
        <f t="shared" si="143"/>
        <v>581.79758534534142</v>
      </c>
      <c r="N617" s="4">
        <v>1500</v>
      </c>
      <c r="O617" s="6">
        <f t="shared" si="144"/>
        <v>701.87867103080248</v>
      </c>
      <c r="P617" s="4">
        <v>405</v>
      </c>
      <c r="Q617" s="6">
        <f t="shared" si="145"/>
        <v>481.95</v>
      </c>
      <c r="R617" s="4">
        <v>7500</v>
      </c>
      <c r="S617" s="6">
        <f t="shared" si="146"/>
        <v>3825</v>
      </c>
      <c r="T617" s="4">
        <v>760</v>
      </c>
      <c r="U617" s="6">
        <f t="shared" si="147"/>
        <v>445.11573688592824</v>
      </c>
      <c r="V617" s="4">
        <v>996</v>
      </c>
      <c r="W617" s="6">
        <f t="shared" si="148"/>
        <v>349.596</v>
      </c>
      <c r="X617" s="4">
        <v>756</v>
      </c>
      <c r="Y617" s="6">
        <f t="shared" si="149"/>
        <v>431.67599718677735</v>
      </c>
      <c r="Z617" s="4">
        <v>750</v>
      </c>
      <c r="AA617" s="6">
        <f t="shared" si="150"/>
        <v>560.25</v>
      </c>
      <c r="AB617" s="4">
        <v>1500</v>
      </c>
      <c r="AC617" s="6">
        <f t="shared" si="151"/>
        <v>1285.499995083627</v>
      </c>
      <c r="AD617" s="4">
        <v>1992</v>
      </c>
      <c r="AE617" s="6">
        <f t="shared" si="152"/>
        <v>721.10400278963459</v>
      </c>
      <c r="AF617" s="6">
        <f t="shared" si="153"/>
        <v>12506.16177298537</v>
      </c>
    </row>
    <row r="618" spans="1:32" x14ac:dyDescent="0.25">
      <c r="A618" s="1">
        <v>12991</v>
      </c>
      <c r="B618" s="1" t="s">
        <v>456</v>
      </c>
      <c r="C618" s="1" t="s">
        <v>1131</v>
      </c>
      <c r="D618" s="4">
        <v>3000</v>
      </c>
      <c r="E618" s="6">
        <f t="shared" si="139"/>
        <v>3229.8036143141699</v>
      </c>
      <c r="F618" s="4">
        <v>750</v>
      </c>
      <c r="G618" s="12">
        <f t="shared" si="140"/>
        <v>585</v>
      </c>
      <c r="H618" s="4">
        <v>744</v>
      </c>
      <c r="I618" s="6">
        <f t="shared" si="141"/>
        <v>379.44</v>
      </c>
      <c r="J618" s="4">
        <v>2004</v>
      </c>
      <c r="K618" s="6">
        <f t="shared" si="142"/>
        <v>1238.4719738841304</v>
      </c>
      <c r="L618" s="4">
        <v>2502</v>
      </c>
      <c r="M618" s="6">
        <f t="shared" si="143"/>
        <v>1925.472961023868</v>
      </c>
      <c r="N618" s="4">
        <v>1500</v>
      </c>
      <c r="O618" s="6">
        <f t="shared" si="144"/>
        <v>701.87867103080248</v>
      </c>
      <c r="P618" s="4">
        <v>1020</v>
      </c>
      <c r="Q618" s="6">
        <f t="shared" si="145"/>
        <v>1213.8</v>
      </c>
      <c r="R618" s="4">
        <v>6996</v>
      </c>
      <c r="S618" s="6">
        <f t="shared" si="146"/>
        <v>3567.96</v>
      </c>
      <c r="T618" s="4">
        <v>1500</v>
      </c>
      <c r="U618" s="6">
        <f t="shared" si="147"/>
        <v>878.5179017485425</v>
      </c>
      <c r="V618" s="4">
        <v>2004</v>
      </c>
      <c r="W618" s="6">
        <f t="shared" si="148"/>
        <v>703.404</v>
      </c>
      <c r="X618" s="4">
        <v>1248</v>
      </c>
      <c r="Y618" s="6">
        <f t="shared" si="149"/>
        <v>712.60799535594992</v>
      </c>
      <c r="Z618" s="4">
        <v>1500</v>
      </c>
      <c r="AA618" s="6">
        <f t="shared" si="150"/>
        <v>1120.5</v>
      </c>
      <c r="AB618" s="4">
        <v>2004</v>
      </c>
      <c r="AC618" s="6">
        <f t="shared" si="151"/>
        <v>1717.4279934317258</v>
      </c>
      <c r="AD618" s="4">
        <v>1992</v>
      </c>
      <c r="AE618" s="6">
        <f t="shared" si="152"/>
        <v>721.10400278963459</v>
      </c>
      <c r="AF618" s="6">
        <f t="shared" si="153"/>
        <v>17974.285110789187</v>
      </c>
    </row>
    <row r="619" spans="1:32" x14ac:dyDescent="0.25">
      <c r="A619" s="1">
        <v>12993</v>
      </c>
      <c r="B619" s="1" t="s">
        <v>457</v>
      </c>
      <c r="C619" s="1" t="s">
        <v>1132</v>
      </c>
      <c r="D619" s="4">
        <v>1116</v>
      </c>
      <c r="E619" s="6">
        <f t="shared" si="139"/>
        <v>1201.4869445248712</v>
      </c>
      <c r="F619" s="4">
        <v>500</v>
      </c>
      <c r="G619" s="12">
        <f t="shared" si="140"/>
        <v>390</v>
      </c>
      <c r="H619" s="4">
        <v>936</v>
      </c>
      <c r="I619" s="6">
        <f t="shared" si="141"/>
        <v>477.36</v>
      </c>
      <c r="J619" s="4">
        <v>708</v>
      </c>
      <c r="K619" s="6">
        <f t="shared" si="142"/>
        <v>437.54399077343533</v>
      </c>
      <c r="L619" s="4">
        <v>342</v>
      </c>
      <c r="M619" s="6">
        <f t="shared" si="143"/>
        <v>263.19414575146396</v>
      </c>
      <c r="N619" s="4">
        <v>0</v>
      </c>
      <c r="O619" s="6">
        <f t="shared" si="144"/>
        <v>0</v>
      </c>
      <c r="P619" s="4">
        <v>90</v>
      </c>
      <c r="Q619" s="6">
        <f t="shared" si="145"/>
        <v>107.1</v>
      </c>
      <c r="R619" s="4">
        <v>2844</v>
      </c>
      <c r="S619" s="6">
        <f t="shared" si="146"/>
        <v>1450.44</v>
      </c>
      <c r="T619" s="4">
        <v>360</v>
      </c>
      <c r="U619" s="6">
        <f t="shared" si="147"/>
        <v>210.84429641965022</v>
      </c>
      <c r="V619" s="4">
        <v>0</v>
      </c>
      <c r="W619" s="6">
        <f t="shared" si="148"/>
        <v>0</v>
      </c>
      <c r="X619" s="4">
        <v>0</v>
      </c>
      <c r="Y619" s="6">
        <f t="shared" si="149"/>
        <v>0</v>
      </c>
      <c r="Z619" s="4">
        <v>710</v>
      </c>
      <c r="AA619" s="6">
        <f t="shared" si="150"/>
        <v>530.37</v>
      </c>
      <c r="AB619" s="4">
        <v>492</v>
      </c>
      <c r="AC619" s="6">
        <f t="shared" si="151"/>
        <v>421.64399838742963</v>
      </c>
      <c r="AD619" s="4">
        <v>0</v>
      </c>
      <c r="AE619" s="6">
        <f t="shared" si="152"/>
        <v>0</v>
      </c>
      <c r="AF619" s="6">
        <f t="shared" si="153"/>
        <v>5489.9833758568502</v>
      </c>
    </row>
    <row r="620" spans="1:32" x14ac:dyDescent="0.25">
      <c r="A620" s="1">
        <v>12994</v>
      </c>
      <c r="B620" s="1" t="s">
        <v>458</v>
      </c>
      <c r="C620" s="1" t="s">
        <v>1529</v>
      </c>
      <c r="D620" s="4">
        <v>1080</v>
      </c>
      <c r="E620" s="6">
        <f t="shared" si="139"/>
        <v>1162.7293011531012</v>
      </c>
      <c r="F620" s="4">
        <v>860</v>
      </c>
      <c r="G620" s="12">
        <f t="shared" si="140"/>
        <v>670.80000000000007</v>
      </c>
      <c r="H620" s="4">
        <v>1080</v>
      </c>
      <c r="I620" s="6">
        <f t="shared" si="141"/>
        <v>550.79999999999995</v>
      </c>
      <c r="J620" s="4">
        <v>1080</v>
      </c>
      <c r="K620" s="6">
        <f t="shared" si="142"/>
        <v>667.43998592557932</v>
      </c>
      <c r="L620" s="4">
        <v>432</v>
      </c>
      <c r="M620" s="6">
        <f t="shared" si="143"/>
        <v>332.45576305448083</v>
      </c>
      <c r="N620" s="4">
        <v>850</v>
      </c>
      <c r="O620" s="6">
        <f t="shared" si="144"/>
        <v>397.73124691745471</v>
      </c>
      <c r="P620" s="4">
        <v>150</v>
      </c>
      <c r="Q620" s="6">
        <f t="shared" si="145"/>
        <v>178.5</v>
      </c>
      <c r="R620" s="4">
        <v>1080</v>
      </c>
      <c r="S620" s="6">
        <f t="shared" si="146"/>
        <v>550.79999999999995</v>
      </c>
      <c r="T620" s="4">
        <v>360</v>
      </c>
      <c r="U620" s="6">
        <f t="shared" si="147"/>
        <v>210.84429641965022</v>
      </c>
      <c r="V620" s="4">
        <v>1080</v>
      </c>
      <c r="W620" s="6">
        <f t="shared" si="148"/>
        <v>379.08</v>
      </c>
      <c r="X620" s="4">
        <v>360</v>
      </c>
      <c r="Y620" s="6">
        <f t="shared" si="149"/>
        <v>205.55999866037018</v>
      </c>
      <c r="Z620" s="4">
        <v>1080</v>
      </c>
      <c r="AA620" s="6">
        <f t="shared" si="150"/>
        <v>806.76</v>
      </c>
      <c r="AB620" s="4">
        <v>852</v>
      </c>
      <c r="AC620" s="6">
        <f t="shared" si="151"/>
        <v>730.16399720750019</v>
      </c>
      <c r="AD620" s="4">
        <v>1080</v>
      </c>
      <c r="AE620" s="6">
        <f t="shared" si="152"/>
        <v>390.96000151245249</v>
      </c>
      <c r="AF620" s="6">
        <f t="shared" si="153"/>
        <v>6843.6645893381365</v>
      </c>
    </row>
    <row r="621" spans="1:32" x14ac:dyDescent="0.25">
      <c r="A621" s="1">
        <v>12998</v>
      </c>
      <c r="B621" s="1" t="s">
        <v>459</v>
      </c>
      <c r="C621" s="1" t="s">
        <v>1133</v>
      </c>
      <c r="D621" s="4">
        <v>2604</v>
      </c>
      <c r="E621" s="6">
        <f t="shared" si="139"/>
        <v>2803.4695372246997</v>
      </c>
      <c r="F621" s="4">
        <v>2420</v>
      </c>
      <c r="G621" s="12">
        <f t="shared" si="140"/>
        <v>1887.6000000000001</v>
      </c>
      <c r="H621" s="4">
        <v>3288</v>
      </c>
      <c r="I621" s="6">
        <f t="shared" si="141"/>
        <v>1676.88</v>
      </c>
      <c r="J621" s="4">
        <v>4608</v>
      </c>
      <c r="K621" s="6">
        <f t="shared" si="142"/>
        <v>2847.7439399491382</v>
      </c>
      <c r="L621" s="4">
        <v>1128</v>
      </c>
      <c r="M621" s="6">
        <f t="shared" si="143"/>
        <v>868.07893686447767</v>
      </c>
      <c r="N621" s="4">
        <v>2950</v>
      </c>
      <c r="O621" s="6">
        <f t="shared" si="144"/>
        <v>1380.3613863605783</v>
      </c>
      <c r="P621" s="4">
        <v>405</v>
      </c>
      <c r="Q621" s="6">
        <f t="shared" si="145"/>
        <v>481.95</v>
      </c>
      <c r="R621" s="4">
        <v>2952</v>
      </c>
      <c r="S621" s="6">
        <f t="shared" si="146"/>
        <v>1505.52</v>
      </c>
      <c r="T621" s="4">
        <v>2320</v>
      </c>
      <c r="U621" s="6">
        <f t="shared" si="147"/>
        <v>1358.7743547044124</v>
      </c>
      <c r="V621" s="4">
        <v>3192</v>
      </c>
      <c r="W621" s="6">
        <f t="shared" si="148"/>
        <v>1120.3919999999998</v>
      </c>
      <c r="X621" s="4">
        <v>2496</v>
      </c>
      <c r="Y621" s="6">
        <f t="shared" si="149"/>
        <v>1425.2159907118998</v>
      </c>
      <c r="Z621" s="4">
        <v>1100</v>
      </c>
      <c r="AA621" s="6">
        <f t="shared" si="150"/>
        <v>821.7</v>
      </c>
      <c r="AB621" s="4">
        <v>2424</v>
      </c>
      <c r="AC621" s="6">
        <f t="shared" si="151"/>
        <v>2077.3679920551413</v>
      </c>
      <c r="AD621" s="4">
        <v>3144</v>
      </c>
      <c r="AE621" s="6">
        <f t="shared" si="152"/>
        <v>1138.1280044029172</v>
      </c>
      <c r="AF621" s="6">
        <f t="shared" si="153"/>
        <v>20255.054137870349</v>
      </c>
    </row>
    <row r="622" spans="1:32" x14ac:dyDescent="0.25">
      <c r="A622" s="1">
        <v>12999</v>
      </c>
      <c r="B622" s="1" t="s">
        <v>460</v>
      </c>
      <c r="C622" s="1" t="s">
        <v>1134</v>
      </c>
      <c r="D622" s="4">
        <v>5004</v>
      </c>
      <c r="E622" s="6">
        <f t="shared" si="139"/>
        <v>5387.3124286760358</v>
      </c>
      <c r="F622" s="4">
        <v>0</v>
      </c>
      <c r="G622" s="12">
        <f t="shared" si="140"/>
        <v>0</v>
      </c>
      <c r="H622" s="4">
        <v>6000</v>
      </c>
      <c r="I622" s="6">
        <f t="shared" si="141"/>
        <v>3060</v>
      </c>
      <c r="J622" s="4">
        <v>0</v>
      </c>
      <c r="K622" s="6">
        <f t="shared" si="142"/>
        <v>0</v>
      </c>
      <c r="L622" s="4">
        <v>3498</v>
      </c>
      <c r="M622" s="6">
        <f t="shared" si="143"/>
        <v>2691.9681925105879</v>
      </c>
      <c r="N622" s="4">
        <v>6000</v>
      </c>
      <c r="O622" s="6">
        <f t="shared" si="144"/>
        <v>2807.5146841232099</v>
      </c>
      <c r="P622" s="4">
        <v>3285</v>
      </c>
      <c r="Q622" s="6">
        <f t="shared" si="145"/>
        <v>3909.1499999999996</v>
      </c>
      <c r="R622" s="4">
        <v>15000</v>
      </c>
      <c r="S622" s="6">
        <f t="shared" si="146"/>
        <v>7650</v>
      </c>
      <c r="T622" s="4">
        <v>5000</v>
      </c>
      <c r="U622" s="6">
        <f t="shared" si="147"/>
        <v>2928.393005828475</v>
      </c>
      <c r="V622" s="4">
        <v>0</v>
      </c>
      <c r="W622" s="6">
        <f t="shared" si="148"/>
        <v>0</v>
      </c>
      <c r="X622" s="4">
        <v>0</v>
      </c>
      <c r="Y622" s="6">
        <f t="shared" si="149"/>
        <v>0</v>
      </c>
      <c r="Z622" s="4">
        <v>0</v>
      </c>
      <c r="AA622" s="6">
        <f t="shared" si="150"/>
        <v>0</v>
      </c>
      <c r="AB622" s="4">
        <v>5004</v>
      </c>
      <c r="AC622" s="6">
        <f t="shared" si="151"/>
        <v>4288.4279835989801</v>
      </c>
      <c r="AD622" s="4">
        <v>6000</v>
      </c>
      <c r="AE622" s="6">
        <f t="shared" si="152"/>
        <v>2172.0000084025141</v>
      </c>
      <c r="AF622" s="6">
        <f t="shared" si="153"/>
        <v>32722.766294737288</v>
      </c>
    </row>
    <row r="623" spans="1:32" x14ac:dyDescent="0.25">
      <c r="A623" s="1">
        <v>13002</v>
      </c>
      <c r="B623" s="1" t="s">
        <v>461</v>
      </c>
      <c r="C623" s="1" t="s">
        <v>1135</v>
      </c>
      <c r="D623" s="4">
        <v>240</v>
      </c>
      <c r="E623" s="6">
        <f t="shared" si="139"/>
        <v>258.38428914513361</v>
      </c>
      <c r="F623" s="4">
        <v>170</v>
      </c>
      <c r="G623" s="12">
        <f t="shared" si="140"/>
        <v>132.6</v>
      </c>
      <c r="H623" s="4">
        <v>192</v>
      </c>
      <c r="I623" s="6">
        <f t="shared" si="141"/>
        <v>97.92</v>
      </c>
      <c r="J623" s="4">
        <v>228</v>
      </c>
      <c r="K623" s="6">
        <f t="shared" si="142"/>
        <v>140.90399702873341</v>
      </c>
      <c r="L623" s="4">
        <v>72</v>
      </c>
      <c r="M623" s="6">
        <f t="shared" si="143"/>
        <v>55.409293842413469</v>
      </c>
      <c r="N623" s="4">
        <v>150</v>
      </c>
      <c r="O623" s="6">
        <f t="shared" si="144"/>
        <v>70.187867103080251</v>
      </c>
      <c r="P623" s="4">
        <v>15</v>
      </c>
      <c r="Q623" s="6">
        <f t="shared" si="145"/>
        <v>17.849999999999998</v>
      </c>
      <c r="R623" s="4">
        <v>1320</v>
      </c>
      <c r="S623" s="6">
        <f t="shared" si="146"/>
        <v>673.2</v>
      </c>
      <c r="T623" s="4">
        <v>170</v>
      </c>
      <c r="U623" s="6">
        <f t="shared" si="147"/>
        <v>99.56536219816816</v>
      </c>
      <c r="V623" s="4">
        <v>144</v>
      </c>
      <c r="W623" s="6">
        <f t="shared" si="148"/>
        <v>50.543999999999997</v>
      </c>
      <c r="X623" s="4">
        <v>396</v>
      </c>
      <c r="Y623" s="6">
        <f t="shared" si="149"/>
        <v>226.1159985264072</v>
      </c>
      <c r="Z623" s="4">
        <v>240</v>
      </c>
      <c r="AA623" s="6">
        <f t="shared" si="150"/>
        <v>179.28</v>
      </c>
      <c r="AB623" s="4">
        <v>108</v>
      </c>
      <c r="AC623" s="6">
        <f t="shared" si="151"/>
        <v>92.555999646021149</v>
      </c>
      <c r="AD623" s="4">
        <v>144</v>
      </c>
      <c r="AE623" s="6">
        <f t="shared" si="152"/>
        <v>52.128000201660335</v>
      </c>
      <c r="AF623" s="6">
        <f t="shared" si="153"/>
        <v>2094.5168074899575</v>
      </c>
    </row>
    <row r="624" spans="1:32" x14ac:dyDescent="0.25">
      <c r="A624" s="1">
        <v>13003</v>
      </c>
      <c r="B624" s="1" t="s">
        <v>462</v>
      </c>
      <c r="C624" s="1" t="s">
        <v>1136</v>
      </c>
      <c r="D624" s="4">
        <v>348</v>
      </c>
      <c r="E624" s="6">
        <f t="shared" ref="E624:E687" si="154">D624*1.07660120477139</f>
        <v>374.6572192604437</v>
      </c>
      <c r="F624" s="4">
        <v>250</v>
      </c>
      <c r="G624" s="12">
        <f t="shared" si="140"/>
        <v>195</v>
      </c>
      <c r="H624" s="4">
        <v>288</v>
      </c>
      <c r="I624" s="6">
        <f t="shared" si="141"/>
        <v>146.88</v>
      </c>
      <c r="J624" s="4">
        <v>324</v>
      </c>
      <c r="K624" s="6">
        <f t="shared" si="142"/>
        <v>200.23199577767377</v>
      </c>
      <c r="L624" s="4">
        <v>108</v>
      </c>
      <c r="M624" s="6">
        <f t="shared" si="143"/>
        <v>83.113940763620207</v>
      </c>
      <c r="N624" s="4">
        <v>200</v>
      </c>
      <c r="O624" s="6">
        <f t="shared" si="144"/>
        <v>93.583822804107001</v>
      </c>
      <c r="P624" s="4">
        <v>30</v>
      </c>
      <c r="Q624" s="6">
        <f t="shared" si="145"/>
        <v>35.699999999999996</v>
      </c>
      <c r="R624" s="4">
        <v>1932</v>
      </c>
      <c r="S624" s="6">
        <f t="shared" si="146"/>
        <v>985.32</v>
      </c>
      <c r="T624" s="4">
        <v>250</v>
      </c>
      <c r="U624" s="6">
        <f t="shared" si="147"/>
        <v>146.41965029142375</v>
      </c>
      <c r="V624" s="4">
        <v>216</v>
      </c>
      <c r="W624" s="6">
        <f t="shared" si="148"/>
        <v>75.816000000000003</v>
      </c>
      <c r="X624" s="4">
        <v>576</v>
      </c>
      <c r="Y624" s="6">
        <f t="shared" si="149"/>
        <v>328.89599785659226</v>
      </c>
      <c r="Z624" s="4">
        <v>360</v>
      </c>
      <c r="AA624" s="6">
        <f t="shared" si="150"/>
        <v>268.92</v>
      </c>
      <c r="AB624" s="4">
        <v>168</v>
      </c>
      <c r="AC624" s="6">
        <f t="shared" si="151"/>
        <v>143.97599944936621</v>
      </c>
      <c r="AD624" s="4">
        <v>216</v>
      </c>
      <c r="AE624" s="6">
        <f t="shared" si="152"/>
        <v>78.192000302490499</v>
      </c>
      <c r="AF624" s="6">
        <f t="shared" si="153"/>
        <v>3078.5146262032267</v>
      </c>
    </row>
    <row r="625" spans="1:32" x14ac:dyDescent="0.25">
      <c r="A625" s="1">
        <v>13004</v>
      </c>
      <c r="B625" s="1" t="s">
        <v>463</v>
      </c>
      <c r="C625" s="1" t="s">
        <v>1137</v>
      </c>
      <c r="D625" s="4">
        <v>4824</v>
      </c>
      <c r="E625" s="6">
        <f t="shared" si="154"/>
        <v>5193.5242118171855</v>
      </c>
      <c r="F625" s="4">
        <v>3620</v>
      </c>
      <c r="G625" s="12">
        <f t="shared" si="140"/>
        <v>2823.6</v>
      </c>
      <c r="H625" s="4">
        <v>5904</v>
      </c>
      <c r="I625" s="6">
        <f t="shared" si="141"/>
        <v>3011.04</v>
      </c>
      <c r="J625" s="4">
        <v>7068</v>
      </c>
      <c r="K625" s="6">
        <f t="shared" si="142"/>
        <v>4368.0239078907352</v>
      </c>
      <c r="L625" s="4">
        <v>2286</v>
      </c>
      <c r="M625" s="6">
        <f t="shared" si="143"/>
        <v>1759.2450794966278</v>
      </c>
      <c r="N625" s="4">
        <v>4300</v>
      </c>
      <c r="O625" s="6">
        <f t="shared" si="144"/>
        <v>2012.0521902883004</v>
      </c>
      <c r="P625" s="4">
        <v>600</v>
      </c>
      <c r="Q625" s="6">
        <f t="shared" si="145"/>
        <v>714</v>
      </c>
      <c r="R625" s="4">
        <v>13320</v>
      </c>
      <c r="S625" s="6">
        <f t="shared" si="146"/>
        <v>6793.2</v>
      </c>
      <c r="T625" s="4">
        <v>4180</v>
      </c>
      <c r="U625" s="6">
        <f t="shared" si="147"/>
        <v>2448.1365528726051</v>
      </c>
      <c r="V625" s="4">
        <v>4656</v>
      </c>
      <c r="W625" s="6">
        <f t="shared" si="148"/>
        <v>1634.2559999999999</v>
      </c>
      <c r="X625" s="4">
        <v>4800</v>
      </c>
      <c r="Y625" s="6">
        <f t="shared" si="149"/>
        <v>2740.7999821382691</v>
      </c>
      <c r="Z625" s="4">
        <v>4970</v>
      </c>
      <c r="AA625" s="6">
        <f t="shared" si="150"/>
        <v>3712.59</v>
      </c>
      <c r="AB625" s="4">
        <v>3528</v>
      </c>
      <c r="AC625" s="6">
        <f t="shared" si="151"/>
        <v>3023.4959884366908</v>
      </c>
      <c r="AD625" s="4">
        <v>4584</v>
      </c>
      <c r="AE625" s="6">
        <f t="shared" si="152"/>
        <v>1659.4080064195207</v>
      </c>
      <c r="AF625" s="6">
        <f t="shared" si="153"/>
        <v>40233.963912940417</v>
      </c>
    </row>
    <row r="626" spans="1:32" x14ac:dyDescent="0.25">
      <c r="A626" s="1">
        <v>13005</v>
      </c>
      <c r="B626" s="1" t="s">
        <v>464</v>
      </c>
      <c r="C626" s="1" t="s">
        <v>1138</v>
      </c>
      <c r="D626" s="4">
        <v>7500</v>
      </c>
      <c r="E626" s="6">
        <f t="shared" si="154"/>
        <v>8074.5090357854251</v>
      </c>
      <c r="F626" s="4">
        <v>3000</v>
      </c>
      <c r="G626" s="12">
        <f t="shared" si="140"/>
        <v>2340</v>
      </c>
      <c r="H626" s="4">
        <v>12000</v>
      </c>
      <c r="I626" s="6">
        <f t="shared" si="141"/>
        <v>6120</v>
      </c>
      <c r="J626" s="4">
        <v>5004</v>
      </c>
      <c r="K626" s="6">
        <f t="shared" si="142"/>
        <v>3092.4719347885175</v>
      </c>
      <c r="L626" s="4">
        <v>2226</v>
      </c>
      <c r="M626" s="6">
        <f t="shared" si="143"/>
        <v>1713.0706679612831</v>
      </c>
      <c r="N626" s="4">
        <v>6700</v>
      </c>
      <c r="O626" s="6">
        <f t="shared" si="144"/>
        <v>3135.0580639375844</v>
      </c>
      <c r="P626" s="4">
        <v>570</v>
      </c>
      <c r="Q626" s="6">
        <f t="shared" si="145"/>
        <v>678.3</v>
      </c>
      <c r="R626" s="4">
        <v>20004</v>
      </c>
      <c r="S626" s="6">
        <f t="shared" si="146"/>
        <v>10202.040000000001</v>
      </c>
      <c r="T626" s="4">
        <v>7780</v>
      </c>
      <c r="U626" s="6">
        <f t="shared" si="147"/>
        <v>4556.5795170691072</v>
      </c>
      <c r="V626" s="4">
        <v>3000</v>
      </c>
      <c r="W626" s="6">
        <f t="shared" si="148"/>
        <v>1053</v>
      </c>
      <c r="X626" s="4">
        <v>996</v>
      </c>
      <c r="Y626" s="6">
        <f t="shared" si="149"/>
        <v>568.71599629369086</v>
      </c>
      <c r="Z626" s="4">
        <v>4500</v>
      </c>
      <c r="AA626" s="6">
        <f t="shared" si="150"/>
        <v>3361.5</v>
      </c>
      <c r="AB626" s="4">
        <v>4788</v>
      </c>
      <c r="AC626" s="6">
        <f t="shared" si="151"/>
        <v>4103.315984306937</v>
      </c>
      <c r="AD626" s="4">
        <v>6528</v>
      </c>
      <c r="AE626" s="6">
        <f t="shared" si="152"/>
        <v>2363.1360091419351</v>
      </c>
      <c r="AF626" s="6">
        <f t="shared" si="153"/>
        <v>48998.56120014254</v>
      </c>
    </row>
    <row r="627" spans="1:32" x14ac:dyDescent="0.25">
      <c r="A627" s="1">
        <v>13006</v>
      </c>
      <c r="B627" s="1" t="s">
        <v>465</v>
      </c>
      <c r="C627" s="1" t="s">
        <v>1139</v>
      </c>
      <c r="D627" s="4">
        <v>1656</v>
      </c>
      <c r="E627" s="6">
        <f t="shared" si="154"/>
        <v>1782.8515951014217</v>
      </c>
      <c r="F627" s="4">
        <v>1210</v>
      </c>
      <c r="G627" s="12">
        <f t="shared" si="140"/>
        <v>943.80000000000007</v>
      </c>
      <c r="H627" s="4">
        <v>1368</v>
      </c>
      <c r="I627" s="6">
        <f t="shared" si="141"/>
        <v>697.68000000000006</v>
      </c>
      <c r="J627" s="4">
        <v>1572</v>
      </c>
      <c r="K627" s="6">
        <f t="shared" si="142"/>
        <v>971.49597951389876</v>
      </c>
      <c r="L627" s="4">
        <v>510</v>
      </c>
      <c r="M627" s="6">
        <f t="shared" si="143"/>
        <v>392.48249805042877</v>
      </c>
      <c r="N627" s="4">
        <v>950</v>
      </c>
      <c r="O627" s="6">
        <f t="shared" si="144"/>
        <v>444.52315831950824</v>
      </c>
      <c r="P627" s="4">
        <v>135</v>
      </c>
      <c r="Q627" s="6">
        <f t="shared" si="145"/>
        <v>160.65</v>
      </c>
      <c r="R627" s="4">
        <v>6396</v>
      </c>
      <c r="S627" s="6">
        <f t="shared" si="146"/>
        <v>3261.96</v>
      </c>
      <c r="T627" s="4">
        <v>1180</v>
      </c>
      <c r="U627" s="6">
        <f t="shared" si="147"/>
        <v>691.10074937552019</v>
      </c>
      <c r="V627" s="4">
        <v>1032</v>
      </c>
      <c r="W627" s="6">
        <f t="shared" si="148"/>
        <v>362.23199999999997</v>
      </c>
      <c r="X627" s="4">
        <v>2316</v>
      </c>
      <c r="Y627" s="6">
        <f t="shared" si="149"/>
        <v>1322.4359913817148</v>
      </c>
      <c r="Z627" s="4">
        <v>1690</v>
      </c>
      <c r="AA627" s="6">
        <f t="shared" si="150"/>
        <v>1262.43</v>
      </c>
      <c r="AB627" s="4">
        <v>780</v>
      </c>
      <c r="AC627" s="6">
        <f t="shared" si="151"/>
        <v>668.45999744348603</v>
      </c>
      <c r="AD627" s="4">
        <v>1032</v>
      </c>
      <c r="AE627" s="6">
        <f t="shared" si="152"/>
        <v>373.58400144523239</v>
      </c>
      <c r="AF627" s="6">
        <f t="shared" si="153"/>
        <v>12962.101969185978</v>
      </c>
    </row>
    <row r="628" spans="1:32" x14ac:dyDescent="0.25">
      <c r="A628" s="1">
        <v>13007</v>
      </c>
      <c r="B628" s="1" t="s">
        <v>466</v>
      </c>
      <c r="C628" s="1" t="s">
        <v>1140</v>
      </c>
      <c r="D628" s="4">
        <v>1272</v>
      </c>
      <c r="E628" s="6">
        <f t="shared" si="154"/>
        <v>1369.436732469208</v>
      </c>
      <c r="F628" s="4">
        <v>600</v>
      </c>
      <c r="G628" s="12">
        <f t="shared" si="140"/>
        <v>468</v>
      </c>
      <c r="H628" s="4">
        <v>600</v>
      </c>
      <c r="I628" s="6">
        <f t="shared" si="141"/>
        <v>306</v>
      </c>
      <c r="J628" s="4">
        <v>696</v>
      </c>
      <c r="K628" s="6">
        <f t="shared" si="142"/>
        <v>430.12799092981777</v>
      </c>
      <c r="L628" s="4">
        <v>600</v>
      </c>
      <c r="M628" s="6">
        <f t="shared" si="143"/>
        <v>461.74411535344558</v>
      </c>
      <c r="N628" s="4">
        <v>1000</v>
      </c>
      <c r="O628" s="6">
        <f t="shared" si="144"/>
        <v>467.91911402053501</v>
      </c>
      <c r="P628" s="4">
        <v>240</v>
      </c>
      <c r="Q628" s="6">
        <f t="shared" si="145"/>
        <v>285.59999999999997</v>
      </c>
      <c r="R628" s="4">
        <v>2004</v>
      </c>
      <c r="S628" s="6">
        <f t="shared" si="146"/>
        <v>1022.04</v>
      </c>
      <c r="T628" s="4">
        <v>1200</v>
      </c>
      <c r="U628" s="6">
        <f t="shared" si="147"/>
        <v>702.81432139883407</v>
      </c>
      <c r="V628" s="4">
        <v>1200</v>
      </c>
      <c r="W628" s="6">
        <f t="shared" si="148"/>
        <v>421.2</v>
      </c>
      <c r="X628" s="4">
        <v>504</v>
      </c>
      <c r="Y628" s="6">
        <f t="shared" si="149"/>
        <v>287.78399812451823</v>
      </c>
      <c r="Z628" s="4">
        <v>520</v>
      </c>
      <c r="AA628" s="6">
        <f t="shared" si="150"/>
        <v>388.44</v>
      </c>
      <c r="AB628" s="4">
        <v>996</v>
      </c>
      <c r="AC628" s="6">
        <f t="shared" si="151"/>
        <v>853.57199673552827</v>
      </c>
      <c r="AD628" s="4">
        <v>600</v>
      </c>
      <c r="AE628" s="6">
        <f t="shared" si="152"/>
        <v>217.20000084025139</v>
      </c>
      <c r="AF628" s="6">
        <f t="shared" si="153"/>
        <v>7464.6782690318851</v>
      </c>
    </row>
    <row r="629" spans="1:32" x14ac:dyDescent="0.25">
      <c r="A629" s="1">
        <v>13008</v>
      </c>
      <c r="B629" s="1" t="s">
        <v>467</v>
      </c>
      <c r="C629" s="1" t="s">
        <v>1141</v>
      </c>
      <c r="D629" s="4">
        <v>8004</v>
      </c>
      <c r="E629" s="6">
        <f t="shared" si="154"/>
        <v>8617.1160429902047</v>
      </c>
      <c r="F629" s="4">
        <v>5000</v>
      </c>
      <c r="G629" s="12">
        <f t="shared" si="140"/>
        <v>3900</v>
      </c>
      <c r="H629" s="4">
        <v>4992</v>
      </c>
      <c r="I629" s="6">
        <f t="shared" si="141"/>
        <v>2545.92</v>
      </c>
      <c r="J629" s="4">
        <v>5004</v>
      </c>
      <c r="K629" s="6">
        <f t="shared" si="142"/>
        <v>3092.4719347885175</v>
      </c>
      <c r="L629" s="4">
        <v>4998</v>
      </c>
      <c r="M629" s="6">
        <f t="shared" si="143"/>
        <v>3846.3284808942017</v>
      </c>
      <c r="N629" s="4">
        <v>5000</v>
      </c>
      <c r="O629" s="6">
        <f t="shared" si="144"/>
        <v>2339.5955701026751</v>
      </c>
      <c r="P629" s="4">
        <v>1395</v>
      </c>
      <c r="Q629" s="6">
        <f t="shared" si="145"/>
        <v>1660.05</v>
      </c>
      <c r="R629" s="4">
        <v>35004</v>
      </c>
      <c r="S629" s="6">
        <f t="shared" si="146"/>
        <v>17852.04</v>
      </c>
      <c r="T629" s="4">
        <v>6000</v>
      </c>
      <c r="U629" s="6">
        <f t="shared" si="147"/>
        <v>3514.07160699417</v>
      </c>
      <c r="V629" s="4">
        <v>6000</v>
      </c>
      <c r="W629" s="6">
        <f t="shared" si="148"/>
        <v>2106</v>
      </c>
      <c r="X629" s="4">
        <v>5004</v>
      </c>
      <c r="Y629" s="6">
        <f t="shared" si="149"/>
        <v>2857.2839813791456</v>
      </c>
      <c r="Z629" s="4">
        <v>8000</v>
      </c>
      <c r="AA629" s="6">
        <f t="shared" si="150"/>
        <v>5976</v>
      </c>
      <c r="AB629" s="4">
        <v>6000</v>
      </c>
      <c r="AC629" s="6">
        <f t="shared" si="151"/>
        <v>5141.9999803345081</v>
      </c>
      <c r="AD629" s="4">
        <v>6000</v>
      </c>
      <c r="AE629" s="6">
        <f t="shared" si="152"/>
        <v>2172.0000084025141</v>
      </c>
      <c r="AF629" s="6">
        <f t="shared" si="153"/>
        <v>63448.877597483413</v>
      </c>
    </row>
    <row r="630" spans="1:32" x14ac:dyDescent="0.25">
      <c r="A630" s="1">
        <v>13010</v>
      </c>
      <c r="B630" s="1" t="s">
        <v>468</v>
      </c>
      <c r="C630" s="1" t="s">
        <v>1142</v>
      </c>
      <c r="D630" s="4">
        <v>504</v>
      </c>
      <c r="E630" s="6">
        <f t="shared" si="154"/>
        <v>542.60700720478053</v>
      </c>
      <c r="F630" s="4">
        <v>400</v>
      </c>
      <c r="G630" s="12">
        <f t="shared" si="140"/>
        <v>312</v>
      </c>
      <c r="H630" s="4">
        <v>456</v>
      </c>
      <c r="I630" s="6">
        <f t="shared" si="141"/>
        <v>232.56</v>
      </c>
      <c r="J630" s="4">
        <v>528</v>
      </c>
      <c r="K630" s="6">
        <f t="shared" si="142"/>
        <v>326.30399311917211</v>
      </c>
      <c r="L630" s="4">
        <v>168</v>
      </c>
      <c r="M630" s="6">
        <f t="shared" si="143"/>
        <v>129.28835229896475</v>
      </c>
      <c r="N630" s="4">
        <v>300</v>
      </c>
      <c r="O630" s="6">
        <f t="shared" si="144"/>
        <v>140.3757342061605</v>
      </c>
      <c r="P630" s="4">
        <v>45</v>
      </c>
      <c r="Q630" s="6">
        <f t="shared" si="145"/>
        <v>53.55</v>
      </c>
      <c r="R630" s="4">
        <v>648</v>
      </c>
      <c r="S630" s="6">
        <f t="shared" si="146"/>
        <v>330.48</v>
      </c>
      <c r="T630" s="4">
        <v>390</v>
      </c>
      <c r="U630" s="6">
        <f t="shared" si="147"/>
        <v>228.41465445462106</v>
      </c>
      <c r="V630" s="4">
        <v>348</v>
      </c>
      <c r="W630" s="6">
        <f t="shared" si="148"/>
        <v>122.148</v>
      </c>
      <c r="X630" s="4">
        <v>516</v>
      </c>
      <c r="Y630" s="6">
        <f t="shared" si="149"/>
        <v>294.6359980798639</v>
      </c>
      <c r="Z630" s="4">
        <v>250</v>
      </c>
      <c r="AA630" s="6">
        <f t="shared" si="150"/>
        <v>186.75</v>
      </c>
      <c r="AB630" s="4">
        <v>264</v>
      </c>
      <c r="AC630" s="6">
        <f t="shared" si="151"/>
        <v>226.24799913471836</v>
      </c>
      <c r="AD630" s="4">
        <v>336</v>
      </c>
      <c r="AE630" s="6">
        <f t="shared" si="152"/>
        <v>121.63200047054079</v>
      </c>
      <c r="AF630" s="6">
        <f t="shared" si="153"/>
        <v>3125.3617384982813</v>
      </c>
    </row>
    <row r="631" spans="1:32" x14ac:dyDescent="0.25">
      <c r="A631" s="1">
        <v>13011</v>
      </c>
      <c r="B631" s="1" t="s">
        <v>469</v>
      </c>
      <c r="C631" s="1" t="s">
        <v>1143</v>
      </c>
      <c r="D631" s="4">
        <v>1236</v>
      </c>
      <c r="E631" s="6">
        <f t="shared" si="154"/>
        <v>1330.679089097438</v>
      </c>
      <c r="F631" s="4">
        <v>480</v>
      </c>
      <c r="G631" s="12">
        <f t="shared" si="140"/>
        <v>374.40000000000003</v>
      </c>
      <c r="H631" s="4">
        <v>1032</v>
      </c>
      <c r="I631" s="6">
        <f t="shared" si="141"/>
        <v>526.32000000000005</v>
      </c>
      <c r="J631" s="4">
        <v>1176</v>
      </c>
      <c r="K631" s="6">
        <f t="shared" si="142"/>
        <v>726.76798467451965</v>
      </c>
      <c r="L631" s="4">
        <v>384</v>
      </c>
      <c r="M631" s="6">
        <f t="shared" si="143"/>
        <v>295.51623382620517</v>
      </c>
      <c r="N631" s="4">
        <v>700</v>
      </c>
      <c r="O631" s="6">
        <f t="shared" si="144"/>
        <v>327.54337981437448</v>
      </c>
      <c r="P631" s="4">
        <v>105</v>
      </c>
      <c r="Q631" s="6">
        <f t="shared" si="145"/>
        <v>124.94999999999999</v>
      </c>
      <c r="R631" s="4">
        <v>3000</v>
      </c>
      <c r="S631" s="6">
        <f t="shared" si="146"/>
        <v>1530</v>
      </c>
      <c r="T631" s="4">
        <v>890</v>
      </c>
      <c r="U631" s="6">
        <f t="shared" si="147"/>
        <v>521.25395503746859</v>
      </c>
      <c r="V631" s="4">
        <v>780</v>
      </c>
      <c r="W631" s="6">
        <f t="shared" si="148"/>
        <v>273.77999999999997</v>
      </c>
      <c r="X631" s="4">
        <v>504</v>
      </c>
      <c r="Y631" s="6">
        <f t="shared" si="149"/>
        <v>287.78399812451823</v>
      </c>
      <c r="Z631" s="4">
        <v>1000</v>
      </c>
      <c r="AA631" s="6">
        <f t="shared" si="150"/>
        <v>747</v>
      </c>
      <c r="AB631" s="4">
        <v>588</v>
      </c>
      <c r="AC631" s="6">
        <f t="shared" si="151"/>
        <v>503.9159980727818</v>
      </c>
      <c r="AD631" s="4">
        <v>768</v>
      </c>
      <c r="AE631" s="6">
        <f t="shared" si="152"/>
        <v>278.01600107552179</v>
      </c>
      <c r="AF631" s="6">
        <f t="shared" si="153"/>
        <v>7569.9106386473049</v>
      </c>
    </row>
    <row r="632" spans="1:32" x14ac:dyDescent="0.25">
      <c r="A632" s="1">
        <v>13012</v>
      </c>
      <c r="B632" s="1" t="s">
        <v>470</v>
      </c>
      <c r="C632" s="1" t="s">
        <v>1144</v>
      </c>
      <c r="D632" s="4">
        <v>60</v>
      </c>
      <c r="E632" s="6">
        <f t="shared" si="154"/>
        <v>64.596072286283402</v>
      </c>
      <c r="F632" s="4">
        <v>60</v>
      </c>
      <c r="G632" s="12">
        <f t="shared" si="140"/>
        <v>46.800000000000004</v>
      </c>
      <c r="H632" s="4">
        <v>72</v>
      </c>
      <c r="I632" s="6">
        <f t="shared" si="141"/>
        <v>36.72</v>
      </c>
      <c r="J632" s="4">
        <v>60</v>
      </c>
      <c r="K632" s="6">
        <f t="shared" si="142"/>
        <v>37.079999218087735</v>
      </c>
      <c r="L632" s="4">
        <v>90</v>
      </c>
      <c r="M632" s="6">
        <f t="shared" si="143"/>
        <v>69.261617303016834</v>
      </c>
      <c r="N632" s="4">
        <v>50</v>
      </c>
      <c r="O632" s="6">
        <f t="shared" si="144"/>
        <v>23.39595570102675</v>
      </c>
      <c r="P632" s="4">
        <v>30</v>
      </c>
      <c r="Q632" s="6">
        <f t="shared" si="145"/>
        <v>35.699999999999996</v>
      </c>
      <c r="R632" s="4">
        <v>240</v>
      </c>
      <c r="S632" s="6">
        <f t="shared" si="146"/>
        <v>122.4</v>
      </c>
      <c r="T632" s="4">
        <v>90</v>
      </c>
      <c r="U632" s="6">
        <f t="shared" si="147"/>
        <v>52.711074104912555</v>
      </c>
      <c r="V632" s="4">
        <v>60</v>
      </c>
      <c r="W632" s="6">
        <f t="shared" si="148"/>
        <v>21.06</v>
      </c>
      <c r="X632" s="4">
        <v>60</v>
      </c>
      <c r="Y632" s="6">
        <f t="shared" si="149"/>
        <v>34.259999776728364</v>
      </c>
      <c r="Z632" s="4">
        <v>60</v>
      </c>
      <c r="AA632" s="6">
        <f t="shared" si="150"/>
        <v>44.82</v>
      </c>
      <c r="AB632" s="4">
        <v>96</v>
      </c>
      <c r="AC632" s="6">
        <f t="shared" si="151"/>
        <v>82.271999685352128</v>
      </c>
      <c r="AD632" s="4">
        <v>96</v>
      </c>
      <c r="AE632" s="6">
        <f t="shared" si="152"/>
        <v>34.752000134440223</v>
      </c>
      <c r="AF632" s="6">
        <f t="shared" si="153"/>
        <v>671.07671807540783</v>
      </c>
    </row>
    <row r="633" spans="1:32" x14ac:dyDescent="0.25">
      <c r="A633" s="1">
        <v>13013</v>
      </c>
      <c r="B633" s="1" t="s">
        <v>471</v>
      </c>
      <c r="C633" s="1" t="s">
        <v>1145</v>
      </c>
      <c r="D633" s="4">
        <v>96</v>
      </c>
      <c r="E633" s="6">
        <f t="shared" si="154"/>
        <v>103.35371565805343</v>
      </c>
      <c r="F633" s="4">
        <v>100</v>
      </c>
      <c r="G633" s="12">
        <f t="shared" si="140"/>
        <v>78</v>
      </c>
      <c r="H633" s="4">
        <v>96</v>
      </c>
      <c r="I633" s="6">
        <f t="shared" si="141"/>
        <v>48.96</v>
      </c>
      <c r="J633" s="4">
        <v>96</v>
      </c>
      <c r="K633" s="6">
        <f t="shared" si="142"/>
        <v>59.327998748940381</v>
      </c>
      <c r="L633" s="4">
        <v>72</v>
      </c>
      <c r="M633" s="6">
        <f t="shared" si="143"/>
        <v>55.409293842413469</v>
      </c>
      <c r="N633" s="4">
        <v>100</v>
      </c>
      <c r="O633" s="6">
        <f t="shared" si="144"/>
        <v>46.791911402053501</v>
      </c>
      <c r="P633" s="4">
        <v>45</v>
      </c>
      <c r="Q633" s="6">
        <f t="shared" si="145"/>
        <v>53.55</v>
      </c>
      <c r="R633" s="4">
        <v>300</v>
      </c>
      <c r="S633" s="6">
        <f t="shared" si="146"/>
        <v>153</v>
      </c>
      <c r="T633" s="4">
        <v>100</v>
      </c>
      <c r="U633" s="6">
        <f t="shared" si="147"/>
        <v>58.567860116569506</v>
      </c>
      <c r="V633" s="4">
        <v>204</v>
      </c>
      <c r="W633" s="6">
        <f t="shared" si="148"/>
        <v>71.603999999999999</v>
      </c>
      <c r="X633" s="4">
        <v>96</v>
      </c>
      <c r="Y633" s="6">
        <f t="shared" si="149"/>
        <v>54.815999642765377</v>
      </c>
      <c r="Z633" s="4">
        <v>100</v>
      </c>
      <c r="AA633" s="6">
        <f t="shared" si="150"/>
        <v>74.7</v>
      </c>
      <c r="AB633" s="4">
        <v>96</v>
      </c>
      <c r="AC633" s="6">
        <f t="shared" si="151"/>
        <v>82.271999685352128</v>
      </c>
      <c r="AD633" s="4">
        <v>192</v>
      </c>
      <c r="AE633" s="6">
        <f t="shared" si="152"/>
        <v>69.504000268880446</v>
      </c>
      <c r="AF633" s="6">
        <f t="shared" si="153"/>
        <v>940.35277909614786</v>
      </c>
    </row>
    <row r="634" spans="1:32" x14ac:dyDescent="0.25">
      <c r="A634" s="1">
        <v>13015</v>
      </c>
      <c r="B634" s="1" t="s">
        <v>472</v>
      </c>
      <c r="C634" s="1" t="s">
        <v>1146</v>
      </c>
      <c r="D634" s="4">
        <v>1200</v>
      </c>
      <c r="E634" s="6">
        <f t="shared" si="154"/>
        <v>1291.921445725668</v>
      </c>
      <c r="F634" s="4">
        <v>600</v>
      </c>
      <c r="G634" s="12">
        <f t="shared" si="140"/>
        <v>468</v>
      </c>
      <c r="H634" s="4">
        <v>1152</v>
      </c>
      <c r="I634" s="6">
        <f t="shared" si="141"/>
        <v>587.52</v>
      </c>
      <c r="J634" s="4">
        <v>1200</v>
      </c>
      <c r="K634" s="6">
        <f t="shared" si="142"/>
        <v>741.59998436175476</v>
      </c>
      <c r="L634" s="4">
        <v>300</v>
      </c>
      <c r="M634" s="6">
        <f t="shared" si="143"/>
        <v>230.87205767672279</v>
      </c>
      <c r="N634" s="4">
        <v>800</v>
      </c>
      <c r="O634" s="6">
        <f t="shared" si="144"/>
        <v>374.335291216428</v>
      </c>
      <c r="P634" s="4">
        <v>105</v>
      </c>
      <c r="Q634" s="6">
        <f t="shared" si="145"/>
        <v>124.94999999999999</v>
      </c>
      <c r="R634" s="4">
        <v>2004</v>
      </c>
      <c r="S634" s="6">
        <f t="shared" si="146"/>
        <v>1022.04</v>
      </c>
      <c r="T634" s="4">
        <v>600</v>
      </c>
      <c r="U634" s="6">
        <f t="shared" si="147"/>
        <v>351.40716069941703</v>
      </c>
      <c r="V634" s="4">
        <v>864</v>
      </c>
      <c r="W634" s="6">
        <f t="shared" si="148"/>
        <v>303.26400000000001</v>
      </c>
      <c r="X634" s="4">
        <v>600</v>
      </c>
      <c r="Y634" s="6">
        <f t="shared" si="149"/>
        <v>342.59999776728364</v>
      </c>
      <c r="Z634" s="4">
        <v>600</v>
      </c>
      <c r="AA634" s="6">
        <f t="shared" si="150"/>
        <v>448.2</v>
      </c>
      <c r="AB634" s="4">
        <v>600</v>
      </c>
      <c r="AC634" s="6">
        <f t="shared" si="151"/>
        <v>514.19999803345081</v>
      </c>
      <c r="AD634" s="4">
        <v>840</v>
      </c>
      <c r="AE634" s="6">
        <f t="shared" si="152"/>
        <v>304.08000117635197</v>
      </c>
      <c r="AF634" s="6">
        <f t="shared" si="153"/>
        <v>6800.909935480724</v>
      </c>
    </row>
    <row r="635" spans="1:32" x14ac:dyDescent="0.25">
      <c r="A635" s="1">
        <v>13017</v>
      </c>
      <c r="B635" s="1" t="s">
        <v>473</v>
      </c>
      <c r="C635" s="1" t="s">
        <v>1147</v>
      </c>
      <c r="D635" s="4">
        <v>1380</v>
      </c>
      <c r="E635" s="6">
        <f t="shared" si="154"/>
        <v>1485.7096625845181</v>
      </c>
      <c r="F635" s="4">
        <v>1010</v>
      </c>
      <c r="G635" s="12">
        <f t="shared" si="140"/>
        <v>787.80000000000007</v>
      </c>
      <c r="H635" s="4">
        <v>1152</v>
      </c>
      <c r="I635" s="6">
        <f t="shared" si="141"/>
        <v>587.52</v>
      </c>
      <c r="J635" s="4">
        <v>1308</v>
      </c>
      <c r="K635" s="6">
        <f t="shared" si="142"/>
        <v>808.34398295431265</v>
      </c>
      <c r="L635" s="4">
        <v>426</v>
      </c>
      <c r="M635" s="6">
        <f t="shared" si="143"/>
        <v>327.83832190094637</v>
      </c>
      <c r="N635" s="4">
        <v>800</v>
      </c>
      <c r="O635" s="6">
        <f t="shared" si="144"/>
        <v>374.335291216428</v>
      </c>
      <c r="P635" s="4">
        <v>105</v>
      </c>
      <c r="Q635" s="6">
        <f t="shared" si="145"/>
        <v>124.94999999999999</v>
      </c>
      <c r="R635" s="4">
        <v>7716</v>
      </c>
      <c r="S635" s="6">
        <f t="shared" si="146"/>
        <v>3935.16</v>
      </c>
      <c r="T635" s="4">
        <v>990</v>
      </c>
      <c r="U635" s="6">
        <f t="shared" si="147"/>
        <v>579.82181515403806</v>
      </c>
      <c r="V635" s="4">
        <v>864</v>
      </c>
      <c r="W635" s="6">
        <f t="shared" si="148"/>
        <v>303.26400000000001</v>
      </c>
      <c r="X635" s="4">
        <v>2304</v>
      </c>
      <c r="Y635" s="6">
        <f t="shared" si="149"/>
        <v>1315.583991426369</v>
      </c>
      <c r="Z635" s="4">
        <v>1420</v>
      </c>
      <c r="AA635" s="6">
        <f t="shared" si="150"/>
        <v>1060.74</v>
      </c>
      <c r="AB635" s="4">
        <v>648</v>
      </c>
      <c r="AC635" s="6">
        <f t="shared" si="151"/>
        <v>555.33599787612684</v>
      </c>
      <c r="AD635" s="4">
        <v>840</v>
      </c>
      <c r="AE635" s="6">
        <f t="shared" si="152"/>
        <v>304.08000117635197</v>
      </c>
      <c r="AF635" s="6">
        <f t="shared" si="153"/>
        <v>12246.403063112739</v>
      </c>
    </row>
    <row r="636" spans="1:32" x14ac:dyDescent="0.25">
      <c r="A636" s="1">
        <v>13018</v>
      </c>
      <c r="B636" s="1" t="s">
        <v>474</v>
      </c>
      <c r="C636" s="1" t="s">
        <v>1148</v>
      </c>
      <c r="D636" s="4">
        <v>648</v>
      </c>
      <c r="E636" s="6">
        <f t="shared" si="154"/>
        <v>697.63758069186076</v>
      </c>
      <c r="F636" s="4">
        <v>550</v>
      </c>
      <c r="G636" s="12">
        <f t="shared" si="140"/>
        <v>429</v>
      </c>
      <c r="H636" s="4">
        <v>648</v>
      </c>
      <c r="I636" s="6">
        <f t="shared" si="141"/>
        <v>330.48</v>
      </c>
      <c r="J636" s="4">
        <v>504</v>
      </c>
      <c r="K636" s="6">
        <f t="shared" si="142"/>
        <v>311.47199343193699</v>
      </c>
      <c r="L636" s="4">
        <v>348</v>
      </c>
      <c r="M636" s="6">
        <f t="shared" si="143"/>
        <v>267.81158690499842</v>
      </c>
      <c r="N636" s="4">
        <v>650</v>
      </c>
      <c r="O636" s="6">
        <f t="shared" si="144"/>
        <v>304.14742411334777</v>
      </c>
      <c r="P636" s="4">
        <v>120</v>
      </c>
      <c r="Q636" s="6">
        <f t="shared" si="145"/>
        <v>142.79999999999998</v>
      </c>
      <c r="R636" s="4">
        <v>996</v>
      </c>
      <c r="S636" s="6">
        <f t="shared" si="146"/>
        <v>507.96000000000004</v>
      </c>
      <c r="T636" s="4">
        <v>650</v>
      </c>
      <c r="U636" s="6">
        <f t="shared" si="147"/>
        <v>380.69109075770177</v>
      </c>
      <c r="V636" s="4">
        <v>648</v>
      </c>
      <c r="W636" s="6">
        <f t="shared" si="148"/>
        <v>227.44799999999998</v>
      </c>
      <c r="X636" s="4">
        <v>348</v>
      </c>
      <c r="Y636" s="6">
        <f t="shared" si="149"/>
        <v>198.70799870502449</v>
      </c>
      <c r="Z636" s="4">
        <v>350</v>
      </c>
      <c r="AA636" s="6">
        <f t="shared" si="150"/>
        <v>261.45</v>
      </c>
      <c r="AB636" s="4">
        <v>648</v>
      </c>
      <c r="AC636" s="6">
        <f t="shared" si="151"/>
        <v>555.33599787612684</v>
      </c>
      <c r="AD636" s="4">
        <v>504</v>
      </c>
      <c r="AE636" s="6">
        <f t="shared" si="152"/>
        <v>182.44800070581118</v>
      </c>
      <c r="AF636" s="6">
        <f t="shared" si="153"/>
        <v>4614.9416724809971</v>
      </c>
    </row>
    <row r="637" spans="1:32" x14ac:dyDescent="0.25">
      <c r="A637" s="1">
        <v>13020</v>
      </c>
      <c r="B637" s="1" t="s">
        <v>475</v>
      </c>
      <c r="C637" s="1" t="s">
        <v>1149</v>
      </c>
      <c r="D637" s="4">
        <v>120</v>
      </c>
      <c r="E637" s="6">
        <f t="shared" si="154"/>
        <v>129.1921445725668</v>
      </c>
      <c r="F637" s="4">
        <v>100</v>
      </c>
      <c r="G637" s="12">
        <f t="shared" si="140"/>
        <v>78</v>
      </c>
      <c r="H637" s="4">
        <v>240</v>
      </c>
      <c r="I637" s="6">
        <f t="shared" si="141"/>
        <v>122.4</v>
      </c>
      <c r="J637" s="4">
        <v>252</v>
      </c>
      <c r="K637" s="6">
        <f t="shared" si="142"/>
        <v>155.7359967159685</v>
      </c>
      <c r="L637" s="4">
        <v>102</v>
      </c>
      <c r="M637" s="6">
        <f t="shared" si="143"/>
        <v>78.496499610085749</v>
      </c>
      <c r="N637" s="4">
        <v>200</v>
      </c>
      <c r="O637" s="6">
        <f t="shared" si="144"/>
        <v>93.583822804107001</v>
      </c>
      <c r="P637" s="4">
        <v>30</v>
      </c>
      <c r="Q637" s="6">
        <f t="shared" si="145"/>
        <v>35.699999999999996</v>
      </c>
      <c r="R637" s="4">
        <v>504</v>
      </c>
      <c r="S637" s="6">
        <f t="shared" si="146"/>
        <v>257.04000000000002</v>
      </c>
      <c r="T637" s="4">
        <v>150</v>
      </c>
      <c r="U637" s="6">
        <f t="shared" si="147"/>
        <v>87.851790174854258</v>
      </c>
      <c r="V637" s="4">
        <v>252</v>
      </c>
      <c r="W637" s="6">
        <f t="shared" si="148"/>
        <v>88.451999999999998</v>
      </c>
      <c r="X637" s="4">
        <v>120</v>
      </c>
      <c r="Y637" s="6">
        <f t="shared" si="149"/>
        <v>68.519999553456728</v>
      </c>
      <c r="Z637" s="4">
        <v>100</v>
      </c>
      <c r="AA637" s="6">
        <f t="shared" si="150"/>
        <v>74.7</v>
      </c>
      <c r="AB637" s="4">
        <v>192</v>
      </c>
      <c r="AC637" s="6">
        <f t="shared" si="151"/>
        <v>164.54399937070426</v>
      </c>
      <c r="AD637" s="4">
        <v>264</v>
      </c>
      <c r="AE637" s="6">
        <f t="shared" si="152"/>
        <v>95.568000369710617</v>
      </c>
      <c r="AF637" s="6">
        <f t="shared" si="153"/>
        <v>1434.2162528017434</v>
      </c>
    </row>
    <row r="638" spans="1:32" x14ac:dyDescent="0.25">
      <c r="A638" s="1">
        <v>13021</v>
      </c>
      <c r="B638" s="1" t="s">
        <v>476</v>
      </c>
      <c r="C638" s="1" t="s">
        <v>1150</v>
      </c>
      <c r="D638" s="4">
        <v>444</v>
      </c>
      <c r="E638" s="6">
        <f t="shared" si="154"/>
        <v>478.01093491849713</v>
      </c>
      <c r="F638" s="4">
        <v>200</v>
      </c>
      <c r="G638" s="12">
        <f t="shared" si="140"/>
        <v>156</v>
      </c>
      <c r="H638" s="4">
        <v>456</v>
      </c>
      <c r="I638" s="6">
        <f t="shared" si="141"/>
        <v>232.56</v>
      </c>
      <c r="J638" s="4">
        <v>528</v>
      </c>
      <c r="K638" s="6">
        <f t="shared" si="142"/>
        <v>326.30399311917211</v>
      </c>
      <c r="L638" s="4">
        <v>168</v>
      </c>
      <c r="M638" s="6">
        <f t="shared" si="143"/>
        <v>129.28835229896475</v>
      </c>
      <c r="N638" s="4">
        <v>300</v>
      </c>
      <c r="O638" s="6">
        <f t="shared" si="144"/>
        <v>140.3757342061605</v>
      </c>
      <c r="P638" s="4">
        <v>45</v>
      </c>
      <c r="Q638" s="6">
        <f t="shared" si="145"/>
        <v>53.55</v>
      </c>
      <c r="R638" s="4">
        <v>996</v>
      </c>
      <c r="S638" s="6">
        <f t="shared" si="146"/>
        <v>507.96000000000004</v>
      </c>
      <c r="T638" s="4">
        <v>250</v>
      </c>
      <c r="U638" s="6">
        <f t="shared" si="147"/>
        <v>146.41965029142375</v>
      </c>
      <c r="V638" s="4">
        <v>348</v>
      </c>
      <c r="W638" s="6">
        <f t="shared" si="148"/>
        <v>122.148</v>
      </c>
      <c r="X638" s="4">
        <v>300</v>
      </c>
      <c r="Y638" s="6">
        <f t="shared" si="149"/>
        <v>171.29999888364182</v>
      </c>
      <c r="Z638" s="4">
        <v>300</v>
      </c>
      <c r="AA638" s="6">
        <f t="shared" si="150"/>
        <v>224.1</v>
      </c>
      <c r="AB638" s="4">
        <v>264</v>
      </c>
      <c r="AC638" s="6">
        <f t="shared" si="151"/>
        <v>226.24799913471836</v>
      </c>
      <c r="AD638" s="4">
        <v>336</v>
      </c>
      <c r="AE638" s="6">
        <f t="shared" si="152"/>
        <v>121.63200047054079</v>
      </c>
      <c r="AF638" s="6">
        <f t="shared" si="153"/>
        <v>2914.2646628525786</v>
      </c>
    </row>
    <row r="639" spans="1:32" x14ac:dyDescent="0.25">
      <c r="A639" s="1">
        <v>13023</v>
      </c>
      <c r="B639" s="1" t="s">
        <v>477</v>
      </c>
      <c r="C639" s="1" t="s">
        <v>1151</v>
      </c>
      <c r="D639" s="4">
        <v>756</v>
      </c>
      <c r="E639" s="6">
        <f t="shared" si="154"/>
        <v>813.91051080717079</v>
      </c>
      <c r="F639" s="4">
        <v>500</v>
      </c>
      <c r="G639" s="12">
        <f t="shared" si="140"/>
        <v>390</v>
      </c>
      <c r="H639" s="4">
        <v>1008</v>
      </c>
      <c r="I639" s="6">
        <f t="shared" si="141"/>
        <v>514.08000000000004</v>
      </c>
      <c r="J639" s="4">
        <v>996</v>
      </c>
      <c r="K639" s="6">
        <f t="shared" si="142"/>
        <v>615.52798702025643</v>
      </c>
      <c r="L639" s="4">
        <v>252</v>
      </c>
      <c r="M639" s="6">
        <f t="shared" si="143"/>
        <v>193.93252844844716</v>
      </c>
      <c r="N639" s="4">
        <v>750</v>
      </c>
      <c r="O639" s="6">
        <f t="shared" si="144"/>
        <v>350.93933551540124</v>
      </c>
      <c r="P639" s="4">
        <v>165</v>
      </c>
      <c r="Q639" s="6">
        <f t="shared" si="145"/>
        <v>196.35</v>
      </c>
      <c r="R639" s="4">
        <v>996</v>
      </c>
      <c r="S639" s="6">
        <f t="shared" si="146"/>
        <v>507.96000000000004</v>
      </c>
      <c r="T639" s="4">
        <v>750</v>
      </c>
      <c r="U639" s="6">
        <f t="shared" si="147"/>
        <v>439.25895087427125</v>
      </c>
      <c r="V639" s="4">
        <v>996</v>
      </c>
      <c r="W639" s="6">
        <f t="shared" si="148"/>
        <v>349.596</v>
      </c>
      <c r="X639" s="4">
        <v>504</v>
      </c>
      <c r="Y639" s="6">
        <f t="shared" si="149"/>
        <v>287.78399812451823</v>
      </c>
      <c r="Z639" s="4">
        <v>750</v>
      </c>
      <c r="AA639" s="6">
        <f t="shared" si="150"/>
        <v>560.25</v>
      </c>
      <c r="AB639" s="4">
        <v>996</v>
      </c>
      <c r="AC639" s="6">
        <f t="shared" si="151"/>
        <v>853.57199673552827</v>
      </c>
      <c r="AD639" s="4">
        <v>1008</v>
      </c>
      <c r="AE639" s="6">
        <f t="shared" si="152"/>
        <v>364.89600141162236</v>
      </c>
      <c r="AF639" s="6">
        <f t="shared" si="153"/>
        <v>6073.1613075255927</v>
      </c>
    </row>
    <row r="640" spans="1:32" x14ac:dyDescent="0.25">
      <c r="A640" s="1">
        <v>13024</v>
      </c>
      <c r="B640" s="1" t="s">
        <v>478</v>
      </c>
      <c r="C640" s="1" t="s">
        <v>1152</v>
      </c>
      <c r="D640" s="4">
        <v>48</v>
      </c>
      <c r="E640" s="6">
        <f t="shared" si="154"/>
        <v>51.676857829026716</v>
      </c>
      <c r="F640" s="4">
        <v>20</v>
      </c>
      <c r="G640" s="12">
        <f t="shared" si="140"/>
        <v>15.600000000000001</v>
      </c>
      <c r="H640" s="4">
        <v>48</v>
      </c>
      <c r="I640" s="6">
        <f t="shared" si="141"/>
        <v>24.48</v>
      </c>
      <c r="J640" s="4">
        <v>48</v>
      </c>
      <c r="K640" s="6">
        <f t="shared" si="142"/>
        <v>29.66399937447019</v>
      </c>
      <c r="L640" s="4">
        <v>48</v>
      </c>
      <c r="M640" s="6">
        <f t="shared" si="143"/>
        <v>36.939529228275646</v>
      </c>
      <c r="N640" s="4">
        <v>50</v>
      </c>
      <c r="O640" s="6">
        <f t="shared" si="144"/>
        <v>23.39595570102675</v>
      </c>
      <c r="P640" s="4">
        <v>45</v>
      </c>
      <c r="Q640" s="6">
        <f t="shared" si="145"/>
        <v>53.55</v>
      </c>
      <c r="R640" s="4">
        <v>48</v>
      </c>
      <c r="S640" s="6">
        <f t="shared" si="146"/>
        <v>24.48</v>
      </c>
      <c r="T640" s="4">
        <v>50</v>
      </c>
      <c r="U640" s="6">
        <f t="shared" si="147"/>
        <v>29.283930058284753</v>
      </c>
      <c r="V640" s="4">
        <v>48</v>
      </c>
      <c r="W640" s="6">
        <f t="shared" si="148"/>
        <v>16.847999999999999</v>
      </c>
      <c r="X640" s="4">
        <v>48</v>
      </c>
      <c r="Y640" s="6">
        <f t="shared" si="149"/>
        <v>27.407999821382688</v>
      </c>
      <c r="Z640" s="4">
        <v>50</v>
      </c>
      <c r="AA640" s="6">
        <f t="shared" si="150"/>
        <v>37.35</v>
      </c>
      <c r="AB640" s="4">
        <v>48</v>
      </c>
      <c r="AC640" s="6">
        <f t="shared" si="151"/>
        <v>41.135999842676064</v>
      </c>
      <c r="AD640" s="4">
        <v>48</v>
      </c>
      <c r="AE640" s="6">
        <f t="shared" si="152"/>
        <v>17.376000067220112</v>
      </c>
      <c r="AF640" s="6">
        <f t="shared" si="153"/>
        <v>411.81227185514291</v>
      </c>
    </row>
    <row r="641" spans="1:32" x14ac:dyDescent="0.25">
      <c r="A641" s="1">
        <v>13025</v>
      </c>
      <c r="B641" s="1" t="s">
        <v>479</v>
      </c>
      <c r="C641" s="1" t="s">
        <v>1153</v>
      </c>
      <c r="D641" s="4">
        <v>1512</v>
      </c>
      <c r="E641" s="6">
        <f t="shared" si="154"/>
        <v>1627.8210216143416</v>
      </c>
      <c r="F641" s="4">
        <v>1110</v>
      </c>
      <c r="G641" s="12">
        <f t="shared" si="140"/>
        <v>865.80000000000007</v>
      </c>
      <c r="H641" s="4">
        <v>1248</v>
      </c>
      <c r="I641" s="6">
        <f t="shared" si="141"/>
        <v>636.48</v>
      </c>
      <c r="J641" s="4">
        <v>1440</v>
      </c>
      <c r="K641" s="6">
        <f t="shared" si="142"/>
        <v>889.91998123410576</v>
      </c>
      <c r="L641" s="4">
        <v>468</v>
      </c>
      <c r="M641" s="6">
        <f t="shared" si="143"/>
        <v>360.16040997568757</v>
      </c>
      <c r="N641" s="4">
        <v>850</v>
      </c>
      <c r="O641" s="6">
        <f t="shared" si="144"/>
        <v>397.73124691745471</v>
      </c>
      <c r="P641" s="4">
        <v>120</v>
      </c>
      <c r="Q641" s="6">
        <f t="shared" si="145"/>
        <v>142.79999999999998</v>
      </c>
      <c r="R641" s="4">
        <v>8484</v>
      </c>
      <c r="S641" s="6">
        <f t="shared" si="146"/>
        <v>4326.84</v>
      </c>
      <c r="T641" s="4">
        <v>1090</v>
      </c>
      <c r="U641" s="6">
        <f t="shared" si="147"/>
        <v>638.38967527060754</v>
      </c>
      <c r="V641" s="4">
        <v>948</v>
      </c>
      <c r="W641" s="6">
        <f t="shared" si="148"/>
        <v>332.74799999999999</v>
      </c>
      <c r="X641" s="4">
        <v>2544</v>
      </c>
      <c r="Y641" s="6">
        <f t="shared" si="149"/>
        <v>1452.6239905332825</v>
      </c>
      <c r="Z641" s="4">
        <v>1560</v>
      </c>
      <c r="AA641" s="6">
        <f t="shared" si="150"/>
        <v>1165.32</v>
      </c>
      <c r="AB641" s="4">
        <v>720</v>
      </c>
      <c r="AC641" s="6">
        <f t="shared" si="151"/>
        <v>617.039997640141</v>
      </c>
      <c r="AD641" s="4">
        <v>936</v>
      </c>
      <c r="AE641" s="6">
        <f t="shared" si="152"/>
        <v>338.83200131079218</v>
      </c>
      <c r="AF641" s="6">
        <f t="shared" si="153"/>
        <v>13453.67432318562</v>
      </c>
    </row>
    <row r="642" spans="1:32" x14ac:dyDescent="0.25">
      <c r="A642" s="1">
        <v>13026</v>
      </c>
      <c r="B642" s="1" t="s">
        <v>480</v>
      </c>
      <c r="C642" s="1" t="s">
        <v>1154</v>
      </c>
      <c r="D642" s="4">
        <v>132</v>
      </c>
      <c r="E642" s="6">
        <f t="shared" si="154"/>
        <v>142.11135902982349</v>
      </c>
      <c r="F642" s="4">
        <v>100</v>
      </c>
      <c r="G642" s="12">
        <f t="shared" si="140"/>
        <v>78</v>
      </c>
      <c r="H642" s="4">
        <v>120</v>
      </c>
      <c r="I642" s="6">
        <f t="shared" si="141"/>
        <v>61.2</v>
      </c>
      <c r="J642" s="4">
        <v>132</v>
      </c>
      <c r="K642" s="6">
        <f t="shared" si="142"/>
        <v>81.575998279793026</v>
      </c>
      <c r="L642" s="4">
        <v>42</v>
      </c>
      <c r="M642" s="6">
        <f t="shared" si="143"/>
        <v>32.322088074741188</v>
      </c>
      <c r="N642" s="4">
        <v>100</v>
      </c>
      <c r="O642" s="6">
        <f t="shared" si="144"/>
        <v>46.791911402053501</v>
      </c>
      <c r="P642" s="4">
        <v>15</v>
      </c>
      <c r="Q642" s="6">
        <f t="shared" si="145"/>
        <v>17.849999999999998</v>
      </c>
      <c r="R642" s="4">
        <v>204</v>
      </c>
      <c r="S642" s="6">
        <f t="shared" si="146"/>
        <v>104.04</v>
      </c>
      <c r="T642" s="4">
        <v>100</v>
      </c>
      <c r="U642" s="6">
        <f t="shared" si="147"/>
        <v>58.567860116569506</v>
      </c>
      <c r="V642" s="4">
        <v>84</v>
      </c>
      <c r="W642" s="6">
        <f t="shared" si="148"/>
        <v>29.483999999999998</v>
      </c>
      <c r="X642" s="4">
        <v>204</v>
      </c>
      <c r="Y642" s="6">
        <f t="shared" si="149"/>
        <v>116.48399924087643</v>
      </c>
      <c r="Z642" s="4">
        <v>140</v>
      </c>
      <c r="AA642" s="6">
        <f t="shared" si="150"/>
        <v>104.58</v>
      </c>
      <c r="AB642" s="4">
        <v>60</v>
      </c>
      <c r="AC642" s="6">
        <f t="shared" si="151"/>
        <v>51.419999803345078</v>
      </c>
      <c r="AD642" s="4">
        <v>96</v>
      </c>
      <c r="AE642" s="6">
        <f t="shared" si="152"/>
        <v>34.752000134440223</v>
      </c>
      <c r="AF642" s="6">
        <f t="shared" si="153"/>
        <v>924.42721594720217</v>
      </c>
    </row>
    <row r="643" spans="1:32" x14ac:dyDescent="0.25">
      <c r="A643" s="1">
        <v>13027</v>
      </c>
      <c r="B643" s="1" t="s">
        <v>481</v>
      </c>
      <c r="C643" s="1" t="s">
        <v>1155</v>
      </c>
      <c r="D643" s="4">
        <v>120</v>
      </c>
      <c r="E643" s="6">
        <f t="shared" si="154"/>
        <v>129.1921445725668</v>
      </c>
      <c r="F643" s="4">
        <v>0</v>
      </c>
      <c r="G643" s="12">
        <f t="shared" si="140"/>
        <v>0</v>
      </c>
      <c r="H643" s="4">
        <v>72</v>
      </c>
      <c r="I643" s="6">
        <f t="shared" si="141"/>
        <v>36.72</v>
      </c>
      <c r="J643" s="4">
        <v>120</v>
      </c>
      <c r="K643" s="6">
        <f t="shared" si="142"/>
        <v>74.159998436175471</v>
      </c>
      <c r="L643" s="4">
        <v>120</v>
      </c>
      <c r="M643" s="6">
        <f t="shared" si="143"/>
        <v>92.348823070689122</v>
      </c>
      <c r="N643" s="4">
        <v>100</v>
      </c>
      <c r="O643" s="6">
        <f t="shared" si="144"/>
        <v>46.791911402053501</v>
      </c>
      <c r="P643" s="4">
        <v>45</v>
      </c>
      <c r="Q643" s="6">
        <f t="shared" si="145"/>
        <v>53.55</v>
      </c>
      <c r="R643" s="4">
        <v>240</v>
      </c>
      <c r="S643" s="6">
        <f t="shared" si="146"/>
        <v>122.4</v>
      </c>
      <c r="T643" s="4">
        <v>240</v>
      </c>
      <c r="U643" s="6">
        <f t="shared" si="147"/>
        <v>140.56286427976681</v>
      </c>
      <c r="V643" s="4">
        <v>120</v>
      </c>
      <c r="W643" s="6">
        <f t="shared" si="148"/>
        <v>42.12</v>
      </c>
      <c r="X643" s="4">
        <v>120</v>
      </c>
      <c r="Y643" s="6">
        <f t="shared" si="149"/>
        <v>68.519999553456728</v>
      </c>
      <c r="Z643" s="4">
        <v>120</v>
      </c>
      <c r="AA643" s="6">
        <f t="shared" si="150"/>
        <v>89.64</v>
      </c>
      <c r="AB643" s="4">
        <v>84</v>
      </c>
      <c r="AC643" s="6">
        <f t="shared" si="151"/>
        <v>71.987999724683107</v>
      </c>
      <c r="AD643" s="4">
        <v>72</v>
      </c>
      <c r="AE643" s="6">
        <f t="shared" si="152"/>
        <v>26.064000100830167</v>
      </c>
      <c r="AF643" s="6">
        <f t="shared" si="153"/>
        <v>967.99374103939158</v>
      </c>
    </row>
    <row r="644" spans="1:32" x14ac:dyDescent="0.25">
      <c r="A644" s="1">
        <v>13028</v>
      </c>
      <c r="B644" s="1" t="s">
        <v>482</v>
      </c>
      <c r="C644" s="1" t="s">
        <v>1156</v>
      </c>
      <c r="D644" s="4">
        <v>96</v>
      </c>
      <c r="E644" s="6">
        <f t="shared" si="154"/>
        <v>103.35371565805343</v>
      </c>
      <c r="F644" s="4">
        <v>0</v>
      </c>
      <c r="G644" s="12">
        <f t="shared" ref="G644:G707" si="155">F644*0.78</f>
        <v>0</v>
      </c>
      <c r="H644" s="4">
        <v>0</v>
      </c>
      <c r="I644" s="6">
        <f t="shared" ref="I644:I707" si="156">H644*0.51</f>
        <v>0</v>
      </c>
      <c r="J644" s="4">
        <v>72</v>
      </c>
      <c r="K644" s="6">
        <f t="shared" ref="K644:K707" si="157">J644*0.617999986968129</f>
        <v>44.495999061705284</v>
      </c>
      <c r="L644" s="4">
        <v>42</v>
      </c>
      <c r="M644" s="6">
        <f t="shared" ref="M644:M707" si="158">L644*0.769573525589076</f>
        <v>32.322088074741188</v>
      </c>
      <c r="N644" s="4">
        <v>0</v>
      </c>
      <c r="O644" s="6">
        <f t="shared" ref="O644:O707" si="159">N644*0.467919114020535</f>
        <v>0</v>
      </c>
      <c r="P644" s="4">
        <v>0</v>
      </c>
      <c r="Q644" s="6">
        <f t="shared" ref="Q644:Q707" si="160">P644*1.19</f>
        <v>0</v>
      </c>
      <c r="R644" s="4">
        <v>144</v>
      </c>
      <c r="S644" s="6">
        <f t="shared" ref="S644:S707" si="161">R644*0.51</f>
        <v>73.44</v>
      </c>
      <c r="T644" s="4">
        <v>0</v>
      </c>
      <c r="U644" s="6">
        <f t="shared" ref="U644:U707" si="162">T644*0.585678601165695</f>
        <v>0</v>
      </c>
      <c r="V644" s="4">
        <v>36</v>
      </c>
      <c r="W644" s="6">
        <f t="shared" ref="W644:W707" si="163">V644*0.351</f>
        <v>12.635999999999999</v>
      </c>
      <c r="X644" s="4">
        <v>24</v>
      </c>
      <c r="Y644" s="6">
        <f t="shared" ref="Y644:Y707" si="164">X644*0.570999996278806</f>
        <v>13.703999910691344</v>
      </c>
      <c r="Z644" s="4">
        <v>20</v>
      </c>
      <c r="AA644" s="6">
        <f t="shared" ref="AA644:AA707" si="165">Z644*0.747</f>
        <v>14.94</v>
      </c>
      <c r="AB644" s="4">
        <v>36</v>
      </c>
      <c r="AC644" s="6">
        <f t="shared" ref="AC644:AC707" si="166">AB644*0.856999996722418</f>
        <v>30.85199988200705</v>
      </c>
      <c r="AD644" s="4">
        <v>0</v>
      </c>
      <c r="AE644" s="6">
        <f t="shared" ref="AE644:AE707" si="167">AD644*0.362000001400419</f>
        <v>0</v>
      </c>
      <c r="AF644" s="6">
        <f t="shared" ref="AF644:AF707" si="168">SUM(E644+G644+I644+K644+M644+O644+Q644+S644+U644+W644+Y644+AA644+AC644)</f>
        <v>325.74380258719827</v>
      </c>
    </row>
    <row r="645" spans="1:32" x14ac:dyDescent="0.25">
      <c r="A645" s="1">
        <v>13029</v>
      </c>
      <c r="B645" s="1" t="s">
        <v>483</v>
      </c>
      <c r="C645" s="1" t="s">
        <v>1157</v>
      </c>
      <c r="D645" s="4">
        <v>156</v>
      </c>
      <c r="E645" s="6">
        <f t="shared" si="154"/>
        <v>167.94978794433683</v>
      </c>
      <c r="F645" s="4">
        <v>160</v>
      </c>
      <c r="G645" s="12">
        <f t="shared" si="155"/>
        <v>124.80000000000001</v>
      </c>
      <c r="H645" s="4">
        <v>168</v>
      </c>
      <c r="I645" s="6">
        <f t="shared" si="156"/>
        <v>85.68</v>
      </c>
      <c r="J645" s="4">
        <v>156</v>
      </c>
      <c r="K645" s="6">
        <f t="shared" si="157"/>
        <v>96.407997967028123</v>
      </c>
      <c r="L645" s="4">
        <v>102</v>
      </c>
      <c r="M645" s="6">
        <f t="shared" si="158"/>
        <v>78.496499610085749</v>
      </c>
      <c r="N645" s="4">
        <v>150</v>
      </c>
      <c r="O645" s="6">
        <f t="shared" si="159"/>
        <v>70.187867103080251</v>
      </c>
      <c r="P645" s="4">
        <v>75</v>
      </c>
      <c r="Q645" s="6">
        <f t="shared" si="160"/>
        <v>89.25</v>
      </c>
      <c r="R645" s="4">
        <v>156</v>
      </c>
      <c r="S645" s="6">
        <f t="shared" si="161"/>
        <v>79.56</v>
      </c>
      <c r="T645" s="4">
        <v>130</v>
      </c>
      <c r="U645" s="6">
        <f t="shared" si="162"/>
        <v>76.138218151540357</v>
      </c>
      <c r="V645" s="4">
        <v>156</v>
      </c>
      <c r="W645" s="6">
        <f t="shared" si="163"/>
        <v>54.756</v>
      </c>
      <c r="X645" s="4">
        <v>96</v>
      </c>
      <c r="Y645" s="6">
        <f t="shared" si="164"/>
        <v>54.815999642765377</v>
      </c>
      <c r="Z645" s="4">
        <v>130</v>
      </c>
      <c r="AA645" s="6">
        <f t="shared" si="165"/>
        <v>97.11</v>
      </c>
      <c r="AB645" s="4">
        <v>156</v>
      </c>
      <c r="AC645" s="6">
        <f t="shared" si="166"/>
        <v>133.69199948869721</v>
      </c>
      <c r="AD645" s="4">
        <v>168</v>
      </c>
      <c r="AE645" s="6">
        <f t="shared" si="167"/>
        <v>60.816000235270394</v>
      </c>
      <c r="AF645" s="6">
        <f t="shared" si="168"/>
        <v>1208.8443699075342</v>
      </c>
    </row>
    <row r="646" spans="1:32" x14ac:dyDescent="0.25">
      <c r="A646" s="1">
        <v>13030</v>
      </c>
      <c r="B646" s="1" t="s">
        <v>484</v>
      </c>
      <c r="C646" s="1" t="s">
        <v>1158</v>
      </c>
      <c r="D646" s="4">
        <v>408</v>
      </c>
      <c r="E646" s="6">
        <f t="shared" si="154"/>
        <v>439.2532915467271</v>
      </c>
      <c r="F646" s="4">
        <v>300</v>
      </c>
      <c r="G646" s="12">
        <f t="shared" si="155"/>
        <v>234</v>
      </c>
      <c r="H646" s="4">
        <v>336</v>
      </c>
      <c r="I646" s="6">
        <f t="shared" si="156"/>
        <v>171.36</v>
      </c>
      <c r="J646" s="4">
        <v>396</v>
      </c>
      <c r="K646" s="6">
        <f t="shared" si="157"/>
        <v>244.72799483937908</v>
      </c>
      <c r="L646" s="4">
        <v>126</v>
      </c>
      <c r="M646" s="6">
        <f t="shared" si="158"/>
        <v>96.966264224223579</v>
      </c>
      <c r="N646" s="4">
        <v>250</v>
      </c>
      <c r="O646" s="6">
        <f t="shared" si="159"/>
        <v>116.97977850513375</v>
      </c>
      <c r="P646" s="4">
        <v>30</v>
      </c>
      <c r="Q646" s="6">
        <f t="shared" si="160"/>
        <v>35.699999999999996</v>
      </c>
      <c r="R646" s="4">
        <v>996</v>
      </c>
      <c r="S646" s="6">
        <f t="shared" si="161"/>
        <v>507.96000000000004</v>
      </c>
      <c r="T646" s="4">
        <v>300</v>
      </c>
      <c r="U646" s="6">
        <f t="shared" si="162"/>
        <v>175.70358034970852</v>
      </c>
      <c r="V646" s="4">
        <v>264</v>
      </c>
      <c r="W646" s="6">
        <f t="shared" si="163"/>
        <v>92.663999999999987</v>
      </c>
      <c r="X646" s="4">
        <v>504</v>
      </c>
      <c r="Y646" s="6">
        <f t="shared" si="164"/>
        <v>287.78399812451823</v>
      </c>
      <c r="Z646" s="4">
        <v>430</v>
      </c>
      <c r="AA646" s="6">
        <f t="shared" si="165"/>
        <v>321.20999999999998</v>
      </c>
      <c r="AB646" s="4">
        <v>192</v>
      </c>
      <c r="AC646" s="6">
        <f t="shared" si="166"/>
        <v>164.54399937070426</v>
      </c>
      <c r="AD646" s="4">
        <v>264</v>
      </c>
      <c r="AE646" s="6">
        <f t="shared" si="167"/>
        <v>95.568000369710617</v>
      </c>
      <c r="AF646" s="6">
        <f t="shared" si="168"/>
        <v>2888.8529069603942</v>
      </c>
    </row>
    <row r="647" spans="1:32" x14ac:dyDescent="0.25">
      <c r="A647" s="1">
        <v>13031</v>
      </c>
      <c r="B647" s="1" t="s">
        <v>485</v>
      </c>
      <c r="C647" s="1" t="s">
        <v>1159</v>
      </c>
      <c r="D647" s="4">
        <v>348</v>
      </c>
      <c r="E647" s="6">
        <f t="shared" si="154"/>
        <v>374.6572192604437</v>
      </c>
      <c r="F647" s="4">
        <v>250</v>
      </c>
      <c r="G647" s="12">
        <f t="shared" si="155"/>
        <v>195</v>
      </c>
      <c r="H647" s="4">
        <v>288</v>
      </c>
      <c r="I647" s="6">
        <f t="shared" si="156"/>
        <v>146.88</v>
      </c>
      <c r="J647" s="4">
        <v>324</v>
      </c>
      <c r="K647" s="6">
        <f t="shared" si="157"/>
        <v>200.23199577767377</v>
      </c>
      <c r="L647" s="4">
        <v>108</v>
      </c>
      <c r="M647" s="6">
        <f t="shared" si="158"/>
        <v>83.113940763620207</v>
      </c>
      <c r="N647" s="4">
        <v>200</v>
      </c>
      <c r="O647" s="6">
        <f t="shared" si="159"/>
        <v>93.583822804107001</v>
      </c>
      <c r="P647" s="4">
        <v>30</v>
      </c>
      <c r="Q647" s="6">
        <f t="shared" si="160"/>
        <v>35.699999999999996</v>
      </c>
      <c r="R647" s="4">
        <v>1932</v>
      </c>
      <c r="S647" s="6">
        <f t="shared" si="161"/>
        <v>985.32</v>
      </c>
      <c r="T647" s="4">
        <v>250</v>
      </c>
      <c r="U647" s="6">
        <f t="shared" si="162"/>
        <v>146.41965029142375</v>
      </c>
      <c r="V647" s="4">
        <v>216</v>
      </c>
      <c r="W647" s="6">
        <f t="shared" si="163"/>
        <v>75.816000000000003</v>
      </c>
      <c r="X647" s="4">
        <v>576</v>
      </c>
      <c r="Y647" s="6">
        <f t="shared" si="164"/>
        <v>328.89599785659226</v>
      </c>
      <c r="Z647" s="4">
        <v>360</v>
      </c>
      <c r="AA647" s="6">
        <f t="shared" si="165"/>
        <v>268.92</v>
      </c>
      <c r="AB647" s="4">
        <v>168</v>
      </c>
      <c r="AC647" s="6">
        <f t="shared" si="166"/>
        <v>143.97599944936621</v>
      </c>
      <c r="AD647" s="4">
        <v>216</v>
      </c>
      <c r="AE647" s="6">
        <f t="shared" si="167"/>
        <v>78.192000302490499</v>
      </c>
      <c r="AF647" s="6">
        <f t="shared" si="168"/>
        <v>3078.5146262032267</v>
      </c>
    </row>
    <row r="648" spans="1:32" x14ac:dyDescent="0.25">
      <c r="A648" s="1">
        <v>13033</v>
      </c>
      <c r="B648" s="1" t="s">
        <v>486</v>
      </c>
      <c r="C648" s="1" t="s">
        <v>1160</v>
      </c>
      <c r="D648" s="4">
        <v>2832</v>
      </c>
      <c r="E648" s="6">
        <f t="shared" si="154"/>
        <v>3048.9346119125767</v>
      </c>
      <c r="F648" s="4">
        <v>2140</v>
      </c>
      <c r="G648" s="12">
        <f t="shared" si="155"/>
        <v>1669.2</v>
      </c>
      <c r="H648" s="4">
        <v>2304</v>
      </c>
      <c r="I648" s="6">
        <f t="shared" si="156"/>
        <v>1175.04</v>
      </c>
      <c r="J648" s="4">
        <v>2628</v>
      </c>
      <c r="K648" s="6">
        <f t="shared" si="157"/>
        <v>1624.1039657522429</v>
      </c>
      <c r="L648" s="4">
        <v>864</v>
      </c>
      <c r="M648" s="6">
        <f t="shared" si="158"/>
        <v>664.91152610896165</v>
      </c>
      <c r="N648" s="4">
        <v>1600</v>
      </c>
      <c r="O648" s="6">
        <f t="shared" si="159"/>
        <v>748.67058243285601</v>
      </c>
      <c r="P648" s="4">
        <v>240</v>
      </c>
      <c r="Q648" s="6">
        <f t="shared" si="160"/>
        <v>285.59999999999997</v>
      </c>
      <c r="R648" s="4">
        <v>15600</v>
      </c>
      <c r="S648" s="6">
        <f t="shared" si="161"/>
        <v>7956</v>
      </c>
      <c r="T648" s="4">
        <v>2090</v>
      </c>
      <c r="U648" s="6">
        <f t="shared" si="162"/>
        <v>1224.0682764363025</v>
      </c>
      <c r="V648" s="4">
        <v>1728</v>
      </c>
      <c r="W648" s="6">
        <f t="shared" si="163"/>
        <v>606.52800000000002</v>
      </c>
      <c r="X648" s="4">
        <v>5004</v>
      </c>
      <c r="Y648" s="6">
        <f t="shared" si="164"/>
        <v>2857.2839813791456</v>
      </c>
      <c r="Z648" s="4">
        <v>2930</v>
      </c>
      <c r="AA648" s="6">
        <f t="shared" si="165"/>
        <v>2188.71</v>
      </c>
      <c r="AB648" s="4">
        <v>1308</v>
      </c>
      <c r="AC648" s="6">
        <f t="shared" si="166"/>
        <v>1120.9559957129227</v>
      </c>
      <c r="AD648" s="4">
        <v>1728</v>
      </c>
      <c r="AE648" s="6">
        <f t="shared" si="167"/>
        <v>625.53600241992399</v>
      </c>
      <c r="AF648" s="6">
        <f t="shared" si="168"/>
        <v>25170.006939735005</v>
      </c>
    </row>
    <row r="649" spans="1:32" x14ac:dyDescent="0.25">
      <c r="A649" s="1">
        <v>13034</v>
      </c>
      <c r="B649" s="1" t="s">
        <v>487</v>
      </c>
      <c r="C649" s="1" t="s">
        <v>1161</v>
      </c>
      <c r="D649" s="4">
        <v>312</v>
      </c>
      <c r="E649" s="6">
        <f t="shared" si="154"/>
        <v>335.89957588867367</v>
      </c>
      <c r="F649" s="4">
        <v>230</v>
      </c>
      <c r="G649" s="12">
        <f t="shared" si="155"/>
        <v>179.4</v>
      </c>
      <c r="H649" s="4">
        <v>264</v>
      </c>
      <c r="I649" s="6">
        <f t="shared" si="156"/>
        <v>134.64000000000001</v>
      </c>
      <c r="J649" s="4">
        <v>300</v>
      </c>
      <c r="K649" s="6">
        <f t="shared" si="157"/>
        <v>185.39999609043869</v>
      </c>
      <c r="L649" s="4">
        <v>96</v>
      </c>
      <c r="M649" s="6">
        <f t="shared" si="158"/>
        <v>73.879058456551292</v>
      </c>
      <c r="N649" s="4">
        <v>200</v>
      </c>
      <c r="O649" s="6">
        <f t="shared" si="159"/>
        <v>93.583822804107001</v>
      </c>
      <c r="P649" s="4">
        <v>30</v>
      </c>
      <c r="Q649" s="6">
        <f t="shared" si="160"/>
        <v>35.699999999999996</v>
      </c>
      <c r="R649" s="4">
        <v>1764</v>
      </c>
      <c r="S649" s="6">
        <f t="shared" si="161"/>
        <v>899.64</v>
      </c>
      <c r="T649" s="4">
        <v>230</v>
      </c>
      <c r="U649" s="6">
        <f t="shared" si="162"/>
        <v>134.70607826810985</v>
      </c>
      <c r="V649" s="4">
        <v>192</v>
      </c>
      <c r="W649" s="6">
        <f t="shared" si="163"/>
        <v>67.391999999999996</v>
      </c>
      <c r="X649" s="4">
        <v>528</v>
      </c>
      <c r="Y649" s="6">
        <f t="shared" si="164"/>
        <v>301.48799803520961</v>
      </c>
      <c r="Z649" s="4">
        <v>320</v>
      </c>
      <c r="AA649" s="6">
        <f t="shared" si="165"/>
        <v>239.04</v>
      </c>
      <c r="AB649" s="4">
        <v>144</v>
      </c>
      <c r="AC649" s="6">
        <f t="shared" si="166"/>
        <v>123.4079995280282</v>
      </c>
      <c r="AD649" s="4">
        <v>192</v>
      </c>
      <c r="AE649" s="6">
        <f t="shared" si="167"/>
        <v>69.504000268880446</v>
      </c>
      <c r="AF649" s="6">
        <f t="shared" si="168"/>
        <v>2804.1765290711178</v>
      </c>
    </row>
    <row r="650" spans="1:32" x14ac:dyDescent="0.25">
      <c r="A650" s="1">
        <v>13037</v>
      </c>
      <c r="B650" s="1" t="s">
        <v>488</v>
      </c>
      <c r="C650" s="1" t="s">
        <v>1162</v>
      </c>
      <c r="D650" s="4">
        <v>84</v>
      </c>
      <c r="E650" s="6">
        <f t="shared" si="154"/>
        <v>90.43450120079676</v>
      </c>
      <c r="F650" s="4">
        <v>70</v>
      </c>
      <c r="G650" s="12">
        <f t="shared" si="155"/>
        <v>54.6</v>
      </c>
      <c r="H650" s="4">
        <v>96</v>
      </c>
      <c r="I650" s="6">
        <f t="shared" si="156"/>
        <v>48.96</v>
      </c>
      <c r="J650" s="4">
        <v>84</v>
      </c>
      <c r="K650" s="6">
        <f t="shared" si="157"/>
        <v>51.911998905322832</v>
      </c>
      <c r="L650" s="4">
        <v>84</v>
      </c>
      <c r="M650" s="6">
        <f t="shared" si="158"/>
        <v>64.644176149482377</v>
      </c>
      <c r="N650" s="4">
        <v>100</v>
      </c>
      <c r="O650" s="6">
        <f t="shared" si="159"/>
        <v>46.791911402053501</v>
      </c>
      <c r="P650" s="4">
        <v>60</v>
      </c>
      <c r="Q650" s="6">
        <f t="shared" si="160"/>
        <v>71.399999999999991</v>
      </c>
      <c r="R650" s="4">
        <v>144</v>
      </c>
      <c r="S650" s="6">
        <f t="shared" si="161"/>
        <v>73.44</v>
      </c>
      <c r="T650" s="4">
        <v>80</v>
      </c>
      <c r="U650" s="6">
        <f t="shared" si="162"/>
        <v>46.854288093255605</v>
      </c>
      <c r="V650" s="4">
        <v>84</v>
      </c>
      <c r="W650" s="6">
        <f t="shared" si="163"/>
        <v>29.483999999999998</v>
      </c>
      <c r="X650" s="4">
        <v>84</v>
      </c>
      <c r="Y650" s="6">
        <f t="shared" si="164"/>
        <v>47.963999687419708</v>
      </c>
      <c r="Z650" s="4">
        <v>80</v>
      </c>
      <c r="AA650" s="6">
        <f t="shared" si="165"/>
        <v>59.76</v>
      </c>
      <c r="AB650" s="4">
        <v>84</v>
      </c>
      <c r="AC650" s="6">
        <f t="shared" si="166"/>
        <v>71.987999724683107</v>
      </c>
      <c r="AD650" s="4">
        <v>96</v>
      </c>
      <c r="AE650" s="6">
        <f t="shared" si="167"/>
        <v>34.752000134440223</v>
      </c>
      <c r="AF650" s="6">
        <f t="shared" si="168"/>
        <v>758.23287516301389</v>
      </c>
    </row>
    <row r="651" spans="1:32" x14ac:dyDescent="0.25">
      <c r="A651" s="1">
        <v>13038</v>
      </c>
      <c r="B651" s="1" t="s">
        <v>489</v>
      </c>
      <c r="C651" s="1" t="s">
        <v>1163</v>
      </c>
      <c r="D651" s="4">
        <v>1068</v>
      </c>
      <c r="E651" s="6">
        <f t="shared" si="154"/>
        <v>1149.8100866958446</v>
      </c>
      <c r="F651" s="4">
        <v>1070</v>
      </c>
      <c r="G651" s="12">
        <f t="shared" si="155"/>
        <v>834.6</v>
      </c>
      <c r="H651" s="4">
        <v>528</v>
      </c>
      <c r="I651" s="6">
        <f t="shared" si="156"/>
        <v>269.28000000000003</v>
      </c>
      <c r="J651" s="4">
        <v>2136</v>
      </c>
      <c r="K651" s="6">
        <f t="shared" si="157"/>
        <v>1320.0479721639235</v>
      </c>
      <c r="L651" s="4">
        <v>534</v>
      </c>
      <c r="M651" s="6">
        <f t="shared" si="158"/>
        <v>410.9522626645666</v>
      </c>
      <c r="N651" s="4">
        <v>1050</v>
      </c>
      <c r="O651" s="6">
        <f t="shared" si="159"/>
        <v>491.31506972156171</v>
      </c>
      <c r="P651" s="4">
        <v>270</v>
      </c>
      <c r="Q651" s="6">
        <f t="shared" si="160"/>
        <v>321.3</v>
      </c>
      <c r="R651" s="4">
        <v>2136</v>
      </c>
      <c r="S651" s="6">
        <f t="shared" si="161"/>
        <v>1089.3600000000001</v>
      </c>
      <c r="T651" s="4">
        <v>2140</v>
      </c>
      <c r="U651" s="6">
        <f t="shared" si="162"/>
        <v>1253.3522064945873</v>
      </c>
      <c r="V651" s="4">
        <v>1068</v>
      </c>
      <c r="W651" s="6">
        <f t="shared" si="163"/>
        <v>374.86799999999999</v>
      </c>
      <c r="X651" s="4">
        <v>540</v>
      </c>
      <c r="Y651" s="6">
        <f t="shared" si="164"/>
        <v>308.33999799055528</v>
      </c>
      <c r="Z651" s="4">
        <v>2140</v>
      </c>
      <c r="AA651" s="6">
        <f t="shared" si="165"/>
        <v>1598.58</v>
      </c>
      <c r="AB651" s="4">
        <v>1068</v>
      </c>
      <c r="AC651" s="6">
        <f t="shared" si="166"/>
        <v>915.27599649954243</v>
      </c>
      <c r="AD651" s="4">
        <v>2112</v>
      </c>
      <c r="AE651" s="6">
        <f t="shared" si="167"/>
        <v>764.54400295768494</v>
      </c>
      <c r="AF651" s="6">
        <f t="shared" si="168"/>
        <v>10337.081592230581</v>
      </c>
    </row>
    <row r="652" spans="1:32" x14ac:dyDescent="0.25">
      <c r="A652" s="1">
        <v>13040</v>
      </c>
      <c r="B652" s="1" t="s">
        <v>490</v>
      </c>
      <c r="C652" s="1" t="s">
        <v>1164</v>
      </c>
      <c r="D652" s="4">
        <v>144</v>
      </c>
      <c r="E652" s="6">
        <f t="shared" si="154"/>
        <v>155.03057348708015</v>
      </c>
      <c r="F652" s="4">
        <v>70</v>
      </c>
      <c r="G652" s="12">
        <f t="shared" si="155"/>
        <v>54.6</v>
      </c>
      <c r="H652" s="4">
        <v>120</v>
      </c>
      <c r="I652" s="6">
        <f t="shared" si="156"/>
        <v>61.2</v>
      </c>
      <c r="J652" s="4">
        <v>72</v>
      </c>
      <c r="K652" s="6">
        <f t="shared" si="157"/>
        <v>44.495999061705284</v>
      </c>
      <c r="L652" s="4">
        <v>60</v>
      </c>
      <c r="M652" s="6">
        <f t="shared" si="158"/>
        <v>46.174411535344561</v>
      </c>
      <c r="N652" s="4">
        <v>100</v>
      </c>
      <c r="O652" s="6">
        <f t="shared" si="159"/>
        <v>46.791911402053501</v>
      </c>
      <c r="P652" s="4">
        <v>15</v>
      </c>
      <c r="Q652" s="6">
        <f t="shared" si="160"/>
        <v>17.849999999999998</v>
      </c>
      <c r="R652" s="4">
        <v>156</v>
      </c>
      <c r="S652" s="6">
        <f t="shared" si="161"/>
        <v>79.56</v>
      </c>
      <c r="T652" s="4">
        <v>80</v>
      </c>
      <c r="U652" s="6">
        <f t="shared" si="162"/>
        <v>46.854288093255605</v>
      </c>
      <c r="V652" s="4">
        <v>120</v>
      </c>
      <c r="W652" s="6">
        <f t="shared" si="163"/>
        <v>42.12</v>
      </c>
      <c r="X652" s="4">
        <v>60</v>
      </c>
      <c r="Y652" s="6">
        <f t="shared" si="164"/>
        <v>34.259999776728364</v>
      </c>
      <c r="Z652" s="4">
        <v>80</v>
      </c>
      <c r="AA652" s="6">
        <f t="shared" si="165"/>
        <v>59.76</v>
      </c>
      <c r="AB652" s="4">
        <v>96</v>
      </c>
      <c r="AC652" s="6">
        <f t="shared" si="166"/>
        <v>82.271999685352128</v>
      </c>
      <c r="AD652" s="4">
        <v>168</v>
      </c>
      <c r="AE652" s="6">
        <f t="shared" si="167"/>
        <v>60.816000235270394</v>
      </c>
      <c r="AF652" s="6">
        <f t="shared" si="168"/>
        <v>770.96918304151973</v>
      </c>
    </row>
    <row r="653" spans="1:32" x14ac:dyDescent="0.25">
      <c r="A653" s="1">
        <v>13041</v>
      </c>
      <c r="B653" s="1" t="s">
        <v>491</v>
      </c>
      <c r="C653" s="1" t="s">
        <v>1165</v>
      </c>
      <c r="D653" s="4">
        <v>684</v>
      </c>
      <c r="E653" s="6">
        <f t="shared" si="154"/>
        <v>736.39522406363074</v>
      </c>
      <c r="F653" s="4">
        <v>740</v>
      </c>
      <c r="G653" s="12">
        <f t="shared" si="155"/>
        <v>577.20000000000005</v>
      </c>
      <c r="H653" s="4">
        <v>768</v>
      </c>
      <c r="I653" s="6">
        <f t="shared" si="156"/>
        <v>391.68</v>
      </c>
      <c r="J653" s="4">
        <v>732</v>
      </c>
      <c r="K653" s="6">
        <f t="shared" si="157"/>
        <v>452.37599046067038</v>
      </c>
      <c r="L653" s="4">
        <v>210</v>
      </c>
      <c r="M653" s="6">
        <f t="shared" si="158"/>
        <v>161.61044037370596</v>
      </c>
      <c r="N653" s="4">
        <v>400</v>
      </c>
      <c r="O653" s="6">
        <f t="shared" si="159"/>
        <v>187.167645608214</v>
      </c>
      <c r="P653" s="4">
        <v>60</v>
      </c>
      <c r="Q653" s="6">
        <f t="shared" si="160"/>
        <v>71.399999999999991</v>
      </c>
      <c r="R653" s="4">
        <v>5952</v>
      </c>
      <c r="S653" s="6">
        <f t="shared" si="161"/>
        <v>3035.52</v>
      </c>
      <c r="T653" s="4">
        <v>490</v>
      </c>
      <c r="U653" s="6">
        <f t="shared" si="162"/>
        <v>286.98251457119056</v>
      </c>
      <c r="V653" s="4">
        <v>432</v>
      </c>
      <c r="W653" s="6">
        <f t="shared" si="163"/>
        <v>151.63200000000001</v>
      </c>
      <c r="X653" s="4">
        <v>1968</v>
      </c>
      <c r="Y653" s="6">
        <f t="shared" si="164"/>
        <v>1123.7279926766903</v>
      </c>
      <c r="Z653" s="4">
        <v>890</v>
      </c>
      <c r="AA653" s="6">
        <f t="shared" si="165"/>
        <v>664.83</v>
      </c>
      <c r="AB653" s="4">
        <v>324</v>
      </c>
      <c r="AC653" s="6">
        <f t="shared" si="166"/>
        <v>277.66799893806342</v>
      </c>
      <c r="AD653" s="4">
        <v>432</v>
      </c>
      <c r="AE653" s="6">
        <f t="shared" si="167"/>
        <v>156.384000604981</v>
      </c>
      <c r="AF653" s="6">
        <f t="shared" si="168"/>
        <v>8118.1898066921649</v>
      </c>
    </row>
    <row r="654" spans="1:32" x14ac:dyDescent="0.25">
      <c r="A654" s="1">
        <v>13042</v>
      </c>
      <c r="B654" s="1" t="s">
        <v>492</v>
      </c>
      <c r="C654" s="1" t="s">
        <v>1166</v>
      </c>
      <c r="D654" s="4">
        <v>60</v>
      </c>
      <c r="E654" s="6">
        <f t="shared" si="154"/>
        <v>64.596072286283402</v>
      </c>
      <c r="F654" s="4">
        <v>50</v>
      </c>
      <c r="G654" s="12">
        <f t="shared" si="155"/>
        <v>39</v>
      </c>
      <c r="H654" s="4">
        <v>0</v>
      </c>
      <c r="I654" s="6">
        <f t="shared" si="156"/>
        <v>0</v>
      </c>
      <c r="J654" s="4">
        <v>72</v>
      </c>
      <c r="K654" s="6">
        <f t="shared" si="157"/>
        <v>44.495999061705284</v>
      </c>
      <c r="L654" s="4">
        <v>36</v>
      </c>
      <c r="M654" s="6">
        <f t="shared" si="158"/>
        <v>27.704646921206734</v>
      </c>
      <c r="N654" s="4">
        <v>50</v>
      </c>
      <c r="O654" s="6">
        <f t="shared" si="159"/>
        <v>23.39595570102675</v>
      </c>
      <c r="P654" s="4">
        <v>0</v>
      </c>
      <c r="Q654" s="6">
        <f t="shared" si="160"/>
        <v>0</v>
      </c>
      <c r="R654" s="4">
        <v>156</v>
      </c>
      <c r="S654" s="6">
        <f t="shared" si="161"/>
        <v>79.56</v>
      </c>
      <c r="T654" s="4">
        <v>60</v>
      </c>
      <c r="U654" s="6">
        <f t="shared" si="162"/>
        <v>35.140716069941703</v>
      </c>
      <c r="V654" s="4">
        <v>72</v>
      </c>
      <c r="W654" s="6">
        <f t="shared" si="163"/>
        <v>25.271999999999998</v>
      </c>
      <c r="X654" s="4">
        <v>60</v>
      </c>
      <c r="Y654" s="6">
        <f t="shared" si="164"/>
        <v>34.259999776728364</v>
      </c>
      <c r="Z654" s="4">
        <v>60</v>
      </c>
      <c r="AA654" s="6">
        <f t="shared" si="165"/>
        <v>44.82</v>
      </c>
      <c r="AB654" s="4">
        <v>60</v>
      </c>
      <c r="AC654" s="6">
        <f t="shared" si="166"/>
        <v>51.419999803345078</v>
      </c>
      <c r="AD654" s="4">
        <v>0</v>
      </c>
      <c r="AE654" s="6">
        <f t="shared" si="167"/>
        <v>0</v>
      </c>
      <c r="AF654" s="6">
        <f t="shared" si="168"/>
        <v>469.66538962023736</v>
      </c>
    </row>
    <row r="655" spans="1:32" x14ac:dyDescent="0.25">
      <c r="A655" s="1">
        <v>13044</v>
      </c>
      <c r="B655" s="1" t="s">
        <v>493</v>
      </c>
      <c r="C655" s="1" t="s">
        <v>1167</v>
      </c>
      <c r="D655" s="4">
        <v>300</v>
      </c>
      <c r="E655" s="6">
        <f t="shared" si="154"/>
        <v>322.98036143141701</v>
      </c>
      <c r="F655" s="4">
        <v>100</v>
      </c>
      <c r="G655" s="12">
        <f t="shared" si="155"/>
        <v>78</v>
      </c>
      <c r="H655" s="4">
        <v>144</v>
      </c>
      <c r="I655" s="6">
        <f t="shared" si="156"/>
        <v>73.44</v>
      </c>
      <c r="J655" s="4">
        <v>204</v>
      </c>
      <c r="K655" s="6">
        <f t="shared" si="157"/>
        <v>126.0719973414983</v>
      </c>
      <c r="L655" s="4">
        <v>72</v>
      </c>
      <c r="M655" s="6">
        <f t="shared" si="158"/>
        <v>55.409293842413469</v>
      </c>
      <c r="N655" s="4">
        <v>300</v>
      </c>
      <c r="O655" s="6">
        <f t="shared" si="159"/>
        <v>140.3757342061605</v>
      </c>
      <c r="P655" s="4">
        <v>45</v>
      </c>
      <c r="Q655" s="6">
        <f t="shared" si="160"/>
        <v>53.55</v>
      </c>
      <c r="R655" s="4">
        <v>504</v>
      </c>
      <c r="S655" s="6">
        <f t="shared" si="161"/>
        <v>257.04000000000002</v>
      </c>
      <c r="T655" s="4">
        <v>70</v>
      </c>
      <c r="U655" s="6">
        <f t="shared" si="162"/>
        <v>40.997502081598654</v>
      </c>
      <c r="V655" s="4">
        <v>204</v>
      </c>
      <c r="W655" s="6">
        <f t="shared" si="163"/>
        <v>71.603999999999999</v>
      </c>
      <c r="X655" s="4">
        <v>72</v>
      </c>
      <c r="Y655" s="6">
        <f t="shared" si="164"/>
        <v>41.111999732074032</v>
      </c>
      <c r="Z655" s="4">
        <v>30</v>
      </c>
      <c r="AA655" s="6">
        <f t="shared" si="165"/>
        <v>22.41</v>
      </c>
      <c r="AB655" s="4">
        <v>264</v>
      </c>
      <c r="AC655" s="6">
        <f t="shared" si="166"/>
        <v>226.24799913471836</v>
      </c>
      <c r="AD655" s="4">
        <v>192</v>
      </c>
      <c r="AE655" s="6">
        <f t="shared" si="167"/>
        <v>69.504000268880446</v>
      </c>
      <c r="AF655" s="6">
        <f t="shared" si="168"/>
        <v>1509.2388877698804</v>
      </c>
    </row>
    <row r="656" spans="1:32" x14ac:dyDescent="0.25">
      <c r="A656" s="1">
        <v>13047</v>
      </c>
      <c r="B656" s="1" t="s">
        <v>494</v>
      </c>
      <c r="C656" s="1" t="s">
        <v>1168</v>
      </c>
      <c r="D656" s="4">
        <v>0</v>
      </c>
      <c r="E656" s="6">
        <f t="shared" si="154"/>
        <v>0</v>
      </c>
      <c r="F656" s="4">
        <v>750</v>
      </c>
      <c r="G656" s="12">
        <f t="shared" si="155"/>
        <v>585</v>
      </c>
      <c r="H656" s="4">
        <v>1008</v>
      </c>
      <c r="I656" s="6">
        <f t="shared" si="156"/>
        <v>514.08000000000004</v>
      </c>
      <c r="J656" s="4">
        <v>0</v>
      </c>
      <c r="K656" s="6">
        <f t="shared" si="157"/>
        <v>0</v>
      </c>
      <c r="L656" s="4">
        <v>0</v>
      </c>
      <c r="M656" s="6">
        <f t="shared" si="158"/>
        <v>0</v>
      </c>
      <c r="N656" s="4">
        <v>0</v>
      </c>
      <c r="O656" s="6">
        <f t="shared" si="159"/>
        <v>0</v>
      </c>
      <c r="P656" s="4">
        <v>105</v>
      </c>
      <c r="Q656" s="6">
        <f t="shared" si="160"/>
        <v>124.94999999999999</v>
      </c>
      <c r="R656" s="4">
        <v>2496</v>
      </c>
      <c r="S656" s="6">
        <f t="shared" si="161"/>
        <v>1272.96</v>
      </c>
      <c r="T656" s="4">
        <v>0</v>
      </c>
      <c r="U656" s="6">
        <f t="shared" si="162"/>
        <v>0</v>
      </c>
      <c r="V656" s="4">
        <v>756</v>
      </c>
      <c r="W656" s="6">
        <f t="shared" si="163"/>
        <v>265.35599999999999</v>
      </c>
      <c r="X656" s="4">
        <v>0</v>
      </c>
      <c r="Y656" s="6">
        <f t="shared" si="164"/>
        <v>0</v>
      </c>
      <c r="Z656" s="4">
        <v>0</v>
      </c>
      <c r="AA656" s="6">
        <f t="shared" si="165"/>
        <v>0</v>
      </c>
      <c r="AB656" s="4">
        <v>996</v>
      </c>
      <c r="AC656" s="6">
        <f t="shared" si="166"/>
        <v>853.57199673552827</v>
      </c>
      <c r="AD656" s="4">
        <v>1512</v>
      </c>
      <c r="AE656" s="6">
        <f t="shared" si="167"/>
        <v>547.34400211743355</v>
      </c>
      <c r="AF656" s="6">
        <f t="shared" si="168"/>
        <v>3615.9179967355276</v>
      </c>
    </row>
    <row r="657" spans="1:32" x14ac:dyDescent="0.25">
      <c r="A657" s="1">
        <v>13048</v>
      </c>
      <c r="B657" s="1" t="s">
        <v>495</v>
      </c>
      <c r="C657" s="1" t="s">
        <v>1169</v>
      </c>
      <c r="D657" s="4">
        <v>3168</v>
      </c>
      <c r="E657" s="6">
        <f t="shared" si="154"/>
        <v>3410.6726167157635</v>
      </c>
      <c r="F657" s="4">
        <v>6300</v>
      </c>
      <c r="G657" s="12">
        <f t="shared" si="155"/>
        <v>4914</v>
      </c>
      <c r="H657" s="4">
        <v>13992</v>
      </c>
      <c r="I657" s="6">
        <f t="shared" si="156"/>
        <v>7135.92</v>
      </c>
      <c r="J657" s="4">
        <v>14004</v>
      </c>
      <c r="K657" s="6">
        <f t="shared" si="157"/>
        <v>8654.4718175016787</v>
      </c>
      <c r="L657" s="4">
        <v>4002</v>
      </c>
      <c r="M657" s="6">
        <f t="shared" si="158"/>
        <v>3079.8332494074821</v>
      </c>
      <c r="N657" s="4">
        <v>8000</v>
      </c>
      <c r="O657" s="6">
        <f t="shared" si="159"/>
        <v>3743.35291216428</v>
      </c>
      <c r="P657" s="4">
        <v>1605</v>
      </c>
      <c r="Q657" s="6">
        <f t="shared" si="160"/>
        <v>1909.9499999999998</v>
      </c>
      <c r="R657" s="4">
        <v>20004</v>
      </c>
      <c r="S657" s="6">
        <f t="shared" si="161"/>
        <v>10202.040000000001</v>
      </c>
      <c r="T657" s="4">
        <v>8000</v>
      </c>
      <c r="U657" s="6">
        <f t="shared" si="162"/>
        <v>4685.42880932556</v>
      </c>
      <c r="V657" s="4">
        <v>14004</v>
      </c>
      <c r="W657" s="6">
        <f t="shared" si="163"/>
        <v>4915.4039999999995</v>
      </c>
      <c r="X657" s="4">
        <v>1728</v>
      </c>
      <c r="Y657" s="6">
        <f t="shared" si="164"/>
        <v>986.68799356977684</v>
      </c>
      <c r="Z657" s="4">
        <v>2590</v>
      </c>
      <c r="AA657" s="6">
        <f t="shared" si="165"/>
        <v>1934.73</v>
      </c>
      <c r="AB657" s="4">
        <v>8004</v>
      </c>
      <c r="AC657" s="6">
        <f t="shared" si="166"/>
        <v>6859.4279737662337</v>
      </c>
      <c r="AD657" s="4">
        <v>13992</v>
      </c>
      <c r="AE657" s="6">
        <f t="shared" si="167"/>
        <v>5065.1040195946625</v>
      </c>
      <c r="AF657" s="6">
        <f t="shared" si="168"/>
        <v>62431.919372450786</v>
      </c>
    </row>
    <row r="658" spans="1:32" x14ac:dyDescent="0.25">
      <c r="A658" s="1">
        <v>13049</v>
      </c>
      <c r="B658" s="1" t="s">
        <v>496</v>
      </c>
      <c r="C658" s="1" t="s">
        <v>1170</v>
      </c>
      <c r="D658" s="4">
        <v>2004</v>
      </c>
      <c r="E658" s="6">
        <f t="shared" si="154"/>
        <v>2157.5088143618655</v>
      </c>
      <c r="F658" s="4">
        <v>2500</v>
      </c>
      <c r="G658" s="12">
        <f t="shared" si="155"/>
        <v>1950</v>
      </c>
      <c r="H658" s="4">
        <v>1512</v>
      </c>
      <c r="I658" s="6">
        <f t="shared" si="156"/>
        <v>771.12</v>
      </c>
      <c r="J658" s="4">
        <v>2496</v>
      </c>
      <c r="K658" s="6">
        <f t="shared" si="157"/>
        <v>1542.52796747245</v>
      </c>
      <c r="L658" s="4">
        <v>1500</v>
      </c>
      <c r="M658" s="6">
        <f t="shared" si="158"/>
        <v>1154.360288383614</v>
      </c>
      <c r="N658" s="4">
        <v>1500</v>
      </c>
      <c r="O658" s="6">
        <f t="shared" si="159"/>
        <v>701.87867103080248</v>
      </c>
      <c r="P658" s="4">
        <v>2505</v>
      </c>
      <c r="Q658" s="6">
        <f t="shared" si="160"/>
        <v>2980.95</v>
      </c>
      <c r="R658" s="4">
        <v>4500</v>
      </c>
      <c r="S658" s="6">
        <f t="shared" si="161"/>
        <v>2295</v>
      </c>
      <c r="T658" s="4">
        <v>3000</v>
      </c>
      <c r="U658" s="6">
        <f t="shared" si="162"/>
        <v>1757.035803497085</v>
      </c>
      <c r="V658" s="4">
        <v>2496</v>
      </c>
      <c r="W658" s="6">
        <f t="shared" si="163"/>
        <v>876.096</v>
      </c>
      <c r="X658" s="4">
        <v>1248</v>
      </c>
      <c r="Y658" s="6">
        <f t="shared" si="164"/>
        <v>712.60799535594992</v>
      </c>
      <c r="Z658" s="4">
        <v>3000</v>
      </c>
      <c r="AA658" s="6">
        <f t="shared" si="165"/>
        <v>2241</v>
      </c>
      <c r="AB658" s="4">
        <v>2496</v>
      </c>
      <c r="AC658" s="6">
        <f t="shared" si="166"/>
        <v>2139.0719918191553</v>
      </c>
      <c r="AD658" s="4">
        <v>2496</v>
      </c>
      <c r="AE658" s="6">
        <f t="shared" si="167"/>
        <v>903.55200349544577</v>
      </c>
      <c r="AF658" s="6">
        <f t="shared" si="168"/>
        <v>21279.157531920922</v>
      </c>
    </row>
    <row r="659" spans="1:32" x14ac:dyDescent="0.25">
      <c r="A659" s="1">
        <v>13050</v>
      </c>
      <c r="B659" s="1" t="s">
        <v>497</v>
      </c>
      <c r="C659" s="1" t="s">
        <v>1171</v>
      </c>
      <c r="D659" s="4">
        <v>0</v>
      </c>
      <c r="E659" s="6">
        <f t="shared" si="154"/>
        <v>0</v>
      </c>
      <c r="F659" s="4">
        <v>150</v>
      </c>
      <c r="G659" s="12">
        <f t="shared" si="155"/>
        <v>117</v>
      </c>
      <c r="H659" s="4">
        <v>192</v>
      </c>
      <c r="I659" s="6">
        <f t="shared" si="156"/>
        <v>97.92</v>
      </c>
      <c r="J659" s="4">
        <v>0</v>
      </c>
      <c r="K659" s="6">
        <f t="shared" si="157"/>
        <v>0</v>
      </c>
      <c r="L659" s="4">
        <v>102</v>
      </c>
      <c r="M659" s="6">
        <f t="shared" si="158"/>
        <v>78.496499610085749</v>
      </c>
      <c r="N659" s="4">
        <v>0</v>
      </c>
      <c r="O659" s="6">
        <f t="shared" si="159"/>
        <v>0</v>
      </c>
      <c r="P659" s="4">
        <v>135</v>
      </c>
      <c r="Q659" s="6">
        <f t="shared" si="160"/>
        <v>160.65</v>
      </c>
      <c r="R659" s="4">
        <v>1200</v>
      </c>
      <c r="S659" s="6">
        <f t="shared" si="161"/>
        <v>612</v>
      </c>
      <c r="T659" s="4">
        <v>100</v>
      </c>
      <c r="U659" s="6">
        <f t="shared" si="162"/>
        <v>58.567860116569506</v>
      </c>
      <c r="V659" s="4">
        <v>204</v>
      </c>
      <c r="W659" s="6">
        <f t="shared" si="163"/>
        <v>71.603999999999999</v>
      </c>
      <c r="X659" s="4">
        <v>0</v>
      </c>
      <c r="Y659" s="6">
        <f t="shared" si="164"/>
        <v>0</v>
      </c>
      <c r="Z659" s="4">
        <v>0</v>
      </c>
      <c r="AA659" s="6">
        <f t="shared" si="165"/>
        <v>0</v>
      </c>
      <c r="AB659" s="4">
        <v>204</v>
      </c>
      <c r="AC659" s="6">
        <f t="shared" si="166"/>
        <v>174.82799933137326</v>
      </c>
      <c r="AD659" s="4">
        <v>792</v>
      </c>
      <c r="AE659" s="6">
        <f t="shared" si="167"/>
        <v>286.70400110913187</v>
      </c>
      <c r="AF659" s="6">
        <f t="shared" si="168"/>
        <v>1371.0663590580289</v>
      </c>
    </row>
    <row r="660" spans="1:32" x14ac:dyDescent="0.25">
      <c r="A660" s="1">
        <v>13051</v>
      </c>
      <c r="B660" s="1" t="s">
        <v>498</v>
      </c>
      <c r="C660" s="1" t="s">
        <v>1172</v>
      </c>
      <c r="D660" s="4">
        <v>1680</v>
      </c>
      <c r="E660" s="6">
        <f t="shared" si="154"/>
        <v>1808.6900240159353</v>
      </c>
      <c r="F660" s="4">
        <v>1080</v>
      </c>
      <c r="G660" s="12">
        <f t="shared" si="155"/>
        <v>842.4</v>
      </c>
      <c r="H660" s="4">
        <v>1800</v>
      </c>
      <c r="I660" s="6">
        <f t="shared" si="156"/>
        <v>918</v>
      </c>
      <c r="J660" s="4">
        <v>1800</v>
      </c>
      <c r="K660" s="6">
        <f t="shared" si="157"/>
        <v>1112.3999765426322</v>
      </c>
      <c r="L660" s="4">
        <v>900</v>
      </c>
      <c r="M660" s="6">
        <f t="shared" si="158"/>
        <v>692.6161730301684</v>
      </c>
      <c r="N660" s="4">
        <v>1800</v>
      </c>
      <c r="O660" s="6">
        <f t="shared" si="159"/>
        <v>842.25440523696295</v>
      </c>
      <c r="P660" s="4">
        <v>540</v>
      </c>
      <c r="Q660" s="6">
        <f t="shared" si="160"/>
        <v>642.6</v>
      </c>
      <c r="R660" s="4">
        <v>5040</v>
      </c>
      <c r="S660" s="6">
        <f t="shared" si="161"/>
        <v>2570.4</v>
      </c>
      <c r="T660" s="4">
        <v>1600</v>
      </c>
      <c r="U660" s="6">
        <f t="shared" si="162"/>
        <v>937.08576186511209</v>
      </c>
      <c r="V660" s="4">
        <v>1800</v>
      </c>
      <c r="W660" s="6">
        <f t="shared" si="163"/>
        <v>631.79999999999995</v>
      </c>
      <c r="X660" s="4">
        <v>0</v>
      </c>
      <c r="Y660" s="6">
        <f t="shared" si="164"/>
        <v>0</v>
      </c>
      <c r="Z660" s="4">
        <v>1200</v>
      </c>
      <c r="AA660" s="6">
        <f t="shared" si="165"/>
        <v>896.4</v>
      </c>
      <c r="AB660" s="4">
        <v>1800</v>
      </c>
      <c r="AC660" s="6">
        <f t="shared" si="166"/>
        <v>1542.5999941003524</v>
      </c>
      <c r="AD660" s="4">
        <v>1800</v>
      </c>
      <c r="AE660" s="6">
        <f t="shared" si="167"/>
        <v>651.60000252075417</v>
      </c>
      <c r="AF660" s="6">
        <f t="shared" si="168"/>
        <v>13437.246334791162</v>
      </c>
    </row>
    <row r="661" spans="1:32" x14ac:dyDescent="0.25">
      <c r="A661" s="1">
        <v>13052</v>
      </c>
      <c r="B661" s="1" t="s">
        <v>499</v>
      </c>
      <c r="C661" s="1" t="s">
        <v>1173</v>
      </c>
      <c r="D661" s="4">
        <v>1092</v>
      </c>
      <c r="E661" s="6">
        <f t="shared" si="154"/>
        <v>1175.6485156103579</v>
      </c>
      <c r="F661" s="4">
        <v>1090</v>
      </c>
      <c r="G661" s="12">
        <f t="shared" si="155"/>
        <v>850.2</v>
      </c>
      <c r="H661" s="4">
        <v>3192</v>
      </c>
      <c r="I661" s="6">
        <f t="shared" si="156"/>
        <v>1627.92</v>
      </c>
      <c r="J661" s="4">
        <v>1092</v>
      </c>
      <c r="K661" s="6">
        <f t="shared" si="157"/>
        <v>674.85598576919688</v>
      </c>
      <c r="L661" s="4">
        <v>546</v>
      </c>
      <c r="M661" s="6">
        <f t="shared" si="158"/>
        <v>420.18714497163552</v>
      </c>
      <c r="N661" s="4">
        <v>2200</v>
      </c>
      <c r="O661" s="6">
        <f t="shared" si="159"/>
        <v>1029.422050845177</v>
      </c>
      <c r="P661" s="4">
        <v>435</v>
      </c>
      <c r="Q661" s="6">
        <f t="shared" si="160"/>
        <v>517.65</v>
      </c>
      <c r="R661" s="4">
        <v>5448</v>
      </c>
      <c r="S661" s="6">
        <f t="shared" si="161"/>
        <v>2778.48</v>
      </c>
      <c r="T661" s="4">
        <v>1090</v>
      </c>
      <c r="U661" s="6">
        <f t="shared" si="162"/>
        <v>638.38967527060754</v>
      </c>
      <c r="V661" s="4">
        <v>3180</v>
      </c>
      <c r="W661" s="6">
        <f t="shared" si="163"/>
        <v>1116.1799999999998</v>
      </c>
      <c r="X661" s="4">
        <v>0</v>
      </c>
      <c r="Y661" s="6">
        <f t="shared" si="164"/>
        <v>0</v>
      </c>
      <c r="Z661" s="4">
        <v>1090</v>
      </c>
      <c r="AA661" s="6">
        <f t="shared" si="165"/>
        <v>814.23</v>
      </c>
      <c r="AB661" s="4">
        <v>3276</v>
      </c>
      <c r="AC661" s="6">
        <f t="shared" si="166"/>
        <v>2807.5319892626412</v>
      </c>
      <c r="AD661" s="4">
        <v>3192</v>
      </c>
      <c r="AE661" s="6">
        <f t="shared" si="167"/>
        <v>1155.5040044701375</v>
      </c>
      <c r="AF661" s="6">
        <f t="shared" si="168"/>
        <v>14450.695361729617</v>
      </c>
    </row>
    <row r="662" spans="1:32" x14ac:dyDescent="0.25">
      <c r="A662" s="1">
        <v>13053</v>
      </c>
      <c r="B662" s="1" t="s">
        <v>500</v>
      </c>
      <c r="C662" s="1" t="s">
        <v>1174</v>
      </c>
      <c r="D662" s="4">
        <v>3120</v>
      </c>
      <c r="E662" s="6">
        <f t="shared" si="154"/>
        <v>3358.9957588867369</v>
      </c>
      <c r="F662" s="4">
        <v>0</v>
      </c>
      <c r="G662" s="12">
        <f t="shared" si="155"/>
        <v>0</v>
      </c>
      <c r="H662" s="4">
        <v>4368</v>
      </c>
      <c r="I662" s="6">
        <f t="shared" si="156"/>
        <v>2227.6799999999998</v>
      </c>
      <c r="J662" s="4">
        <v>4380</v>
      </c>
      <c r="K662" s="6">
        <f t="shared" si="157"/>
        <v>2706.8399429204051</v>
      </c>
      <c r="L662" s="4">
        <v>0</v>
      </c>
      <c r="M662" s="6">
        <f t="shared" si="158"/>
        <v>0</v>
      </c>
      <c r="N662" s="4">
        <v>2500</v>
      </c>
      <c r="O662" s="6">
        <f t="shared" si="159"/>
        <v>1169.7977850513375</v>
      </c>
      <c r="P662" s="4">
        <v>495</v>
      </c>
      <c r="Q662" s="6">
        <f t="shared" si="160"/>
        <v>589.04999999999995</v>
      </c>
      <c r="R662" s="4">
        <v>10620</v>
      </c>
      <c r="S662" s="6">
        <f t="shared" si="161"/>
        <v>5416.2</v>
      </c>
      <c r="T662" s="4">
        <v>1000</v>
      </c>
      <c r="U662" s="6">
        <f t="shared" si="162"/>
        <v>585.678601165695</v>
      </c>
      <c r="V662" s="4">
        <v>3324</v>
      </c>
      <c r="W662" s="6">
        <f t="shared" si="163"/>
        <v>1166.7239999999999</v>
      </c>
      <c r="X662" s="4">
        <v>0</v>
      </c>
      <c r="Y662" s="6">
        <f t="shared" si="164"/>
        <v>0</v>
      </c>
      <c r="Z662" s="4">
        <v>0</v>
      </c>
      <c r="AA662" s="6">
        <f t="shared" si="165"/>
        <v>0</v>
      </c>
      <c r="AB662" s="4">
        <v>3756</v>
      </c>
      <c r="AC662" s="6">
        <f t="shared" si="166"/>
        <v>3218.891987689402</v>
      </c>
      <c r="AD662" s="4">
        <v>4368</v>
      </c>
      <c r="AE662" s="6">
        <f t="shared" si="167"/>
        <v>1581.2160061170302</v>
      </c>
      <c r="AF662" s="6">
        <f t="shared" si="168"/>
        <v>20439.858075713575</v>
      </c>
    </row>
    <row r="663" spans="1:32" x14ac:dyDescent="0.25">
      <c r="A663" s="1">
        <v>13054</v>
      </c>
      <c r="B663" s="1" t="s">
        <v>501</v>
      </c>
      <c r="C663" s="1" t="s">
        <v>1175</v>
      </c>
      <c r="D663" s="4">
        <v>0</v>
      </c>
      <c r="E663" s="6">
        <f t="shared" si="154"/>
        <v>0</v>
      </c>
      <c r="F663" s="4">
        <v>4200</v>
      </c>
      <c r="G663" s="12">
        <f t="shared" si="155"/>
        <v>3276</v>
      </c>
      <c r="H663" s="4">
        <v>0</v>
      </c>
      <c r="I663" s="6">
        <f t="shared" si="156"/>
        <v>0</v>
      </c>
      <c r="J663" s="4">
        <v>12096</v>
      </c>
      <c r="K663" s="6">
        <f t="shared" si="157"/>
        <v>7475.3278423664879</v>
      </c>
      <c r="L663" s="4">
        <v>7776</v>
      </c>
      <c r="M663" s="6">
        <f t="shared" si="158"/>
        <v>5984.2037349806551</v>
      </c>
      <c r="N663" s="4">
        <v>0</v>
      </c>
      <c r="O663" s="6">
        <f t="shared" si="159"/>
        <v>0</v>
      </c>
      <c r="P663" s="4">
        <v>5760</v>
      </c>
      <c r="Q663" s="6">
        <f t="shared" si="160"/>
        <v>6854.4</v>
      </c>
      <c r="R663" s="4">
        <v>64800</v>
      </c>
      <c r="S663" s="6">
        <f t="shared" si="161"/>
        <v>33048</v>
      </c>
      <c r="T663" s="4">
        <v>0</v>
      </c>
      <c r="U663" s="6">
        <f t="shared" si="162"/>
        <v>0</v>
      </c>
      <c r="V663" s="4">
        <v>0</v>
      </c>
      <c r="W663" s="6">
        <f t="shared" si="163"/>
        <v>0</v>
      </c>
      <c r="X663" s="4">
        <v>0</v>
      </c>
      <c r="Y663" s="6">
        <f t="shared" si="164"/>
        <v>0</v>
      </c>
      <c r="Z663" s="4">
        <v>0</v>
      </c>
      <c r="AA663" s="6">
        <f t="shared" si="165"/>
        <v>0</v>
      </c>
      <c r="AB663" s="4">
        <v>15120</v>
      </c>
      <c r="AC663" s="6">
        <f t="shared" si="166"/>
        <v>12957.83995044296</v>
      </c>
      <c r="AD663" s="4">
        <v>17256</v>
      </c>
      <c r="AE663" s="6">
        <f t="shared" si="167"/>
        <v>6246.6720241656303</v>
      </c>
      <c r="AF663" s="6">
        <f t="shared" si="168"/>
        <v>69595.771527790101</v>
      </c>
    </row>
    <row r="664" spans="1:32" x14ac:dyDescent="0.25">
      <c r="A664" s="1">
        <v>13055</v>
      </c>
      <c r="B664" s="1" t="s">
        <v>502</v>
      </c>
      <c r="C664" s="1" t="s">
        <v>1176</v>
      </c>
      <c r="D664" s="4">
        <v>204</v>
      </c>
      <c r="E664" s="6">
        <f t="shared" si="154"/>
        <v>219.62664577336355</v>
      </c>
      <c r="F664" s="4">
        <v>600</v>
      </c>
      <c r="G664" s="12">
        <f t="shared" si="155"/>
        <v>468</v>
      </c>
      <c r="H664" s="4">
        <v>456</v>
      </c>
      <c r="I664" s="6">
        <f t="shared" si="156"/>
        <v>232.56</v>
      </c>
      <c r="J664" s="4">
        <v>600</v>
      </c>
      <c r="K664" s="6">
        <f t="shared" si="157"/>
        <v>370.79999218087738</v>
      </c>
      <c r="L664" s="4">
        <v>600</v>
      </c>
      <c r="M664" s="6">
        <f t="shared" si="158"/>
        <v>461.74411535344558</v>
      </c>
      <c r="N664" s="4">
        <v>600</v>
      </c>
      <c r="O664" s="6">
        <f t="shared" si="159"/>
        <v>280.751468412321</v>
      </c>
      <c r="P664" s="4">
        <v>450</v>
      </c>
      <c r="Q664" s="6">
        <f t="shared" si="160"/>
        <v>535.5</v>
      </c>
      <c r="R664" s="4">
        <v>2604</v>
      </c>
      <c r="S664" s="6">
        <f t="shared" si="161"/>
        <v>1328.04</v>
      </c>
      <c r="T664" s="4">
        <v>450</v>
      </c>
      <c r="U664" s="6">
        <f t="shared" si="162"/>
        <v>263.55537052456276</v>
      </c>
      <c r="V664" s="4">
        <v>240</v>
      </c>
      <c r="W664" s="6">
        <f t="shared" si="163"/>
        <v>84.24</v>
      </c>
      <c r="X664" s="4">
        <v>228</v>
      </c>
      <c r="Y664" s="6">
        <f t="shared" si="164"/>
        <v>130.18799915156777</v>
      </c>
      <c r="Z664" s="4">
        <v>400</v>
      </c>
      <c r="AA664" s="6">
        <f t="shared" si="165"/>
        <v>298.8</v>
      </c>
      <c r="AB664" s="4">
        <v>2604</v>
      </c>
      <c r="AC664" s="6">
        <f t="shared" si="166"/>
        <v>2231.6279914651764</v>
      </c>
      <c r="AD664" s="4">
        <v>600</v>
      </c>
      <c r="AE664" s="6">
        <f t="shared" si="167"/>
        <v>217.20000084025139</v>
      </c>
      <c r="AF664" s="6">
        <f t="shared" si="168"/>
        <v>6905.4335828613148</v>
      </c>
    </row>
    <row r="665" spans="1:32" x14ac:dyDescent="0.25">
      <c r="A665" s="1">
        <v>13056</v>
      </c>
      <c r="B665" s="1" t="s">
        <v>503</v>
      </c>
      <c r="C665" s="1" t="s">
        <v>1177</v>
      </c>
      <c r="D665" s="4">
        <v>2004</v>
      </c>
      <c r="E665" s="6">
        <f t="shared" si="154"/>
        <v>2157.5088143618655</v>
      </c>
      <c r="F665" s="4">
        <v>50</v>
      </c>
      <c r="G665" s="12">
        <f t="shared" si="155"/>
        <v>39</v>
      </c>
      <c r="H665" s="4">
        <v>1992</v>
      </c>
      <c r="I665" s="6">
        <f t="shared" si="156"/>
        <v>1015.9200000000001</v>
      </c>
      <c r="J665" s="4">
        <v>2004</v>
      </c>
      <c r="K665" s="6">
        <f t="shared" si="157"/>
        <v>1238.4719738841304</v>
      </c>
      <c r="L665" s="4">
        <v>498</v>
      </c>
      <c r="M665" s="6">
        <f t="shared" si="158"/>
        <v>383.24761574335986</v>
      </c>
      <c r="N665" s="4">
        <v>1000</v>
      </c>
      <c r="O665" s="6">
        <f t="shared" si="159"/>
        <v>467.91911402053501</v>
      </c>
      <c r="P665" s="4">
        <v>255</v>
      </c>
      <c r="Q665" s="6">
        <f t="shared" si="160"/>
        <v>303.45</v>
      </c>
      <c r="R665" s="4">
        <v>744</v>
      </c>
      <c r="S665" s="6">
        <f t="shared" si="161"/>
        <v>379.44</v>
      </c>
      <c r="T665" s="4">
        <v>2000</v>
      </c>
      <c r="U665" s="6">
        <f t="shared" si="162"/>
        <v>1171.35720233139</v>
      </c>
      <c r="V665" s="4">
        <v>3996</v>
      </c>
      <c r="W665" s="6">
        <f t="shared" si="163"/>
        <v>1402.596</v>
      </c>
      <c r="X665" s="4">
        <v>24</v>
      </c>
      <c r="Y665" s="6">
        <f t="shared" si="164"/>
        <v>13.703999910691344</v>
      </c>
      <c r="Z665" s="4">
        <v>1000</v>
      </c>
      <c r="AA665" s="6">
        <f t="shared" si="165"/>
        <v>747</v>
      </c>
      <c r="AB665" s="4">
        <v>996</v>
      </c>
      <c r="AC665" s="6">
        <f t="shared" si="166"/>
        <v>853.57199673552827</v>
      </c>
      <c r="AD665" s="4">
        <v>1992</v>
      </c>
      <c r="AE665" s="6">
        <f t="shared" si="167"/>
        <v>721.10400278963459</v>
      </c>
      <c r="AF665" s="6">
        <f t="shared" si="168"/>
        <v>10173.1867169875</v>
      </c>
    </row>
    <row r="666" spans="1:32" x14ac:dyDescent="0.25">
      <c r="A666" s="1">
        <v>13057</v>
      </c>
      <c r="B666" s="1" t="s">
        <v>504</v>
      </c>
      <c r="C666" s="1" t="s">
        <v>1178</v>
      </c>
      <c r="D666" s="4">
        <v>6000</v>
      </c>
      <c r="E666" s="6">
        <f t="shared" si="154"/>
        <v>6459.6072286283397</v>
      </c>
      <c r="F666" s="4">
        <v>5620</v>
      </c>
      <c r="G666" s="12">
        <f t="shared" si="155"/>
        <v>4383.6000000000004</v>
      </c>
      <c r="H666" s="4">
        <v>9840</v>
      </c>
      <c r="I666" s="6">
        <f t="shared" si="156"/>
        <v>5018.3999999999996</v>
      </c>
      <c r="J666" s="4">
        <v>9840</v>
      </c>
      <c r="K666" s="6">
        <f t="shared" si="157"/>
        <v>6081.1198717663892</v>
      </c>
      <c r="L666" s="4">
        <v>2808</v>
      </c>
      <c r="M666" s="6">
        <f t="shared" si="158"/>
        <v>2160.9624598541254</v>
      </c>
      <c r="N666" s="4">
        <v>4000</v>
      </c>
      <c r="O666" s="6">
        <f t="shared" si="159"/>
        <v>1871.67645608214</v>
      </c>
      <c r="P666" s="4">
        <v>1125</v>
      </c>
      <c r="Q666" s="6">
        <f t="shared" si="160"/>
        <v>1338.75</v>
      </c>
      <c r="R666" s="4">
        <v>14052</v>
      </c>
      <c r="S666" s="6">
        <f t="shared" si="161"/>
        <v>7166.52</v>
      </c>
      <c r="T666" s="4">
        <v>5620</v>
      </c>
      <c r="U666" s="6">
        <f t="shared" si="162"/>
        <v>3291.5137385512062</v>
      </c>
      <c r="V666" s="4">
        <v>6996</v>
      </c>
      <c r="W666" s="6">
        <f t="shared" si="163"/>
        <v>2455.596</v>
      </c>
      <c r="X666" s="4">
        <v>5496</v>
      </c>
      <c r="Y666" s="6">
        <f t="shared" si="164"/>
        <v>3138.215979548318</v>
      </c>
      <c r="Z666" s="4">
        <v>5500</v>
      </c>
      <c r="AA666" s="6">
        <f t="shared" si="165"/>
        <v>4108.5</v>
      </c>
      <c r="AB666" s="4">
        <v>8424</v>
      </c>
      <c r="AC666" s="6">
        <f t="shared" si="166"/>
        <v>7219.3679723896494</v>
      </c>
      <c r="AD666" s="4">
        <v>9840</v>
      </c>
      <c r="AE666" s="6">
        <f t="shared" si="167"/>
        <v>3562.080013780123</v>
      </c>
      <c r="AF666" s="6">
        <f t="shared" si="168"/>
        <v>54693.829706820165</v>
      </c>
    </row>
    <row r="667" spans="1:32" x14ac:dyDescent="0.25">
      <c r="A667" s="1">
        <v>13058</v>
      </c>
      <c r="B667" s="1" t="s">
        <v>505</v>
      </c>
      <c r="C667" s="1" t="s">
        <v>1179</v>
      </c>
      <c r="D667" s="4">
        <v>744</v>
      </c>
      <c r="E667" s="6">
        <f t="shared" si="154"/>
        <v>800.99129634991414</v>
      </c>
      <c r="F667" s="4">
        <v>2000</v>
      </c>
      <c r="G667" s="12">
        <f t="shared" si="155"/>
        <v>1560</v>
      </c>
      <c r="H667" s="4">
        <v>744</v>
      </c>
      <c r="I667" s="6">
        <f t="shared" si="156"/>
        <v>379.44</v>
      </c>
      <c r="J667" s="4">
        <v>1500</v>
      </c>
      <c r="K667" s="6">
        <f t="shared" si="157"/>
        <v>926.99998045219343</v>
      </c>
      <c r="L667" s="4">
        <v>1500</v>
      </c>
      <c r="M667" s="6">
        <f t="shared" si="158"/>
        <v>1154.360288383614</v>
      </c>
      <c r="N667" s="4">
        <v>1250</v>
      </c>
      <c r="O667" s="6">
        <f t="shared" si="159"/>
        <v>584.89889252566877</v>
      </c>
      <c r="P667" s="4">
        <v>645</v>
      </c>
      <c r="Q667" s="6">
        <f t="shared" si="160"/>
        <v>767.55</v>
      </c>
      <c r="R667" s="4">
        <v>2496</v>
      </c>
      <c r="S667" s="6">
        <f t="shared" si="161"/>
        <v>1272.96</v>
      </c>
      <c r="T667" s="4">
        <v>2000</v>
      </c>
      <c r="U667" s="6">
        <f t="shared" si="162"/>
        <v>1171.35720233139</v>
      </c>
      <c r="V667" s="4">
        <v>996</v>
      </c>
      <c r="W667" s="6">
        <f t="shared" si="163"/>
        <v>349.596</v>
      </c>
      <c r="X667" s="4">
        <v>996</v>
      </c>
      <c r="Y667" s="6">
        <f t="shared" si="164"/>
        <v>568.71599629369086</v>
      </c>
      <c r="Z667" s="4">
        <v>1500</v>
      </c>
      <c r="AA667" s="6">
        <f t="shared" si="165"/>
        <v>1120.5</v>
      </c>
      <c r="AB667" s="4">
        <v>1248</v>
      </c>
      <c r="AC667" s="6">
        <f t="shared" si="166"/>
        <v>1069.5359959095777</v>
      </c>
      <c r="AD667" s="4">
        <v>1992</v>
      </c>
      <c r="AE667" s="6">
        <f t="shared" si="167"/>
        <v>721.10400278963459</v>
      </c>
      <c r="AF667" s="6">
        <f t="shared" si="168"/>
        <v>11726.905652246049</v>
      </c>
    </row>
    <row r="668" spans="1:32" x14ac:dyDescent="0.25">
      <c r="A668" s="1">
        <v>13059</v>
      </c>
      <c r="B668" s="1" t="s">
        <v>506</v>
      </c>
      <c r="C668" s="1" t="s">
        <v>1530</v>
      </c>
      <c r="D668" s="4">
        <v>5004</v>
      </c>
      <c r="E668" s="6">
        <f t="shared" si="154"/>
        <v>5387.3124286760358</v>
      </c>
      <c r="F668" s="4">
        <v>5480</v>
      </c>
      <c r="G668" s="12">
        <f t="shared" si="155"/>
        <v>4274.4000000000005</v>
      </c>
      <c r="H668" s="4">
        <v>9600</v>
      </c>
      <c r="I668" s="6">
        <f t="shared" si="156"/>
        <v>4896</v>
      </c>
      <c r="J668" s="4">
        <v>8004</v>
      </c>
      <c r="K668" s="6">
        <f t="shared" si="157"/>
        <v>4946.4718956929046</v>
      </c>
      <c r="L668" s="4">
        <v>1998</v>
      </c>
      <c r="M668" s="6">
        <f t="shared" si="158"/>
        <v>1537.6079041269738</v>
      </c>
      <c r="N668" s="4">
        <v>5000</v>
      </c>
      <c r="O668" s="6">
        <f t="shared" si="159"/>
        <v>2339.5955701026751</v>
      </c>
      <c r="P668" s="4">
        <v>1095</v>
      </c>
      <c r="Q668" s="6">
        <f t="shared" si="160"/>
        <v>1303.05</v>
      </c>
      <c r="R668" s="4">
        <v>9996</v>
      </c>
      <c r="S668" s="6">
        <f t="shared" si="161"/>
        <v>5097.96</v>
      </c>
      <c r="T668" s="4">
        <v>4000</v>
      </c>
      <c r="U668" s="6">
        <f t="shared" si="162"/>
        <v>2342.71440466278</v>
      </c>
      <c r="V668" s="4">
        <v>2004</v>
      </c>
      <c r="W668" s="6">
        <f t="shared" si="163"/>
        <v>703.404</v>
      </c>
      <c r="X668" s="4">
        <v>2496</v>
      </c>
      <c r="Y668" s="6">
        <f t="shared" si="164"/>
        <v>1425.2159907118998</v>
      </c>
      <c r="Z668" s="4">
        <v>6850</v>
      </c>
      <c r="AA668" s="6">
        <f t="shared" si="165"/>
        <v>5116.95</v>
      </c>
      <c r="AB668" s="4">
        <v>4608</v>
      </c>
      <c r="AC668" s="6">
        <f t="shared" si="166"/>
        <v>3949.0559848969024</v>
      </c>
      <c r="AD668" s="4">
        <v>6504</v>
      </c>
      <c r="AE668" s="6">
        <f t="shared" si="167"/>
        <v>2354.4480091083251</v>
      </c>
      <c r="AF668" s="6">
        <f t="shared" si="168"/>
        <v>43319.738178870175</v>
      </c>
    </row>
    <row r="669" spans="1:32" x14ac:dyDescent="0.25">
      <c r="A669" s="1">
        <v>13060</v>
      </c>
      <c r="B669" s="1" t="s">
        <v>507</v>
      </c>
      <c r="C669" s="1" t="s">
        <v>1180</v>
      </c>
      <c r="D669" s="4">
        <v>0</v>
      </c>
      <c r="E669" s="6">
        <f t="shared" si="154"/>
        <v>0</v>
      </c>
      <c r="F669" s="4">
        <v>4000</v>
      </c>
      <c r="G669" s="12">
        <f t="shared" si="155"/>
        <v>3120</v>
      </c>
      <c r="H669" s="4">
        <v>0</v>
      </c>
      <c r="I669" s="6">
        <f t="shared" si="156"/>
        <v>0</v>
      </c>
      <c r="J669" s="4">
        <v>6000</v>
      </c>
      <c r="K669" s="6">
        <f t="shared" si="157"/>
        <v>3707.9999218087737</v>
      </c>
      <c r="L669" s="4">
        <v>1998</v>
      </c>
      <c r="M669" s="6">
        <f t="shared" si="158"/>
        <v>1537.6079041269738</v>
      </c>
      <c r="N669" s="4">
        <v>0</v>
      </c>
      <c r="O669" s="6">
        <f t="shared" si="159"/>
        <v>0</v>
      </c>
      <c r="P669" s="4">
        <v>4005</v>
      </c>
      <c r="Q669" s="6">
        <f t="shared" si="160"/>
        <v>4765.95</v>
      </c>
      <c r="R669" s="4">
        <v>39996</v>
      </c>
      <c r="S669" s="6">
        <f t="shared" si="161"/>
        <v>20397.96</v>
      </c>
      <c r="T669" s="4">
        <v>0</v>
      </c>
      <c r="U669" s="6">
        <f t="shared" si="162"/>
        <v>0</v>
      </c>
      <c r="V669" s="4">
        <v>3996</v>
      </c>
      <c r="W669" s="6">
        <f t="shared" si="163"/>
        <v>1402.596</v>
      </c>
      <c r="X669" s="4">
        <v>0</v>
      </c>
      <c r="Y669" s="6">
        <f t="shared" si="164"/>
        <v>0</v>
      </c>
      <c r="Z669" s="4">
        <v>0</v>
      </c>
      <c r="AA669" s="6">
        <f t="shared" si="165"/>
        <v>0</v>
      </c>
      <c r="AB669" s="4">
        <v>30000</v>
      </c>
      <c r="AC669" s="6">
        <f t="shared" si="166"/>
        <v>25709.999901672541</v>
      </c>
      <c r="AD669" s="4">
        <v>4008</v>
      </c>
      <c r="AE669" s="6">
        <f t="shared" si="167"/>
        <v>1450.8960056128792</v>
      </c>
      <c r="AF669" s="6">
        <f t="shared" si="168"/>
        <v>60642.113727608288</v>
      </c>
    </row>
    <row r="670" spans="1:32" x14ac:dyDescent="0.25">
      <c r="A670" s="1">
        <v>13061</v>
      </c>
      <c r="B670" s="1" t="s">
        <v>508</v>
      </c>
      <c r="C670" s="1" t="s">
        <v>1531</v>
      </c>
      <c r="D670" s="4">
        <v>4500</v>
      </c>
      <c r="E670" s="6">
        <f t="shared" si="154"/>
        <v>4844.7054214712552</v>
      </c>
      <c r="F670" s="4">
        <v>3600</v>
      </c>
      <c r="G670" s="12">
        <f t="shared" si="155"/>
        <v>2808</v>
      </c>
      <c r="H670" s="4">
        <v>6312</v>
      </c>
      <c r="I670" s="6">
        <f t="shared" si="156"/>
        <v>3219.12</v>
      </c>
      <c r="J670" s="4">
        <v>6300</v>
      </c>
      <c r="K670" s="6">
        <f t="shared" si="157"/>
        <v>3893.3999178992126</v>
      </c>
      <c r="L670" s="4">
        <v>1800</v>
      </c>
      <c r="M670" s="6">
        <f t="shared" si="158"/>
        <v>1385.2323460603368</v>
      </c>
      <c r="N670" s="4">
        <v>3600</v>
      </c>
      <c r="O670" s="6">
        <f t="shared" si="159"/>
        <v>1684.5088104739259</v>
      </c>
      <c r="P670" s="4">
        <v>720</v>
      </c>
      <c r="Q670" s="6">
        <f t="shared" si="160"/>
        <v>856.8</v>
      </c>
      <c r="R670" s="4">
        <v>12504</v>
      </c>
      <c r="S670" s="6">
        <f t="shared" si="161"/>
        <v>6377.04</v>
      </c>
      <c r="T670" s="4">
        <v>3600</v>
      </c>
      <c r="U670" s="6">
        <f t="shared" si="162"/>
        <v>2108.4429641965021</v>
      </c>
      <c r="V670" s="4">
        <v>6300</v>
      </c>
      <c r="W670" s="6">
        <f t="shared" si="163"/>
        <v>2211.2999999999997</v>
      </c>
      <c r="X670" s="4">
        <v>4500</v>
      </c>
      <c r="Y670" s="6">
        <f t="shared" si="164"/>
        <v>2569.4999832546273</v>
      </c>
      <c r="Z670" s="4">
        <v>4500</v>
      </c>
      <c r="AA670" s="6">
        <f t="shared" si="165"/>
        <v>3361.5</v>
      </c>
      <c r="AB670" s="4">
        <v>5400</v>
      </c>
      <c r="AC670" s="6">
        <f t="shared" si="166"/>
        <v>4627.7999823010568</v>
      </c>
      <c r="AD670" s="4">
        <v>6288</v>
      </c>
      <c r="AE670" s="6">
        <f t="shared" si="167"/>
        <v>2276.2560088058344</v>
      </c>
      <c r="AF670" s="6">
        <f t="shared" si="168"/>
        <v>39947.349425656917</v>
      </c>
    </row>
    <row r="671" spans="1:32" x14ac:dyDescent="0.25">
      <c r="A671" s="1">
        <v>13062</v>
      </c>
      <c r="B671" s="1" t="s">
        <v>509</v>
      </c>
      <c r="C671" s="1" t="s">
        <v>1181</v>
      </c>
      <c r="D671" s="4">
        <v>84</v>
      </c>
      <c r="E671" s="6">
        <f t="shared" si="154"/>
        <v>90.43450120079676</v>
      </c>
      <c r="F671" s="4">
        <v>150</v>
      </c>
      <c r="G671" s="12">
        <f t="shared" si="155"/>
        <v>117</v>
      </c>
      <c r="H671" s="4">
        <v>144</v>
      </c>
      <c r="I671" s="6">
        <f t="shared" si="156"/>
        <v>73.44</v>
      </c>
      <c r="J671" s="4">
        <v>48</v>
      </c>
      <c r="K671" s="6">
        <f t="shared" si="157"/>
        <v>29.66399937447019</v>
      </c>
      <c r="L671" s="4">
        <v>150</v>
      </c>
      <c r="M671" s="6">
        <f t="shared" si="158"/>
        <v>115.43602883836139</v>
      </c>
      <c r="N671" s="4">
        <v>100</v>
      </c>
      <c r="O671" s="6">
        <f t="shared" si="159"/>
        <v>46.791911402053501</v>
      </c>
      <c r="P671" s="4">
        <v>105</v>
      </c>
      <c r="Q671" s="6">
        <f t="shared" si="160"/>
        <v>124.94999999999999</v>
      </c>
      <c r="R671" s="4">
        <v>1200</v>
      </c>
      <c r="S671" s="6">
        <f t="shared" si="161"/>
        <v>612</v>
      </c>
      <c r="T671" s="4">
        <v>250</v>
      </c>
      <c r="U671" s="6">
        <f t="shared" si="162"/>
        <v>146.41965029142375</v>
      </c>
      <c r="V671" s="4">
        <v>144</v>
      </c>
      <c r="W671" s="6">
        <f t="shared" si="163"/>
        <v>50.543999999999997</v>
      </c>
      <c r="X671" s="4">
        <v>24</v>
      </c>
      <c r="Y671" s="6">
        <f t="shared" si="164"/>
        <v>13.703999910691344</v>
      </c>
      <c r="Z671" s="4">
        <v>0</v>
      </c>
      <c r="AA671" s="6">
        <f t="shared" si="165"/>
        <v>0</v>
      </c>
      <c r="AB671" s="4">
        <v>84</v>
      </c>
      <c r="AC671" s="6">
        <f t="shared" si="166"/>
        <v>71.987999724683107</v>
      </c>
      <c r="AD671" s="4">
        <v>144</v>
      </c>
      <c r="AE671" s="6">
        <f t="shared" si="167"/>
        <v>52.128000201660335</v>
      </c>
      <c r="AF671" s="6">
        <f t="shared" si="168"/>
        <v>1492.3720907424802</v>
      </c>
    </row>
    <row r="672" spans="1:32" x14ac:dyDescent="0.25">
      <c r="A672" s="1">
        <v>13066</v>
      </c>
      <c r="B672" s="1" t="s">
        <v>510</v>
      </c>
      <c r="C672" s="1" t="s">
        <v>1182</v>
      </c>
      <c r="D672" s="4">
        <v>4800</v>
      </c>
      <c r="E672" s="6">
        <f t="shared" si="154"/>
        <v>5167.6857829026721</v>
      </c>
      <c r="F672" s="4">
        <v>4750</v>
      </c>
      <c r="G672" s="12">
        <f t="shared" si="155"/>
        <v>3705</v>
      </c>
      <c r="H672" s="4">
        <v>7752</v>
      </c>
      <c r="I672" s="6">
        <f t="shared" si="156"/>
        <v>3953.52</v>
      </c>
      <c r="J672" s="4">
        <v>7752</v>
      </c>
      <c r="K672" s="6">
        <f t="shared" si="157"/>
        <v>4790.7358989769355</v>
      </c>
      <c r="L672" s="4">
        <v>3150</v>
      </c>
      <c r="M672" s="6">
        <f t="shared" si="158"/>
        <v>2424.1566056055894</v>
      </c>
      <c r="N672" s="4">
        <v>6300</v>
      </c>
      <c r="O672" s="6">
        <f t="shared" si="159"/>
        <v>2947.8904183293703</v>
      </c>
      <c r="P672" s="4">
        <v>840</v>
      </c>
      <c r="Q672" s="6">
        <f t="shared" si="160"/>
        <v>999.59999999999991</v>
      </c>
      <c r="R672" s="4">
        <v>15756</v>
      </c>
      <c r="S672" s="6">
        <f t="shared" si="161"/>
        <v>8035.56</v>
      </c>
      <c r="T672" s="4">
        <v>5500</v>
      </c>
      <c r="U672" s="6">
        <f t="shared" si="162"/>
        <v>3221.2323064113225</v>
      </c>
      <c r="V672" s="4">
        <v>6300</v>
      </c>
      <c r="W672" s="6">
        <f t="shared" si="163"/>
        <v>2211.2999999999997</v>
      </c>
      <c r="X672" s="4">
        <v>0</v>
      </c>
      <c r="Y672" s="6">
        <f t="shared" si="164"/>
        <v>0</v>
      </c>
      <c r="Z672" s="4">
        <v>3500</v>
      </c>
      <c r="AA672" s="6">
        <f t="shared" si="165"/>
        <v>2614.5</v>
      </c>
      <c r="AB672" s="4">
        <v>5796</v>
      </c>
      <c r="AC672" s="6">
        <f t="shared" si="166"/>
        <v>4967.1719810031345</v>
      </c>
      <c r="AD672" s="4">
        <v>7464</v>
      </c>
      <c r="AE672" s="6">
        <f t="shared" si="167"/>
        <v>2701.9680104527274</v>
      </c>
      <c r="AF672" s="6">
        <f t="shared" si="168"/>
        <v>45038.352993229026</v>
      </c>
    </row>
    <row r="673" spans="1:32" x14ac:dyDescent="0.25">
      <c r="A673" s="1">
        <v>13067</v>
      </c>
      <c r="B673" s="1" t="s">
        <v>511</v>
      </c>
      <c r="C673" s="1" t="s">
        <v>1183</v>
      </c>
      <c r="D673" s="4">
        <v>0</v>
      </c>
      <c r="E673" s="6">
        <f t="shared" si="154"/>
        <v>0</v>
      </c>
      <c r="F673" s="4">
        <v>2940</v>
      </c>
      <c r="G673" s="12">
        <f t="shared" si="155"/>
        <v>2293.2000000000003</v>
      </c>
      <c r="H673" s="4">
        <v>3456</v>
      </c>
      <c r="I673" s="6">
        <f t="shared" si="156"/>
        <v>1762.56</v>
      </c>
      <c r="J673" s="4">
        <v>3456</v>
      </c>
      <c r="K673" s="6">
        <f t="shared" si="157"/>
        <v>2135.8079549618537</v>
      </c>
      <c r="L673" s="4">
        <v>1842</v>
      </c>
      <c r="M673" s="6">
        <f t="shared" si="158"/>
        <v>1417.5544341350781</v>
      </c>
      <c r="N673" s="4">
        <v>4150</v>
      </c>
      <c r="O673" s="6">
        <f t="shared" si="159"/>
        <v>1941.8643231852202</v>
      </c>
      <c r="P673" s="4">
        <v>585</v>
      </c>
      <c r="Q673" s="6">
        <f t="shared" si="160"/>
        <v>696.15</v>
      </c>
      <c r="R673" s="4">
        <v>4968</v>
      </c>
      <c r="S673" s="6">
        <f t="shared" si="161"/>
        <v>2533.6799999999998</v>
      </c>
      <c r="T673" s="4">
        <v>2020</v>
      </c>
      <c r="U673" s="6">
        <f t="shared" si="162"/>
        <v>1183.0707743547039</v>
      </c>
      <c r="V673" s="4">
        <v>3180</v>
      </c>
      <c r="W673" s="6">
        <f t="shared" si="163"/>
        <v>1116.1799999999998</v>
      </c>
      <c r="X673" s="4">
        <v>3456</v>
      </c>
      <c r="Y673" s="6">
        <f t="shared" si="164"/>
        <v>1973.3759871395537</v>
      </c>
      <c r="Z673" s="4">
        <v>1870</v>
      </c>
      <c r="AA673" s="6">
        <f t="shared" si="165"/>
        <v>1396.89</v>
      </c>
      <c r="AB673" s="4">
        <v>3804</v>
      </c>
      <c r="AC673" s="6">
        <f t="shared" si="166"/>
        <v>3260.027987532078</v>
      </c>
      <c r="AD673" s="4">
        <v>3960</v>
      </c>
      <c r="AE673" s="6">
        <f t="shared" si="167"/>
        <v>1433.5200055456592</v>
      </c>
      <c r="AF673" s="6">
        <f t="shared" si="168"/>
        <v>21710.361461308486</v>
      </c>
    </row>
    <row r="674" spans="1:32" x14ac:dyDescent="0.25">
      <c r="A674" s="1">
        <v>13068</v>
      </c>
      <c r="B674" s="1" t="s">
        <v>512</v>
      </c>
      <c r="C674" s="1" t="s">
        <v>1184</v>
      </c>
      <c r="D674" s="4">
        <v>16020</v>
      </c>
      <c r="E674" s="6">
        <f t="shared" si="154"/>
        <v>17247.151300437668</v>
      </c>
      <c r="F674" s="4">
        <v>12820</v>
      </c>
      <c r="G674" s="12">
        <f t="shared" si="155"/>
        <v>9999.6</v>
      </c>
      <c r="H674" s="4">
        <v>12432</v>
      </c>
      <c r="I674" s="6">
        <f t="shared" si="156"/>
        <v>6340.32</v>
      </c>
      <c r="J674" s="4">
        <v>12432</v>
      </c>
      <c r="K674" s="6">
        <f t="shared" si="157"/>
        <v>7682.9758379877794</v>
      </c>
      <c r="L674" s="4">
        <v>6408</v>
      </c>
      <c r="M674" s="6">
        <f t="shared" si="158"/>
        <v>4931.427151974799</v>
      </c>
      <c r="N674" s="4">
        <v>12800</v>
      </c>
      <c r="O674" s="6">
        <f t="shared" si="159"/>
        <v>5989.3646594628481</v>
      </c>
      <c r="P674" s="4">
        <v>2565</v>
      </c>
      <c r="Q674" s="6">
        <f t="shared" si="160"/>
        <v>3052.35</v>
      </c>
      <c r="R674" s="4">
        <v>32052</v>
      </c>
      <c r="S674" s="6">
        <f t="shared" si="161"/>
        <v>16346.52</v>
      </c>
      <c r="T674" s="4">
        <v>12820</v>
      </c>
      <c r="U674" s="6">
        <f t="shared" si="162"/>
        <v>7508.3996669442104</v>
      </c>
      <c r="V674" s="4">
        <v>12432</v>
      </c>
      <c r="W674" s="6">
        <f t="shared" si="163"/>
        <v>4363.6319999999996</v>
      </c>
      <c r="X674" s="4">
        <v>16020</v>
      </c>
      <c r="Y674" s="6">
        <f t="shared" si="164"/>
        <v>9147.4199403864732</v>
      </c>
      <c r="Z674" s="4">
        <v>16030</v>
      </c>
      <c r="AA674" s="6">
        <f t="shared" si="165"/>
        <v>11974.41</v>
      </c>
      <c r="AB674" s="4">
        <v>19236</v>
      </c>
      <c r="AC674" s="6">
        <f t="shared" si="166"/>
        <v>16485.251936952434</v>
      </c>
      <c r="AD674" s="4">
        <v>12432</v>
      </c>
      <c r="AE674" s="6">
        <f t="shared" si="167"/>
        <v>4500.3840174100087</v>
      </c>
      <c r="AF674" s="6">
        <f t="shared" si="168"/>
        <v>121068.82249414622</v>
      </c>
    </row>
    <row r="675" spans="1:32" x14ac:dyDescent="0.25">
      <c r="A675" s="1">
        <v>13069</v>
      </c>
      <c r="B675" s="1" t="s">
        <v>513</v>
      </c>
      <c r="C675" s="1" t="s">
        <v>1185</v>
      </c>
      <c r="D675" s="4">
        <v>48</v>
      </c>
      <c r="E675" s="6">
        <f t="shared" si="154"/>
        <v>51.676857829026716</v>
      </c>
      <c r="F675" s="4">
        <v>300</v>
      </c>
      <c r="G675" s="12">
        <f t="shared" si="155"/>
        <v>234</v>
      </c>
      <c r="H675" s="4">
        <v>528</v>
      </c>
      <c r="I675" s="6">
        <f t="shared" si="156"/>
        <v>269.28000000000003</v>
      </c>
      <c r="J675" s="4">
        <v>528</v>
      </c>
      <c r="K675" s="6">
        <f t="shared" si="157"/>
        <v>326.30399311917211</v>
      </c>
      <c r="L675" s="4">
        <v>150</v>
      </c>
      <c r="M675" s="6">
        <f t="shared" si="158"/>
        <v>115.43602883836139</v>
      </c>
      <c r="N675" s="4">
        <v>150</v>
      </c>
      <c r="O675" s="6">
        <f t="shared" si="159"/>
        <v>70.187867103080251</v>
      </c>
      <c r="P675" s="4">
        <v>60</v>
      </c>
      <c r="Q675" s="6">
        <f t="shared" si="160"/>
        <v>71.399999999999991</v>
      </c>
      <c r="R675" s="4">
        <v>744</v>
      </c>
      <c r="S675" s="6">
        <f t="shared" si="161"/>
        <v>379.44</v>
      </c>
      <c r="T675" s="4">
        <v>300</v>
      </c>
      <c r="U675" s="6">
        <f t="shared" si="162"/>
        <v>175.70358034970852</v>
      </c>
      <c r="V675" s="4">
        <v>456</v>
      </c>
      <c r="W675" s="6">
        <f t="shared" si="163"/>
        <v>160.05599999999998</v>
      </c>
      <c r="X675" s="4">
        <v>372</v>
      </c>
      <c r="Y675" s="6">
        <f t="shared" si="164"/>
        <v>212.41199861571585</v>
      </c>
      <c r="Z675" s="4">
        <v>300</v>
      </c>
      <c r="AA675" s="6">
        <f t="shared" si="165"/>
        <v>224.1</v>
      </c>
      <c r="AB675" s="4">
        <v>384</v>
      </c>
      <c r="AC675" s="6">
        <f t="shared" si="166"/>
        <v>329.08799874140851</v>
      </c>
      <c r="AD675" s="4">
        <v>456</v>
      </c>
      <c r="AE675" s="6">
        <f t="shared" si="167"/>
        <v>165.07200063859105</v>
      </c>
      <c r="AF675" s="6">
        <f t="shared" si="168"/>
        <v>2619.0843245964738</v>
      </c>
    </row>
    <row r="676" spans="1:32" x14ac:dyDescent="0.25">
      <c r="A676" s="1">
        <v>13071</v>
      </c>
      <c r="B676" s="1" t="s">
        <v>514</v>
      </c>
      <c r="C676" s="1" t="s">
        <v>1186</v>
      </c>
      <c r="D676" s="4">
        <v>7104</v>
      </c>
      <c r="E676" s="6">
        <f t="shared" si="154"/>
        <v>7648.174958695954</v>
      </c>
      <c r="F676" s="4">
        <v>4200</v>
      </c>
      <c r="G676" s="12">
        <f t="shared" si="155"/>
        <v>3276</v>
      </c>
      <c r="H676" s="4">
        <v>5400</v>
      </c>
      <c r="I676" s="6">
        <f t="shared" si="156"/>
        <v>2754</v>
      </c>
      <c r="J676" s="4">
        <v>6276</v>
      </c>
      <c r="K676" s="6">
        <f t="shared" si="157"/>
        <v>3878.5679182119775</v>
      </c>
      <c r="L676" s="4">
        <v>1884</v>
      </c>
      <c r="M676" s="6">
        <f t="shared" si="158"/>
        <v>1449.8765222098191</v>
      </c>
      <c r="N676" s="4">
        <v>3650</v>
      </c>
      <c r="O676" s="6">
        <f t="shared" si="159"/>
        <v>1707.9047661749528</v>
      </c>
      <c r="P676" s="4">
        <v>375</v>
      </c>
      <c r="Q676" s="6">
        <f t="shared" si="160"/>
        <v>446.25</v>
      </c>
      <c r="R676" s="4">
        <v>10524</v>
      </c>
      <c r="S676" s="6">
        <f t="shared" si="161"/>
        <v>5367.24</v>
      </c>
      <c r="T676" s="4">
        <v>4840</v>
      </c>
      <c r="U676" s="6">
        <f t="shared" si="162"/>
        <v>2834.684429641964</v>
      </c>
      <c r="V676" s="4">
        <v>3852</v>
      </c>
      <c r="W676" s="6">
        <f t="shared" si="163"/>
        <v>1352.0519999999999</v>
      </c>
      <c r="X676" s="4">
        <v>4200</v>
      </c>
      <c r="Y676" s="6">
        <f t="shared" si="164"/>
        <v>2398.1999843709855</v>
      </c>
      <c r="Z676" s="4">
        <v>6910</v>
      </c>
      <c r="AA676" s="6">
        <f t="shared" si="165"/>
        <v>5161.7700000000004</v>
      </c>
      <c r="AB676" s="4">
        <v>2616</v>
      </c>
      <c r="AC676" s="6">
        <f t="shared" si="166"/>
        <v>2241.9119914258454</v>
      </c>
      <c r="AD676" s="4">
        <v>3624</v>
      </c>
      <c r="AE676" s="6">
        <f t="shared" si="167"/>
        <v>1311.8880050751184</v>
      </c>
      <c r="AF676" s="6">
        <f t="shared" si="168"/>
        <v>40516.632570731512</v>
      </c>
    </row>
    <row r="677" spans="1:32" x14ac:dyDescent="0.25">
      <c r="A677" s="1">
        <v>13073</v>
      </c>
      <c r="B677" s="1" t="s">
        <v>515</v>
      </c>
      <c r="C677" s="1" t="s">
        <v>1187</v>
      </c>
      <c r="D677" s="4">
        <v>1296</v>
      </c>
      <c r="E677" s="6">
        <f t="shared" si="154"/>
        <v>1395.2751613837215</v>
      </c>
      <c r="F677" s="4">
        <v>2080</v>
      </c>
      <c r="G677" s="12">
        <f t="shared" si="155"/>
        <v>1622.4</v>
      </c>
      <c r="H677" s="4">
        <v>3648</v>
      </c>
      <c r="I677" s="6">
        <f t="shared" si="156"/>
        <v>1860.48</v>
      </c>
      <c r="J677" s="4">
        <v>3636</v>
      </c>
      <c r="K677" s="6">
        <f t="shared" si="157"/>
        <v>2247.0479526161171</v>
      </c>
      <c r="L677" s="4">
        <v>1038</v>
      </c>
      <c r="M677" s="6">
        <f t="shared" si="158"/>
        <v>798.81731956146086</v>
      </c>
      <c r="N677" s="4">
        <v>2100</v>
      </c>
      <c r="O677" s="6">
        <f t="shared" si="159"/>
        <v>982.63013944312343</v>
      </c>
      <c r="P677" s="4">
        <v>420</v>
      </c>
      <c r="Q677" s="6">
        <f t="shared" si="160"/>
        <v>499.79999999999995</v>
      </c>
      <c r="R677" s="4">
        <v>5196</v>
      </c>
      <c r="S677" s="6">
        <f t="shared" si="161"/>
        <v>2649.96</v>
      </c>
      <c r="T677" s="4">
        <v>2080</v>
      </c>
      <c r="U677" s="6">
        <f t="shared" si="162"/>
        <v>1218.2114904246457</v>
      </c>
      <c r="V677" s="4">
        <v>3636</v>
      </c>
      <c r="W677" s="6">
        <f t="shared" si="163"/>
        <v>1276.2359999999999</v>
      </c>
      <c r="X677" s="4">
        <v>1296</v>
      </c>
      <c r="Y677" s="6">
        <f t="shared" si="164"/>
        <v>740.01599517733268</v>
      </c>
      <c r="Z677" s="4">
        <v>1300</v>
      </c>
      <c r="AA677" s="6">
        <f t="shared" si="165"/>
        <v>971.1</v>
      </c>
      <c r="AB677" s="4">
        <v>3120</v>
      </c>
      <c r="AC677" s="6">
        <f t="shared" si="166"/>
        <v>2673.8399897739441</v>
      </c>
      <c r="AD677" s="4">
        <v>3648</v>
      </c>
      <c r="AE677" s="6">
        <f t="shared" si="167"/>
        <v>1320.5760051087284</v>
      </c>
      <c r="AF677" s="6">
        <f t="shared" si="168"/>
        <v>18935.814048380344</v>
      </c>
    </row>
    <row r="678" spans="1:32" x14ac:dyDescent="0.25">
      <c r="A678" s="1">
        <v>13074</v>
      </c>
      <c r="B678" s="1" t="s">
        <v>516</v>
      </c>
      <c r="C678" s="1" t="s">
        <v>1188</v>
      </c>
      <c r="D678" s="4">
        <v>672</v>
      </c>
      <c r="E678" s="6">
        <f t="shared" si="154"/>
        <v>723.47600960637408</v>
      </c>
      <c r="F678" s="4">
        <v>540</v>
      </c>
      <c r="G678" s="12">
        <f t="shared" si="155"/>
        <v>421.2</v>
      </c>
      <c r="H678" s="4">
        <v>936</v>
      </c>
      <c r="I678" s="6">
        <f t="shared" si="156"/>
        <v>477.36</v>
      </c>
      <c r="J678" s="4">
        <v>948</v>
      </c>
      <c r="K678" s="6">
        <f t="shared" si="157"/>
        <v>585.86398764578621</v>
      </c>
      <c r="L678" s="4">
        <v>270</v>
      </c>
      <c r="M678" s="6">
        <f t="shared" si="158"/>
        <v>207.78485190905053</v>
      </c>
      <c r="N678" s="4">
        <v>550</v>
      </c>
      <c r="O678" s="6">
        <f t="shared" si="159"/>
        <v>257.35551271129424</v>
      </c>
      <c r="P678" s="4">
        <v>105</v>
      </c>
      <c r="Q678" s="6">
        <f t="shared" si="160"/>
        <v>124.94999999999999</v>
      </c>
      <c r="R678" s="4">
        <v>1752</v>
      </c>
      <c r="S678" s="6">
        <f t="shared" si="161"/>
        <v>893.52</v>
      </c>
      <c r="T678" s="4">
        <v>540</v>
      </c>
      <c r="U678" s="6">
        <f t="shared" si="162"/>
        <v>316.2664446294753</v>
      </c>
      <c r="V678" s="4">
        <v>948</v>
      </c>
      <c r="W678" s="6">
        <f t="shared" si="163"/>
        <v>332.74799999999999</v>
      </c>
      <c r="X678" s="4">
        <v>672</v>
      </c>
      <c r="Y678" s="6">
        <f t="shared" si="164"/>
        <v>383.71199749935766</v>
      </c>
      <c r="Z678" s="4">
        <v>680</v>
      </c>
      <c r="AA678" s="6">
        <f t="shared" si="165"/>
        <v>507.96</v>
      </c>
      <c r="AB678" s="4">
        <v>816</v>
      </c>
      <c r="AC678" s="6">
        <f t="shared" si="166"/>
        <v>699.31199732549305</v>
      </c>
      <c r="AD678" s="4">
        <v>936</v>
      </c>
      <c r="AE678" s="6">
        <f t="shared" si="167"/>
        <v>338.83200131079218</v>
      </c>
      <c r="AF678" s="6">
        <f t="shared" si="168"/>
        <v>5931.5088013268305</v>
      </c>
    </row>
    <row r="679" spans="1:32" x14ac:dyDescent="0.25">
      <c r="A679" s="1">
        <v>13076</v>
      </c>
      <c r="B679" s="1" t="s">
        <v>517</v>
      </c>
      <c r="C679" s="1" t="s">
        <v>1189</v>
      </c>
      <c r="D679" s="4">
        <v>8496</v>
      </c>
      <c r="E679" s="6">
        <f t="shared" si="154"/>
        <v>9146.80383573773</v>
      </c>
      <c r="F679" s="4">
        <v>6800</v>
      </c>
      <c r="G679" s="12">
        <f t="shared" si="155"/>
        <v>5304</v>
      </c>
      <c r="H679" s="4">
        <v>11904</v>
      </c>
      <c r="I679" s="6">
        <f t="shared" si="156"/>
        <v>6071.04</v>
      </c>
      <c r="J679" s="4">
        <v>11904</v>
      </c>
      <c r="K679" s="6">
        <f t="shared" si="157"/>
        <v>7356.671844868607</v>
      </c>
      <c r="L679" s="4">
        <v>3402</v>
      </c>
      <c r="M679" s="6">
        <f t="shared" si="158"/>
        <v>2618.0891340540365</v>
      </c>
      <c r="N679" s="4">
        <v>6800</v>
      </c>
      <c r="O679" s="6">
        <f t="shared" si="159"/>
        <v>3181.8499753396377</v>
      </c>
      <c r="P679" s="4">
        <v>1365</v>
      </c>
      <c r="Q679" s="6">
        <f t="shared" si="160"/>
        <v>1624.35</v>
      </c>
      <c r="R679" s="4">
        <v>17004</v>
      </c>
      <c r="S679" s="6">
        <f t="shared" si="161"/>
        <v>8672.0400000000009</v>
      </c>
      <c r="T679" s="4">
        <v>6800</v>
      </c>
      <c r="U679" s="6">
        <f t="shared" si="162"/>
        <v>3982.6144879267263</v>
      </c>
      <c r="V679" s="4">
        <v>11904</v>
      </c>
      <c r="W679" s="6">
        <f t="shared" si="163"/>
        <v>4178.3040000000001</v>
      </c>
      <c r="X679" s="4">
        <v>8496</v>
      </c>
      <c r="Y679" s="6">
        <f t="shared" si="164"/>
        <v>4851.2159683847358</v>
      </c>
      <c r="Z679" s="4">
        <v>8500</v>
      </c>
      <c r="AA679" s="6">
        <f t="shared" si="165"/>
        <v>6349.5</v>
      </c>
      <c r="AB679" s="4">
        <v>10200</v>
      </c>
      <c r="AC679" s="6">
        <f t="shared" si="166"/>
        <v>8741.3999665686642</v>
      </c>
      <c r="AD679" s="4">
        <v>11904</v>
      </c>
      <c r="AE679" s="6">
        <f t="shared" si="167"/>
        <v>4309.2480166705873</v>
      </c>
      <c r="AF679" s="6">
        <f t="shared" si="168"/>
        <v>72077.879212880129</v>
      </c>
    </row>
    <row r="680" spans="1:32" x14ac:dyDescent="0.25">
      <c r="A680" s="1">
        <v>13077</v>
      </c>
      <c r="B680" s="1" t="s">
        <v>518</v>
      </c>
      <c r="C680" s="1" t="s">
        <v>1190</v>
      </c>
      <c r="D680" s="4">
        <v>84</v>
      </c>
      <c r="E680" s="6">
        <f t="shared" si="154"/>
        <v>90.43450120079676</v>
      </c>
      <c r="F680" s="4">
        <v>360</v>
      </c>
      <c r="G680" s="12">
        <f t="shared" si="155"/>
        <v>280.8</v>
      </c>
      <c r="H680" s="4">
        <v>120</v>
      </c>
      <c r="I680" s="6">
        <f t="shared" si="156"/>
        <v>61.2</v>
      </c>
      <c r="J680" s="4">
        <v>336</v>
      </c>
      <c r="K680" s="6">
        <f t="shared" si="157"/>
        <v>207.64799562129133</v>
      </c>
      <c r="L680" s="4">
        <v>360</v>
      </c>
      <c r="M680" s="6">
        <f t="shared" si="158"/>
        <v>277.04646921206734</v>
      </c>
      <c r="N680" s="4">
        <v>0</v>
      </c>
      <c r="O680" s="6">
        <f t="shared" si="159"/>
        <v>0</v>
      </c>
      <c r="P680" s="4">
        <v>30</v>
      </c>
      <c r="Q680" s="6">
        <f t="shared" si="160"/>
        <v>35.699999999999996</v>
      </c>
      <c r="R680" s="4">
        <v>420</v>
      </c>
      <c r="S680" s="6">
        <f t="shared" si="161"/>
        <v>214.20000000000002</v>
      </c>
      <c r="T680" s="4">
        <v>60</v>
      </c>
      <c r="U680" s="6">
        <f t="shared" si="162"/>
        <v>35.140716069941703</v>
      </c>
      <c r="V680" s="4">
        <v>0</v>
      </c>
      <c r="W680" s="6">
        <f t="shared" si="163"/>
        <v>0</v>
      </c>
      <c r="X680" s="4">
        <v>48</v>
      </c>
      <c r="Y680" s="6">
        <f t="shared" si="164"/>
        <v>27.407999821382688</v>
      </c>
      <c r="Z680" s="4">
        <v>120</v>
      </c>
      <c r="AA680" s="6">
        <f t="shared" si="165"/>
        <v>89.64</v>
      </c>
      <c r="AB680" s="4">
        <v>120</v>
      </c>
      <c r="AC680" s="6">
        <f t="shared" si="166"/>
        <v>102.83999960669016</v>
      </c>
      <c r="AD680" s="4">
        <v>168</v>
      </c>
      <c r="AE680" s="6">
        <f t="shared" si="167"/>
        <v>60.816000235270394</v>
      </c>
      <c r="AF680" s="6">
        <f t="shared" si="168"/>
        <v>1422.0576815321699</v>
      </c>
    </row>
    <row r="681" spans="1:32" x14ac:dyDescent="0.25">
      <c r="A681" s="1">
        <v>13078</v>
      </c>
      <c r="B681" s="1" t="s">
        <v>519</v>
      </c>
      <c r="C681" s="1" t="s">
        <v>1532</v>
      </c>
      <c r="D681" s="4">
        <v>1248</v>
      </c>
      <c r="E681" s="6">
        <f t="shared" si="154"/>
        <v>1343.5983035546947</v>
      </c>
      <c r="F681" s="4">
        <v>900</v>
      </c>
      <c r="G681" s="12">
        <f t="shared" si="155"/>
        <v>702</v>
      </c>
      <c r="H681" s="4">
        <v>1248</v>
      </c>
      <c r="I681" s="6">
        <f t="shared" si="156"/>
        <v>636.48</v>
      </c>
      <c r="J681" s="4">
        <v>1308</v>
      </c>
      <c r="K681" s="6">
        <f t="shared" si="157"/>
        <v>808.34398295431265</v>
      </c>
      <c r="L681" s="4">
        <v>960</v>
      </c>
      <c r="M681" s="6">
        <f t="shared" si="158"/>
        <v>738.79058456551297</v>
      </c>
      <c r="N681" s="4">
        <v>200</v>
      </c>
      <c r="O681" s="6">
        <f t="shared" si="159"/>
        <v>93.583822804107001</v>
      </c>
      <c r="P681" s="4">
        <v>285</v>
      </c>
      <c r="Q681" s="6">
        <f t="shared" si="160"/>
        <v>339.15</v>
      </c>
      <c r="R681" s="4">
        <v>2880</v>
      </c>
      <c r="S681" s="6">
        <f t="shared" si="161"/>
        <v>1468.8</v>
      </c>
      <c r="T681" s="4">
        <v>1490</v>
      </c>
      <c r="U681" s="6">
        <f t="shared" si="162"/>
        <v>872.66111573688556</v>
      </c>
      <c r="V681" s="4">
        <v>1200</v>
      </c>
      <c r="W681" s="6">
        <f t="shared" si="163"/>
        <v>421.2</v>
      </c>
      <c r="X681" s="4">
        <v>804</v>
      </c>
      <c r="Y681" s="6">
        <f t="shared" si="164"/>
        <v>459.08399700816005</v>
      </c>
      <c r="Z681" s="4">
        <v>1260</v>
      </c>
      <c r="AA681" s="6">
        <f t="shared" si="165"/>
        <v>941.22</v>
      </c>
      <c r="AB681" s="4">
        <v>1704</v>
      </c>
      <c r="AC681" s="6">
        <f t="shared" si="166"/>
        <v>1460.3279944150004</v>
      </c>
      <c r="AD681" s="4">
        <v>1368</v>
      </c>
      <c r="AE681" s="6">
        <f t="shared" si="167"/>
        <v>495.21600191577318</v>
      </c>
      <c r="AF681" s="6">
        <f t="shared" si="168"/>
        <v>10285.239801038671</v>
      </c>
    </row>
    <row r="682" spans="1:32" x14ac:dyDescent="0.25">
      <c r="A682" s="1">
        <v>13079</v>
      </c>
      <c r="B682" s="1" t="s">
        <v>520</v>
      </c>
      <c r="C682" s="1" t="s">
        <v>1191</v>
      </c>
      <c r="D682" s="4">
        <v>0</v>
      </c>
      <c r="E682" s="6">
        <f t="shared" si="154"/>
        <v>0</v>
      </c>
      <c r="F682" s="4">
        <v>0</v>
      </c>
      <c r="G682" s="12">
        <f t="shared" si="155"/>
        <v>0</v>
      </c>
      <c r="H682" s="4">
        <v>9456</v>
      </c>
      <c r="I682" s="6">
        <f t="shared" si="156"/>
        <v>4822.5600000000004</v>
      </c>
      <c r="J682" s="4">
        <v>9444</v>
      </c>
      <c r="K682" s="6">
        <f t="shared" si="157"/>
        <v>5836.3918769270103</v>
      </c>
      <c r="L682" s="4">
        <v>1500</v>
      </c>
      <c r="M682" s="6">
        <f t="shared" si="158"/>
        <v>1154.360288383614</v>
      </c>
      <c r="N682" s="4">
        <v>5400</v>
      </c>
      <c r="O682" s="6">
        <f t="shared" si="159"/>
        <v>2526.7632157108887</v>
      </c>
      <c r="P682" s="4">
        <v>450</v>
      </c>
      <c r="Q682" s="6">
        <f t="shared" si="160"/>
        <v>535.5</v>
      </c>
      <c r="R682" s="4">
        <v>9996</v>
      </c>
      <c r="S682" s="6">
        <f t="shared" si="161"/>
        <v>5097.96</v>
      </c>
      <c r="T682" s="4">
        <v>5400</v>
      </c>
      <c r="U682" s="6">
        <f t="shared" si="162"/>
        <v>3162.6644462947534</v>
      </c>
      <c r="V682" s="4">
        <v>9456</v>
      </c>
      <c r="W682" s="6">
        <f t="shared" si="163"/>
        <v>3319.0559999999996</v>
      </c>
      <c r="X682" s="4">
        <v>0</v>
      </c>
      <c r="Y682" s="6">
        <f t="shared" si="164"/>
        <v>0</v>
      </c>
      <c r="Z682" s="4">
        <v>0</v>
      </c>
      <c r="AA682" s="6">
        <f t="shared" si="165"/>
        <v>0</v>
      </c>
      <c r="AB682" s="4">
        <v>8100</v>
      </c>
      <c r="AC682" s="6">
        <f t="shared" si="166"/>
        <v>6941.6999734515857</v>
      </c>
      <c r="AD682" s="4">
        <v>9456</v>
      </c>
      <c r="AE682" s="6">
        <f t="shared" si="167"/>
        <v>3423.0720132423621</v>
      </c>
      <c r="AF682" s="6">
        <f t="shared" si="168"/>
        <v>33396.955800767857</v>
      </c>
    </row>
    <row r="683" spans="1:32" x14ac:dyDescent="0.25">
      <c r="A683" s="1">
        <v>13080</v>
      </c>
      <c r="B683" s="1" t="s">
        <v>521</v>
      </c>
      <c r="C683" s="1" t="s">
        <v>1192</v>
      </c>
      <c r="D683" s="4">
        <v>840</v>
      </c>
      <c r="E683" s="6">
        <f t="shared" si="154"/>
        <v>904.34501200796763</v>
      </c>
      <c r="F683" s="4">
        <v>140</v>
      </c>
      <c r="G683" s="12">
        <f t="shared" si="155"/>
        <v>109.2</v>
      </c>
      <c r="H683" s="4">
        <v>672</v>
      </c>
      <c r="I683" s="6">
        <f t="shared" si="156"/>
        <v>342.72</v>
      </c>
      <c r="J683" s="4">
        <v>756</v>
      </c>
      <c r="K683" s="6">
        <f t="shared" si="157"/>
        <v>467.20799014790549</v>
      </c>
      <c r="L683" s="4">
        <v>246</v>
      </c>
      <c r="M683" s="6">
        <f t="shared" si="158"/>
        <v>189.3150872949127</v>
      </c>
      <c r="N683" s="4">
        <v>450</v>
      </c>
      <c r="O683" s="6">
        <f t="shared" si="159"/>
        <v>210.56360130924074</v>
      </c>
      <c r="P683" s="4">
        <v>60</v>
      </c>
      <c r="Q683" s="6">
        <f t="shared" si="160"/>
        <v>71.399999999999991</v>
      </c>
      <c r="R683" s="4">
        <v>3444</v>
      </c>
      <c r="S683" s="6">
        <f t="shared" si="161"/>
        <v>1756.44</v>
      </c>
      <c r="T683" s="4">
        <v>570</v>
      </c>
      <c r="U683" s="6">
        <f t="shared" si="162"/>
        <v>333.83680266444617</v>
      </c>
      <c r="V683" s="4">
        <v>0</v>
      </c>
      <c r="W683" s="6">
        <f t="shared" si="163"/>
        <v>0</v>
      </c>
      <c r="X683" s="4">
        <v>0</v>
      </c>
      <c r="Y683" s="6">
        <f t="shared" si="164"/>
        <v>0</v>
      </c>
      <c r="Z683" s="4">
        <v>870</v>
      </c>
      <c r="AA683" s="6">
        <f t="shared" si="165"/>
        <v>649.89</v>
      </c>
      <c r="AB683" s="4">
        <v>384</v>
      </c>
      <c r="AC683" s="6">
        <f t="shared" si="166"/>
        <v>329.08799874140851</v>
      </c>
      <c r="AD683" s="4">
        <v>504</v>
      </c>
      <c r="AE683" s="6">
        <f t="shared" si="167"/>
        <v>182.44800070581118</v>
      </c>
      <c r="AF683" s="6">
        <f t="shared" si="168"/>
        <v>5364.0064921658814</v>
      </c>
    </row>
    <row r="684" spans="1:32" x14ac:dyDescent="0.25">
      <c r="A684" s="1">
        <v>13081</v>
      </c>
      <c r="B684" s="1" t="s">
        <v>522</v>
      </c>
      <c r="C684" s="1" t="s">
        <v>1193</v>
      </c>
      <c r="D684" s="4">
        <v>1848</v>
      </c>
      <c r="E684" s="6">
        <f t="shared" si="154"/>
        <v>1989.5590264175287</v>
      </c>
      <c r="F684" s="4">
        <v>1480</v>
      </c>
      <c r="G684" s="12">
        <f t="shared" si="155"/>
        <v>1154.4000000000001</v>
      </c>
      <c r="H684" s="4">
        <v>2592</v>
      </c>
      <c r="I684" s="6">
        <f t="shared" si="156"/>
        <v>1321.92</v>
      </c>
      <c r="J684" s="4">
        <v>2592</v>
      </c>
      <c r="K684" s="6">
        <f t="shared" si="157"/>
        <v>1601.8559662213902</v>
      </c>
      <c r="L684" s="4">
        <v>738</v>
      </c>
      <c r="M684" s="6">
        <f t="shared" si="158"/>
        <v>567.9452618847381</v>
      </c>
      <c r="N684" s="4">
        <v>1500</v>
      </c>
      <c r="O684" s="6">
        <f t="shared" si="159"/>
        <v>701.87867103080248</v>
      </c>
      <c r="P684" s="4">
        <v>300</v>
      </c>
      <c r="Q684" s="6">
        <f t="shared" si="160"/>
        <v>357</v>
      </c>
      <c r="R684" s="4">
        <v>3696</v>
      </c>
      <c r="S684" s="6">
        <f t="shared" si="161"/>
        <v>1884.96</v>
      </c>
      <c r="T684" s="4">
        <v>1480</v>
      </c>
      <c r="U684" s="6">
        <f t="shared" si="162"/>
        <v>866.80432972522863</v>
      </c>
      <c r="V684" s="4">
        <v>2592</v>
      </c>
      <c r="W684" s="6">
        <f t="shared" si="163"/>
        <v>909.79199999999992</v>
      </c>
      <c r="X684" s="4">
        <v>888</v>
      </c>
      <c r="Y684" s="6">
        <f t="shared" si="164"/>
        <v>507.04799669557974</v>
      </c>
      <c r="Z684" s="4">
        <v>1850</v>
      </c>
      <c r="AA684" s="6">
        <f t="shared" si="165"/>
        <v>1381.95</v>
      </c>
      <c r="AB684" s="4">
        <v>2220</v>
      </c>
      <c r="AC684" s="6">
        <f t="shared" si="166"/>
        <v>1902.5399927237679</v>
      </c>
      <c r="AD684" s="4">
        <v>2592</v>
      </c>
      <c r="AE684" s="6">
        <f t="shared" si="167"/>
        <v>938.30400362988598</v>
      </c>
      <c r="AF684" s="6">
        <f t="shared" si="168"/>
        <v>15147.653244699035</v>
      </c>
    </row>
    <row r="685" spans="1:32" x14ac:dyDescent="0.25">
      <c r="A685" s="1">
        <v>13082</v>
      </c>
      <c r="B685" s="1" t="s">
        <v>523</v>
      </c>
      <c r="C685" s="1" t="s">
        <v>1194</v>
      </c>
      <c r="D685" s="4">
        <v>3504</v>
      </c>
      <c r="E685" s="6">
        <f t="shared" si="154"/>
        <v>3772.4106215189504</v>
      </c>
      <c r="F685" s="4">
        <v>3500</v>
      </c>
      <c r="G685" s="12">
        <f t="shared" si="155"/>
        <v>2730</v>
      </c>
      <c r="H685" s="4">
        <v>7992</v>
      </c>
      <c r="I685" s="6">
        <f t="shared" si="156"/>
        <v>4075.92</v>
      </c>
      <c r="J685" s="4">
        <v>8004</v>
      </c>
      <c r="K685" s="6">
        <f t="shared" si="157"/>
        <v>4946.4718956929046</v>
      </c>
      <c r="L685" s="4">
        <v>2502</v>
      </c>
      <c r="M685" s="6">
        <f t="shared" si="158"/>
        <v>1925.472961023868</v>
      </c>
      <c r="N685" s="4">
        <v>4000</v>
      </c>
      <c r="O685" s="6">
        <f t="shared" si="159"/>
        <v>1871.67645608214</v>
      </c>
      <c r="P685" s="4">
        <v>405</v>
      </c>
      <c r="Q685" s="6">
        <f t="shared" si="160"/>
        <v>481.95</v>
      </c>
      <c r="R685" s="4">
        <v>6252</v>
      </c>
      <c r="S685" s="6">
        <f t="shared" si="161"/>
        <v>3188.52</v>
      </c>
      <c r="T685" s="4">
        <v>5000</v>
      </c>
      <c r="U685" s="6">
        <f t="shared" si="162"/>
        <v>2928.393005828475</v>
      </c>
      <c r="V685" s="4">
        <v>8004</v>
      </c>
      <c r="W685" s="6">
        <f t="shared" si="163"/>
        <v>2809.404</v>
      </c>
      <c r="X685" s="4">
        <v>3000</v>
      </c>
      <c r="Y685" s="6">
        <f t="shared" si="164"/>
        <v>1712.9999888364182</v>
      </c>
      <c r="Z685" s="4">
        <v>3000</v>
      </c>
      <c r="AA685" s="6">
        <f t="shared" si="165"/>
        <v>2241</v>
      </c>
      <c r="AB685" s="4">
        <v>7500</v>
      </c>
      <c r="AC685" s="6">
        <f t="shared" si="166"/>
        <v>6427.4999754181354</v>
      </c>
      <c r="AD685" s="4">
        <v>7992</v>
      </c>
      <c r="AE685" s="6">
        <f t="shared" si="167"/>
        <v>2893.1040111921484</v>
      </c>
      <c r="AF685" s="6">
        <f t="shared" si="168"/>
        <v>39111.718904400892</v>
      </c>
    </row>
    <row r="686" spans="1:32" x14ac:dyDescent="0.25">
      <c r="A686" s="1">
        <v>13083</v>
      </c>
      <c r="B686" s="1" t="s">
        <v>524</v>
      </c>
      <c r="C686" s="1" t="s">
        <v>1533</v>
      </c>
      <c r="D686" s="4">
        <v>600</v>
      </c>
      <c r="E686" s="6">
        <f t="shared" si="154"/>
        <v>645.96072286283402</v>
      </c>
      <c r="F686" s="4">
        <v>300</v>
      </c>
      <c r="G686" s="12">
        <f t="shared" si="155"/>
        <v>234</v>
      </c>
      <c r="H686" s="4">
        <v>1200</v>
      </c>
      <c r="I686" s="6">
        <f t="shared" si="156"/>
        <v>612</v>
      </c>
      <c r="J686" s="4">
        <v>3324</v>
      </c>
      <c r="K686" s="6">
        <f t="shared" si="157"/>
        <v>2054.2319566820606</v>
      </c>
      <c r="L686" s="4">
        <v>252</v>
      </c>
      <c r="M686" s="6">
        <f t="shared" si="158"/>
        <v>193.93252844844716</v>
      </c>
      <c r="N686" s="4">
        <v>0</v>
      </c>
      <c r="O686" s="6">
        <f t="shared" si="159"/>
        <v>0</v>
      </c>
      <c r="P686" s="4">
        <v>165</v>
      </c>
      <c r="Q686" s="6">
        <f t="shared" si="160"/>
        <v>196.35</v>
      </c>
      <c r="R686" s="4">
        <v>3996</v>
      </c>
      <c r="S686" s="6">
        <f t="shared" si="161"/>
        <v>2037.96</v>
      </c>
      <c r="T686" s="4">
        <v>250</v>
      </c>
      <c r="U686" s="6">
        <f t="shared" si="162"/>
        <v>146.41965029142375</v>
      </c>
      <c r="V686" s="4">
        <v>696</v>
      </c>
      <c r="W686" s="6">
        <f t="shared" si="163"/>
        <v>244.29599999999999</v>
      </c>
      <c r="X686" s="4">
        <v>96</v>
      </c>
      <c r="Y686" s="6">
        <f t="shared" si="164"/>
        <v>54.815999642765377</v>
      </c>
      <c r="Z686" s="4">
        <v>0</v>
      </c>
      <c r="AA686" s="6">
        <f t="shared" si="165"/>
        <v>0</v>
      </c>
      <c r="AB686" s="4">
        <v>1200</v>
      </c>
      <c r="AC686" s="6">
        <f t="shared" si="166"/>
        <v>1028.3999960669016</v>
      </c>
      <c r="AD686" s="4">
        <v>1512</v>
      </c>
      <c r="AE686" s="6">
        <f t="shared" si="167"/>
        <v>547.34400211743355</v>
      </c>
      <c r="AF686" s="6">
        <f t="shared" si="168"/>
        <v>7448.3668539944329</v>
      </c>
    </row>
    <row r="687" spans="1:32" x14ac:dyDescent="0.25">
      <c r="A687" s="1">
        <v>13084</v>
      </c>
      <c r="B687" s="1" t="s">
        <v>525</v>
      </c>
      <c r="C687" s="1" t="s">
        <v>1195</v>
      </c>
      <c r="D687" s="4">
        <v>4800</v>
      </c>
      <c r="E687" s="6">
        <f t="shared" si="154"/>
        <v>5167.6857829026721</v>
      </c>
      <c r="F687" s="4">
        <v>4800</v>
      </c>
      <c r="G687" s="12">
        <f t="shared" si="155"/>
        <v>3744</v>
      </c>
      <c r="H687" s="4">
        <v>4800</v>
      </c>
      <c r="I687" s="6">
        <f t="shared" si="156"/>
        <v>2448</v>
      </c>
      <c r="J687" s="4">
        <v>4800</v>
      </c>
      <c r="K687" s="6">
        <f t="shared" si="157"/>
        <v>2966.3999374470191</v>
      </c>
      <c r="L687" s="4">
        <v>2400</v>
      </c>
      <c r="M687" s="6">
        <f t="shared" si="158"/>
        <v>1846.9764614137823</v>
      </c>
      <c r="N687" s="4">
        <v>4800</v>
      </c>
      <c r="O687" s="6">
        <f t="shared" si="159"/>
        <v>2246.011747298568</v>
      </c>
      <c r="P687" s="4">
        <v>960</v>
      </c>
      <c r="Q687" s="6">
        <f t="shared" si="160"/>
        <v>1142.3999999999999</v>
      </c>
      <c r="R687" s="4">
        <v>8952</v>
      </c>
      <c r="S687" s="6">
        <f t="shared" si="161"/>
        <v>4565.5200000000004</v>
      </c>
      <c r="T687" s="4">
        <v>4800</v>
      </c>
      <c r="U687" s="6">
        <f t="shared" si="162"/>
        <v>2811.2572855953363</v>
      </c>
      <c r="V687" s="4">
        <v>4800</v>
      </c>
      <c r="W687" s="6">
        <f t="shared" si="163"/>
        <v>1684.8</v>
      </c>
      <c r="X687" s="4">
        <v>4800</v>
      </c>
      <c r="Y687" s="6">
        <f t="shared" si="164"/>
        <v>2740.7999821382691</v>
      </c>
      <c r="Z687" s="4">
        <v>3610</v>
      </c>
      <c r="AA687" s="6">
        <f t="shared" si="165"/>
        <v>2696.67</v>
      </c>
      <c r="AB687" s="4">
        <v>7200</v>
      </c>
      <c r="AC687" s="6">
        <f t="shared" si="166"/>
        <v>6170.3999764014097</v>
      </c>
      <c r="AD687" s="4">
        <v>4800</v>
      </c>
      <c r="AE687" s="6">
        <f t="shared" si="167"/>
        <v>1737.6000067220111</v>
      </c>
      <c r="AF687" s="6">
        <f t="shared" si="168"/>
        <v>40230.921173197057</v>
      </c>
    </row>
    <row r="688" spans="1:32" x14ac:dyDescent="0.25">
      <c r="A688" s="1">
        <v>13086</v>
      </c>
      <c r="B688" s="1" t="s">
        <v>526</v>
      </c>
      <c r="C688" s="1" t="s">
        <v>1196</v>
      </c>
      <c r="D688" s="4">
        <v>24</v>
      </c>
      <c r="E688" s="6">
        <f t="shared" ref="E688:E751" si="169">D688*1.07660120477139</f>
        <v>25.838428914513358</v>
      </c>
      <c r="F688" s="4">
        <v>0</v>
      </c>
      <c r="G688" s="12">
        <f t="shared" si="155"/>
        <v>0</v>
      </c>
      <c r="H688" s="4">
        <v>24</v>
      </c>
      <c r="I688" s="6">
        <f t="shared" si="156"/>
        <v>12.24</v>
      </c>
      <c r="J688" s="4">
        <v>12</v>
      </c>
      <c r="K688" s="6">
        <f t="shared" si="157"/>
        <v>7.4159998436175476</v>
      </c>
      <c r="L688" s="4">
        <v>18</v>
      </c>
      <c r="M688" s="6">
        <f t="shared" si="158"/>
        <v>13.852323460603367</v>
      </c>
      <c r="N688" s="4">
        <v>50</v>
      </c>
      <c r="O688" s="6">
        <f t="shared" si="159"/>
        <v>23.39595570102675</v>
      </c>
      <c r="P688" s="4">
        <v>15</v>
      </c>
      <c r="Q688" s="6">
        <f t="shared" si="160"/>
        <v>17.849999999999998</v>
      </c>
      <c r="R688" s="4">
        <v>48</v>
      </c>
      <c r="S688" s="6">
        <f t="shared" si="161"/>
        <v>24.48</v>
      </c>
      <c r="T688" s="4">
        <v>20</v>
      </c>
      <c r="U688" s="6">
        <f t="shared" si="162"/>
        <v>11.713572023313901</v>
      </c>
      <c r="V688" s="4">
        <v>24</v>
      </c>
      <c r="W688" s="6">
        <f t="shared" si="163"/>
        <v>8.4239999999999995</v>
      </c>
      <c r="X688" s="4">
        <v>12</v>
      </c>
      <c r="Y688" s="6">
        <f t="shared" si="164"/>
        <v>6.8519999553456721</v>
      </c>
      <c r="Z688" s="4">
        <v>10</v>
      </c>
      <c r="AA688" s="6">
        <f t="shared" si="165"/>
        <v>7.47</v>
      </c>
      <c r="AB688" s="4">
        <v>24</v>
      </c>
      <c r="AC688" s="6">
        <f t="shared" si="166"/>
        <v>20.567999921338032</v>
      </c>
      <c r="AD688" s="4">
        <v>24</v>
      </c>
      <c r="AE688" s="6">
        <f t="shared" si="167"/>
        <v>8.6880000336100558</v>
      </c>
      <c r="AF688" s="6">
        <f t="shared" si="168"/>
        <v>180.10027981975864</v>
      </c>
    </row>
    <row r="689" spans="1:32" x14ac:dyDescent="0.25">
      <c r="A689" s="1">
        <v>13088</v>
      </c>
      <c r="B689" s="1" t="s">
        <v>527</v>
      </c>
      <c r="C689" s="1" t="s">
        <v>1197</v>
      </c>
      <c r="D689" s="4">
        <v>2496</v>
      </c>
      <c r="E689" s="6">
        <f t="shared" si="169"/>
        <v>2687.1966071093893</v>
      </c>
      <c r="F689" s="4">
        <v>1820</v>
      </c>
      <c r="G689" s="12">
        <f t="shared" si="155"/>
        <v>1419.6000000000001</v>
      </c>
      <c r="H689" s="4">
        <v>2064</v>
      </c>
      <c r="I689" s="6">
        <f t="shared" si="156"/>
        <v>1052.6400000000001</v>
      </c>
      <c r="J689" s="4">
        <v>2352</v>
      </c>
      <c r="K689" s="6">
        <f t="shared" si="157"/>
        <v>1453.5359693490393</v>
      </c>
      <c r="L689" s="4">
        <v>762</v>
      </c>
      <c r="M689" s="6">
        <f t="shared" si="158"/>
        <v>586.41502649887593</v>
      </c>
      <c r="N689" s="4">
        <v>1400</v>
      </c>
      <c r="O689" s="6">
        <f t="shared" si="159"/>
        <v>655.08675962874895</v>
      </c>
      <c r="P689" s="4">
        <v>195</v>
      </c>
      <c r="Q689" s="6">
        <f t="shared" si="160"/>
        <v>232.04999999999998</v>
      </c>
      <c r="R689" s="4">
        <v>12504</v>
      </c>
      <c r="S689" s="6">
        <f t="shared" si="161"/>
        <v>6377.04</v>
      </c>
      <c r="T689" s="4">
        <v>1780</v>
      </c>
      <c r="U689" s="6">
        <f t="shared" si="162"/>
        <v>1042.5079100749372</v>
      </c>
      <c r="V689" s="4">
        <v>1548</v>
      </c>
      <c r="W689" s="6">
        <f t="shared" si="163"/>
        <v>543.34799999999996</v>
      </c>
      <c r="X689" s="4">
        <v>3000</v>
      </c>
      <c r="Y689" s="6">
        <f t="shared" si="164"/>
        <v>1712.9999888364182</v>
      </c>
      <c r="Z689" s="4">
        <v>2550</v>
      </c>
      <c r="AA689" s="6">
        <f t="shared" si="165"/>
        <v>1904.85</v>
      </c>
      <c r="AB689" s="4">
        <v>1176</v>
      </c>
      <c r="AC689" s="6">
        <f t="shared" si="166"/>
        <v>1007.8319961455636</v>
      </c>
      <c r="AD689" s="4">
        <v>1536</v>
      </c>
      <c r="AE689" s="6">
        <f t="shared" si="167"/>
        <v>556.03200215104357</v>
      </c>
      <c r="AF689" s="6">
        <f t="shared" si="168"/>
        <v>20675.102257642971</v>
      </c>
    </row>
    <row r="690" spans="1:32" x14ac:dyDescent="0.25">
      <c r="A690" s="1">
        <v>13089</v>
      </c>
      <c r="B690" s="1" t="s">
        <v>528</v>
      </c>
      <c r="C690" s="1" t="s">
        <v>1198</v>
      </c>
      <c r="D690" s="4">
        <v>2628</v>
      </c>
      <c r="E690" s="6">
        <f t="shared" si="169"/>
        <v>2829.307966139213</v>
      </c>
      <c r="F690" s="4">
        <v>2000</v>
      </c>
      <c r="G690" s="12">
        <f t="shared" si="155"/>
        <v>1560</v>
      </c>
      <c r="H690" s="4">
        <v>2496</v>
      </c>
      <c r="I690" s="6">
        <f t="shared" si="156"/>
        <v>1272.96</v>
      </c>
      <c r="J690" s="4">
        <v>3000</v>
      </c>
      <c r="K690" s="6">
        <f t="shared" si="157"/>
        <v>1853.9999609043869</v>
      </c>
      <c r="L690" s="4">
        <v>1050</v>
      </c>
      <c r="M690" s="6">
        <f t="shared" si="158"/>
        <v>808.05220186852978</v>
      </c>
      <c r="N690" s="4">
        <v>2000</v>
      </c>
      <c r="O690" s="6">
        <f t="shared" si="159"/>
        <v>935.83822804107001</v>
      </c>
      <c r="P690" s="4">
        <v>300</v>
      </c>
      <c r="Q690" s="6">
        <f t="shared" si="160"/>
        <v>357</v>
      </c>
      <c r="R690" s="4">
        <v>8004</v>
      </c>
      <c r="S690" s="6">
        <f t="shared" si="161"/>
        <v>4082.04</v>
      </c>
      <c r="T690" s="4">
        <v>2100</v>
      </c>
      <c r="U690" s="6">
        <f t="shared" si="162"/>
        <v>1229.9250624479596</v>
      </c>
      <c r="V690" s="4">
        <v>2616</v>
      </c>
      <c r="W690" s="6">
        <f t="shared" si="163"/>
        <v>918.21599999999989</v>
      </c>
      <c r="X690" s="4">
        <v>744</v>
      </c>
      <c r="Y690" s="6">
        <f t="shared" si="164"/>
        <v>424.82399723143169</v>
      </c>
      <c r="Z690" s="4">
        <v>2500</v>
      </c>
      <c r="AA690" s="6">
        <f t="shared" si="165"/>
        <v>1867.5</v>
      </c>
      <c r="AB690" s="4">
        <v>1848</v>
      </c>
      <c r="AC690" s="6">
        <f t="shared" si="166"/>
        <v>1583.7359939430285</v>
      </c>
      <c r="AD690" s="4">
        <v>2544</v>
      </c>
      <c r="AE690" s="6">
        <f t="shared" si="167"/>
        <v>920.92800356266594</v>
      </c>
      <c r="AF690" s="6">
        <f t="shared" si="168"/>
        <v>19723.399410575617</v>
      </c>
    </row>
    <row r="691" spans="1:32" x14ac:dyDescent="0.25">
      <c r="A691" s="1">
        <v>13090</v>
      </c>
      <c r="B691" s="1" t="s">
        <v>529</v>
      </c>
      <c r="C691" s="1" t="s">
        <v>1199</v>
      </c>
      <c r="D691" s="4">
        <v>3720</v>
      </c>
      <c r="E691" s="6">
        <f t="shared" si="169"/>
        <v>4004.9564817495707</v>
      </c>
      <c r="F691" s="4">
        <v>2000</v>
      </c>
      <c r="G691" s="12">
        <f t="shared" si="155"/>
        <v>1560</v>
      </c>
      <c r="H691" s="4">
        <v>2952</v>
      </c>
      <c r="I691" s="6">
        <f t="shared" si="156"/>
        <v>1505.52</v>
      </c>
      <c r="J691" s="4">
        <v>3372</v>
      </c>
      <c r="K691" s="6">
        <f t="shared" si="157"/>
        <v>2083.8959560565308</v>
      </c>
      <c r="L691" s="4">
        <v>1092</v>
      </c>
      <c r="M691" s="6">
        <f t="shared" si="158"/>
        <v>840.37428994327104</v>
      </c>
      <c r="N691" s="4">
        <v>2050</v>
      </c>
      <c r="O691" s="6">
        <f t="shared" si="159"/>
        <v>959.23418374209677</v>
      </c>
      <c r="P691" s="4">
        <v>285</v>
      </c>
      <c r="Q691" s="6">
        <f t="shared" si="160"/>
        <v>339.15</v>
      </c>
      <c r="R691" s="4">
        <v>5004</v>
      </c>
      <c r="S691" s="6">
        <f t="shared" si="161"/>
        <v>2552.04</v>
      </c>
      <c r="T691" s="4">
        <v>2540</v>
      </c>
      <c r="U691" s="6">
        <f t="shared" si="162"/>
        <v>1487.6236469608655</v>
      </c>
      <c r="V691" s="4">
        <v>2268</v>
      </c>
      <c r="W691" s="6">
        <f t="shared" si="163"/>
        <v>796.06799999999998</v>
      </c>
      <c r="X691" s="4">
        <v>3000</v>
      </c>
      <c r="Y691" s="6">
        <f t="shared" si="164"/>
        <v>1712.9999888364182</v>
      </c>
      <c r="Z691" s="4">
        <v>3830</v>
      </c>
      <c r="AA691" s="6">
        <f t="shared" si="165"/>
        <v>2861.0099999999998</v>
      </c>
      <c r="AB691" s="4">
        <v>1680</v>
      </c>
      <c r="AC691" s="6">
        <f t="shared" si="166"/>
        <v>1439.7599944936621</v>
      </c>
      <c r="AD691" s="4">
        <v>2184</v>
      </c>
      <c r="AE691" s="6">
        <f t="shared" si="167"/>
        <v>790.60800305851512</v>
      </c>
      <c r="AF691" s="6">
        <f t="shared" si="168"/>
        <v>22142.632541782412</v>
      </c>
    </row>
    <row r="692" spans="1:32" x14ac:dyDescent="0.25">
      <c r="A692" s="1">
        <v>13091</v>
      </c>
      <c r="B692" s="1" t="s">
        <v>530</v>
      </c>
      <c r="C692" s="1" t="s">
        <v>1200</v>
      </c>
      <c r="D692" s="4">
        <v>3444</v>
      </c>
      <c r="E692" s="6">
        <f t="shared" si="169"/>
        <v>3707.8145492326671</v>
      </c>
      <c r="F692" s="4">
        <v>2530</v>
      </c>
      <c r="G692" s="12">
        <f t="shared" si="155"/>
        <v>1973.4</v>
      </c>
      <c r="H692" s="4">
        <v>2856</v>
      </c>
      <c r="I692" s="6">
        <f t="shared" si="156"/>
        <v>1456.56</v>
      </c>
      <c r="J692" s="4">
        <v>3276</v>
      </c>
      <c r="K692" s="6">
        <f t="shared" si="157"/>
        <v>2024.5679573075904</v>
      </c>
      <c r="L692" s="4">
        <v>1056</v>
      </c>
      <c r="M692" s="6">
        <f t="shared" si="158"/>
        <v>812.66964302206429</v>
      </c>
      <c r="N692" s="4">
        <v>2000</v>
      </c>
      <c r="O692" s="6">
        <f t="shared" si="159"/>
        <v>935.83822804107001</v>
      </c>
      <c r="P692" s="4">
        <v>270</v>
      </c>
      <c r="Q692" s="6">
        <f t="shared" si="160"/>
        <v>321.3</v>
      </c>
      <c r="R692" s="4">
        <v>9204</v>
      </c>
      <c r="S692" s="6">
        <f t="shared" si="161"/>
        <v>4694.04</v>
      </c>
      <c r="T692" s="4">
        <v>2470</v>
      </c>
      <c r="U692" s="6">
        <f t="shared" si="162"/>
        <v>1446.6261448792668</v>
      </c>
      <c r="V692" s="4">
        <v>2160</v>
      </c>
      <c r="W692" s="6">
        <f t="shared" si="163"/>
        <v>758.16</v>
      </c>
      <c r="X692" s="4">
        <v>0</v>
      </c>
      <c r="Y692" s="6">
        <f t="shared" si="164"/>
        <v>0</v>
      </c>
      <c r="Z692" s="4">
        <v>3550</v>
      </c>
      <c r="AA692" s="6">
        <f t="shared" si="165"/>
        <v>2651.85</v>
      </c>
      <c r="AB692" s="4">
        <v>1632</v>
      </c>
      <c r="AC692" s="6">
        <f t="shared" si="166"/>
        <v>1398.6239946509861</v>
      </c>
      <c r="AD692" s="4">
        <v>2136</v>
      </c>
      <c r="AE692" s="6">
        <f t="shared" si="167"/>
        <v>773.23200299129496</v>
      </c>
      <c r="AF692" s="6">
        <f t="shared" si="168"/>
        <v>22181.450517133642</v>
      </c>
    </row>
    <row r="693" spans="1:32" x14ac:dyDescent="0.25">
      <c r="A693" s="1">
        <v>13092</v>
      </c>
      <c r="B693" s="1" t="s">
        <v>531</v>
      </c>
      <c r="C693" s="1" t="s">
        <v>1201</v>
      </c>
      <c r="D693" s="4">
        <v>3756</v>
      </c>
      <c r="E693" s="6">
        <f t="shared" si="169"/>
        <v>4043.7141251213407</v>
      </c>
      <c r="F693" s="4">
        <v>3000</v>
      </c>
      <c r="G693" s="12">
        <f t="shared" si="155"/>
        <v>2340</v>
      </c>
      <c r="H693" s="4">
        <v>5256</v>
      </c>
      <c r="I693" s="6">
        <f t="shared" si="156"/>
        <v>2680.56</v>
      </c>
      <c r="J693" s="4">
        <v>5244</v>
      </c>
      <c r="K693" s="6">
        <f t="shared" si="157"/>
        <v>3240.7919316608682</v>
      </c>
      <c r="L693" s="4">
        <v>1500</v>
      </c>
      <c r="M693" s="6">
        <f t="shared" si="158"/>
        <v>1154.360288383614</v>
      </c>
      <c r="N693" s="4">
        <v>3000</v>
      </c>
      <c r="O693" s="6">
        <f t="shared" si="159"/>
        <v>1403.757342061605</v>
      </c>
      <c r="P693" s="4">
        <v>600</v>
      </c>
      <c r="Q693" s="6">
        <f t="shared" si="160"/>
        <v>714</v>
      </c>
      <c r="R693" s="4">
        <v>7500</v>
      </c>
      <c r="S693" s="6">
        <f t="shared" si="161"/>
        <v>3825</v>
      </c>
      <c r="T693" s="4">
        <v>3000</v>
      </c>
      <c r="U693" s="6">
        <f t="shared" si="162"/>
        <v>1757.035803497085</v>
      </c>
      <c r="V693" s="4">
        <v>5256</v>
      </c>
      <c r="W693" s="6">
        <f t="shared" si="163"/>
        <v>1844.856</v>
      </c>
      <c r="X693" s="4">
        <v>3756</v>
      </c>
      <c r="Y693" s="6">
        <f t="shared" si="164"/>
        <v>2144.6759860231955</v>
      </c>
      <c r="Z693" s="4">
        <v>3750</v>
      </c>
      <c r="AA693" s="6">
        <f t="shared" si="165"/>
        <v>2801.25</v>
      </c>
      <c r="AB693" s="4">
        <v>4500</v>
      </c>
      <c r="AC693" s="6">
        <f t="shared" si="166"/>
        <v>3856.4999852508809</v>
      </c>
      <c r="AD693" s="4">
        <v>5256</v>
      </c>
      <c r="AE693" s="6">
        <f t="shared" si="167"/>
        <v>1902.6720073606023</v>
      </c>
      <c r="AF693" s="6">
        <f t="shared" si="168"/>
        <v>31806.501461998589</v>
      </c>
    </row>
    <row r="694" spans="1:32" x14ac:dyDescent="0.25">
      <c r="A694" s="1">
        <v>13093</v>
      </c>
      <c r="B694" s="1" t="s">
        <v>532</v>
      </c>
      <c r="C694" s="1" t="s">
        <v>1202</v>
      </c>
      <c r="D694" s="4">
        <v>1656</v>
      </c>
      <c r="E694" s="6">
        <f t="shared" si="169"/>
        <v>1782.8515951014217</v>
      </c>
      <c r="F694" s="4">
        <v>1650</v>
      </c>
      <c r="G694" s="12">
        <f t="shared" si="155"/>
        <v>1287</v>
      </c>
      <c r="H694" s="4">
        <v>3312</v>
      </c>
      <c r="I694" s="6">
        <f t="shared" si="156"/>
        <v>1689.1200000000001</v>
      </c>
      <c r="J694" s="4">
        <v>3300</v>
      </c>
      <c r="K694" s="6">
        <f t="shared" si="157"/>
        <v>2039.3999569948255</v>
      </c>
      <c r="L694" s="4">
        <v>1650</v>
      </c>
      <c r="M694" s="6">
        <f t="shared" si="158"/>
        <v>1269.7963172219754</v>
      </c>
      <c r="N694" s="4">
        <v>3300</v>
      </c>
      <c r="O694" s="6">
        <f t="shared" si="159"/>
        <v>1544.1330762677655</v>
      </c>
      <c r="P694" s="4">
        <v>660</v>
      </c>
      <c r="Q694" s="6">
        <f t="shared" si="160"/>
        <v>785.4</v>
      </c>
      <c r="R694" s="4">
        <v>8256</v>
      </c>
      <c r="S694" s="6">
        <f t="shared" si="161"/>
        <v>4210.5600000000004</v>
      </c>
      <c r="T694" s="4">
        <v>1650</v>
      </c>
      <c r="U694" s="6">
        <f t="shared" si="162"/>
        <v>966.36969192339677</v>
      </c>
      <c r="V694" s="4">
        <v>1656</v>
      </c>
      <c r="W694" s="6">
        <f t="shared" si="163"/>
        <v>581.25599999999997</v>
      </c>
      <c r="X694" s="4">
        <v>1656</v>
      </c>
      <c r="Y694" s="6">
        <f t="shared" si="164"/>
        <v>945.57599383770275</v>
      </c>
      <c r="Z694" s="4">
        <v>1650</v>
      </c>
      <c r="AA694" s="6">
        <f t="shared" si="165"/>
        <v>1232.55</v>
      </c>
      <c r="AB694" s="4">
        <v>4956</v>
      </c>
      <c r="AC694" s="6">
        <f t="shared" si="166"/>
        <v>4247.291983756304</v>
      </c>
      <c r="AD694" s="4">
        <v>4944</v>
      </c>
      <c r="AE694" s="6">
        <f t="shared" si="167"/>
        <v>1789.7280069236715</v>
      </c>
      <c r="AF694" s="6">
        <f t="shared" si="168"/>
        <v>22581.304615103392</v>
      </c>
    </row>
    <row r="695" spans="1:32" x14ac:dyDescent="0.25">
      <c r="A695" s="1">
        <v>13094</v>
      </c>
      <c r="B695" s="1" t="s">
        <v>533</v>
      </c>
      <c r="C695" s="1" t="s">
        <v>1534</v>
      </c>
      <c r="D695" s="4">
        <v>996</v>
      </c>
      <c r="E695" s="6">
        <f t="shared" si="169"/>
        <v>1072.2947999523044</v>
      </c>
      <c r="F695" s="4">
        <v>1000</v>
      </c>
      <c r="G695" s="12">
        <f t="shared" si="155"/>
        <v>780</v>
      </c>
      <c r="H695" s="4">
        <v>1008</v>
      </c>
      <c r="I695" s="6">
        <f t="shared" si="156"/>
        <v>514.08000000000004</v>
      </c>
      <c r="J695" s="4">
        <v>996</v>
      </c>
      <c r="K695" s="6">
        <f t="shared" si="157"/>
        <v>615.52798702025643</v>
      </c>
      <c r="L695" s="4">
        <v>1098</v>
      </c>
      <c r="M695" s="6">
        <f t="shared" si="158"/>
        <v>844.99173109680544</v>
      </c>
      <c r="N695" s="4">
        <v>1000</v>
      </c>
      <c r="O695" s="6">
        <f t="shared" si="159"/>
        <v>467.91911402053501</v>
      </c>
      <c r="P695" s="4">
        <v>105</v>
      </c>
      <c r="Q695" s="6">
        <f t="shared" si="160"/>
        <v>124.94999999999999</v>
      </c>
      <c r="R695" s="4">
        <v>5004</v>
      </c>
      <c r="S695" s="6">
        <f t="shared" si="161"/>
        <v>2552.04</v>
      </c>
      <c r="T695" s="4">
        <v>0</v>
      </c>
      <c r="U695" s="6">
        <f t="shared" si="162"/>
        <v>0</v>
      </c>
      <c r="V695" s="4">
        <v>0</v>
      </c>
      <c r="W695" s="6">
        <f t="shared" si="163"/>
        <v>0</v>
      </c>
      <c r="X695" s="4">
        <v>0</v>
      </c>
      <c r="Y695" s="6">
        <f t="shared" si="164"/>
        <v>0</v>
      </c>
      <c r="Z695" s="4">
        <v>0</v>
      </c>
      <c r="AA695" s="6">
        <f t="shared" si="165"/>
        <v>0</v>
      </c>
      <c r="AB695" s="4">
        <v>0</v>
      </c>
      <c r="AC695" s="6">
        <f t="shared" si="166"/>
        <v>0</v>
      </c>
      <c r="AD695" s="4">
        <v>0</v>
      </c>
      <c r="AE695" s="6">
        <f t="shared" si="167"/>
        <v>0</v>
      </c>
      <c r="AF695" s="6">
        <f t="shared" si="168"/>
        <v>6971.8036320899009</v>
      </c>
    </row>
    <row r="696" spans="1:32" x14ac:dyDescent="0.25">
      <c r="A696" s="1">
        <v>13095</v>
      </c>
      <c r="B696" s="1" t="s">
        <v>534</v>
      </c>
      <c r="C696" s="1" t="s">
        <v>1203</v>
      </c>
      <c r="D696" s="4">
        <v>204</v>
      </c>
      <c r="E696" s="6">
        <f t="shared" si="169"/>
        <v>219.62664577336355</v>
      </c>
      <c r="F696" s="4">
        <v>2000</v>
      </c>
      <c r="G696" s="12">
        <f t="shared" si="155"/>
        <v>1560</v>
      </c>
      <c r="H696" s="4">
        <v>3504</v>
      </c>
      <c r="I696" s="6">
        <f t="shared" si="156"/>
        <v>1787.04</v>
      </c>
      <c r="J696" s="4">
        <v>3504</v>
      </c>
      <c r="K696" s="6">
        <f t="shared" si="157"/>
        <v>2165.471954336324</v>
      </c>
      <c r="L696" s="4">
        <v>1002</v>
      </c>
      <c r="M696" s="6">
        <f t="shared" si="158"/>
        <v>771.11267264025412</v>
      </c>
      <c r="N696" s="4">
        <v>2000</v>
      </c>
      <c r="O696" s="6">
        <f t="shared" si="159"/>
        <v>935.83822804107001</v>
      </c>
      <c r="P696" s="4">
        <v>405</v>
      </c>
      <c r="Q696" s="6">
        <f t="shared" si="160"/>
        <v>481.95</v>
      </c>
      <c r="R696" s="4">
        <v>5004</v>
      </c>
      <c r="S696" s="6">
        <f t="shared" si="161"/>
        <v>2552.04</v>
      </c>
      <c r="T696" s="4">
        <v>2000</v>
      </c>
      <c r="U696" s="6">
        <f t="shared" si="162"/>
        <v>1171.35720233139</v>
      </c>
      <c r="V696" s="4">
        <v>3504</v>
      </c>
      <c r="W696" s="6">
        <f t="shared" si="163"/>
        <v>1229.904</v>
      </c>
      <c r="X696" s="4">
        <v>0</v>
      </c>
      <c r="Y696" s="6">
        <f t="shared" si="164"/>
        <v>0</v>
      </c>
      <c r="Z696" s="4">
        <v>0</v>
      </c>
      <c r="AA696" s="6">
        <f t="shared" si="165"/>
        <v>0</v>
      </c>
      <c r="AB696" s="4">
        <v>3000</v>
      </c>
      <c r="AC696" s="6">
        <f t="shared" si="166"/>
        <v>2570.9999901672541</v>
      </c>
      <c r="AD696" s="4">
        <v>3504</v>
      </c>
      <c r="AE696" s="6">
        <f t="shared" si="167"/>
        <v>1268.4480049070683</v>
      </c>
      <c r="AF696" s="6">
        <f t="shared" si="168"/>
        <v>15445.340693289656</v>
      </c>
    </row>
    <row r="697" spans="1:32" x14ac:dyDescent="0.25">
      <c r="A697" s="1">
        <v>13096</v>
      </c>
      <c r="B697" s="1" t="s">
        <v>535</v>
      </c>
      <c r="C697" s="1" t="s">
        <v>1204</v>
      </c>
      <c r="D697" s="4">
        <v>300</v>
      </c>
      <c r="E697" s="6">
        <f t="shared" si="169"/>
        <v>322.98036143141701</v>
      </c>
      <c r="F697" s="4">
        <v>300</v>
      </c>
      <c r="G697" s="12">
        <f t="shared" si="155"/>
        <v>234</v>
      </c>
      <c r="H697" s="4">
        <v>504</v>
      </c>
      <c r="I697" s="6">
        <f t="shared" si="156"/>
        <v>257.04000000000002</v>
      </c>
      <c r="J697" s="4">
        <v>1752</v>
      </c>
      <c r="K697" s="6">
        <f t="shared" si="157"/>
        <v>1082.735977168162</v>
      </c>
      <c r="L697" s="4">
        <v>498</v>
      </c>
      <c r="M697" s="6">
        <f t="shared" si="158"/>
        <v>383.24761574335986</v>
      </c>
      <c r="N697" s="4">
        <v>1000</v>
      </c>
      <c r="O697" s="6">
        <f t="shared" si="159"/>
        <v>467.91911402053501</v>
      </c>
      <c r="P697" s="4">
        <v>195</v>
      </c>
      <c r="Q697" s="6">
        <f t="shared" si="160"/>
        <v>232.04999999999998</v>
      </c>
      <c r="R697" s="4">
        <v>2496</v>
      </c>
      <c r="S697" s="6">
        <f t="shared" si="161"/>
        <v>1272.96</v>
      </c>
      <c r="T697" s="4">
        <v>1000</v>
      </c>
      <c r="U697" s="6">
        <f t="shared" si="162"/>
        <v>585.678601165695</v>
      </c>
      <c r="V697" s="4">
        <v>504</v>
      </c>
      <c r="W697" s="6">
        <f t="shared" si="163"/>
        <v>176.904</v>
      </c>
      <c r="X697" s="4">
        <v>0</v>
      </c>
      <c r="Y697" s="6">
        <f t="shared" si="164"/>
        <v>0</v>
      </c>
      <c r="Z697" s="4">
        <v>0</v>
      </c>
      <c r="AA697" s="6">
        <f t="shared" si="165"/>
        <v>0</v>
      </c>
      <c r="AB697" s="4">
        <v>1500</v>
      </c>
      <c r="AC697" s="6">
        <f t="shared" si="166"/>
        <v>1285.499995083627</v>
      </c>
      <c r="AD697" s="4">
        <v>1752</v>
      </c>
      <c r="AE697" s="6">
        <f t="shared" si="167"/>
        <v>634.22400245353413</v>
      </c>
      <c r="AF697" s="6">
        <f t="shared" si="168"/>
        <v>6301.0156646127971</v>
      </c>
    </row>
    <row r="698" spans="1:32" x14ac:dyDescent="0.25">
      <c r="A698" s="1">
        <v>13097</v>
      </c>
      <c r="B698" s="1" t="s">
        <v>536</v>
      </c>
      <c r="C698" s="1" t="s">
        <v>1205</v>
      </c>
      <c r="D698" s="4">
        <v>3000</v>
      </c>
      <c r="E698" s="6">
        <f t="shared" si="169"/>
        <v>3229.8036143141699</v>
      </c>
      <c r="F698" s="4">
        <v>4000</v>
      </c>
      <c r="G698" s="12">
        <f t="shared" si="155"/>
        <v>3120</v>
      </c>
      <c r="H698" s="4">
        <v>7008</v>
      </c>
      <c r="I698" s="6">
        <f t="shared" si="156"/>
        <v>3574.08</v>
      </c>
      <c r="J698" s="4">
        <v>5004</v>
      </c>
      <c r="K698" s="6">
        <f t="shared" si="157"/>
        <v>3092.4719347885175</v>
      </c>
      <c r="L698" s="4">
        <v>1998</v>
      </c>
      <c r="M698" s="6">
        <f t="shared" si="158"/>
        <v>1537.6079041269738</v>
      </c>
      <c r="N698" s="4">
        <v>4000</v>
      </c>
      <c r="O698" s="6">
        <f t="shared" si="159"/>
        <v>1871.67645608214</v>
      </c>
      <c r="P698" s="4">
        <v>795</v>
      </c>
      <c r="Q698" s="6">
        <f t="shared" si="160"/>
        <v>946.05</v>
      </c>
      <c r="R698" s="4">
        <v>9996</v>
      </c>
      <c r="S698" s="6">
        <f t="shared" si="161"/>
        <v>5097.96</v>
      </c>
      <c r="T698" s="4">
        <v>4000</v>
      </c>
      <c r="U698" s="6">
        <f t="shared" si="162"/>
        <v>2342.71440466278</v>
      </c>
      <c r="V698" s="4">
        <v>6996</v>
      </c>
      <c r="W698" s="6">
        <f t="shared" si="163"/>
        <v>2455.596</v>
      </c>
      <c r="X698" s="4">
        <v>3000</v>
      </c>
      <c r="Y698" s="6">
        <f t="shared" si="164"/>
        <v>1712.9999888364182</v>
      </c>
      <c r="Z698" s="4">
        <v>5000</v>
      </c>
      <c r="AA698" s="6">
        <f t="shared" si="165"/>
        <v>3735</v>
      </c>
      <c r="AB698" s="4">
        <v>5004</v>
      </c>
      <c r="AC698" s="6">
        <f t="shared" si="166"/>
        <v>4288.4279835989801</v>
      </c>
      <c r="AD698" s="4">
        <v>7008</v>
      </c>
      <c r="AE698" s="6">
        <f t="shared" si="167"/>
        <v>2536.8960098141365</v>
      </c>
      <c r="AF698" s="6">
        <f t="shared" si="168"/>
        <v>37004.38828640998</v>
      </c>
    </row>
    <row r="699" spans="1:32" x14ac:dyDescent="0.25">
      <c r="A699" s="1">
        <v>13098</v>
      </c>
      <c r="B699" s="1" t="s">
        <v>537</v>
      </c>
      <c r="C699" s="1" t="s">
        <v>1535</v>
      </c>
      <c r="D699" s="4">
        <v>0</v>
      </c>
      <c r="E699" s="6">
        <f t="shared" si="169"/>
        <v>0</v>
      </c>
      <c r="F699" s="4">
        <v>6220</v>
      </c>
      <c r="G699" s="12">
        <f t="shared" si="155"/>
        <v>4851.6000000000004</v>
      </c>
      <c r="H699" s="4">
        <v>6360</v>
      </c>
      <c r="I699" s="6">
        <f t="shared" si="156"/>
        <v>3243.6</v>
      </c>
      <c r="J699" s="4">
        <v>10212</v>
      </c>
      <c r="K699" s="6">
        <f t="shared" si="157"/>
        <v>6311.015866918533</v>
      </c>
      <c r="L699" s="4">
        <v>2982</v>
      </c>
      <c r="M699" s="6">
        <f t="shared" si="158"/>
        <v>2294.8682533066244</v>
      </c>
      <c r="N699" s="4">
        <v>5900</v>
      </c>
      <c r="O699" s="6">
        <f t="shared" si="159"/>
        <v>2760.7227727211566</v>
      </c>
      <c r="P699" s="4">
        <v>1110</v>
      </c>
      <c r="Q699" s="6">
        <f t="shared" si="160"/>
        <v>1320.8999999999999</v>
      </c>
      <c r="R699" s="4">
        <v>15996</v>
      </c>
      <c r="S699" s="6">
        <f t="shared" si="161"/>
        <v>8157.96</v>
      </c>
      <c r="T699" s="4">
        <v>4950</v>
      </c>
      <c r="U699" s="6">
        <f t="shared" si="162"/>
        <v>2899.1090757701904</v>
      </c>
      <c r="V699" s="4">
        <v>4800</v>
      </c>
      <c r="W699" s="6">
        <f t="shared" si="163"/>
        <v>1684.8</v>
      </c>
      <c r="X699" s="4">
        <v>396</v>
      </c>
      <c r="Y699" s="6">
        <f t="shared" si="164"/>
        <v>226.1159985264072</v>
      </c>
      <c r="Z699" s="4">
        <v>0</v>
      </c>
      <c r="AA699" s="6">
        <f t="shared" si="165"/>
        <v>0</v>
      </c>
      <c r="AB699" s="4">
        <v>4200</v>
      </c>
      <c r="AC699" s="6">
        <f t="shared" si="166"/>
        <v>3599.3999862341557</v>
      </c>
      <c r="AD699" s="4">
        <v>4752</v>
      </c>
      <c r="AE699" s="6">
        <f t="shared" si="167"/>
        <v>1720.2240066547911</v>
      </c>
      <c r="AF699" s="6">
        <f t="shared" si="168"/>
        <v>37350.091953477073</v>
      </c>
    </row>
    <row r="700" spans="1:32" x14ac:dyDescent="0.25">
      <c r="A700" s="1">
        <v>13099</v>
      </c>
      <c r="B700" s="1" t="s">
        <v>538</v>
      </c>
      <c r="C700" s="1" t="s">
        <v>1206</v>
      </c>
      <c r="D700" s="4">
        <v>5004</v>
      </c>
      <c r="E700" s="6">
        <f t="shared" si="169"/>
        <v>5387.3124286760358</v>
      </c>
      <c r="F700" s="4">
        <v>4000</v>
      </c>
      <c r="G700" s="12">
        <f t="shared" si="155"/>
        <v>3120</v>
      </c>
      <c r="H700" s="4">
        <v>7008</v>
      </c>
      <c r="I700" s="6">
        <f t="shared" si="156"/>
        <v>3574.08</v>
      </c>
      <c r="J700" s="4">
        <v>6996</v>
      </c>
      <c r="K700" s="6">
        <f t="shared" si="157"/>
        <v>4323.5279088290299</v>
      </c>
      <c r="L700" s="4">
        <v>1998</v>
      </c>
      <c r="M700" s="6">
        <f t="shared" si="158"/>
        <v>1537.6079041269738</v>
      </c>
      <c r="N700" s="4">
        <v>4000</v>
      </c>
      <c r="O700" s="6">
        <f t="shared" si="159"/>
        <v>1871.67645608214</v>
      </c>
      <c r="P700" s="4">
        <v>795</v>
      </c>
      <c r="Q700" s="6">
        <f t="shared" si="160"/>
        <v>946.05</v>
      </c>
      <c r="R700" s="4">
        <v>2496</v>
      </c>
      <c r="S700" s="6">
        <f t="shared" si="161"/>
        <v>1272.96</v>
      </c>
      <c r="T700" s="4">
        <v>4000</v>
      </c>
      <c r="U700" s="6">
        <f t="shared" si="162"/>
        <v>2342.71440466278</v>
      </c>
      <c r="V700" s="4">
        <v>6996</v>
      </c>
      <c r="W700" s="6">
        <f t="shared" si="163"/>
        <v>2455.596</v>
      </c>
      <c r="X700" s="4">
        <v>5004</v>
      </c>
      <c r="Y700" s="6">
        <f t="shared" si="164"/>
        <v>2857.2839813791456</v>
      </c>
      <c r="Z700" s="4">
        <v>3010</v>
      </c>
      <c r="AA700" s="6">
        <f t="shared" si="165"/>
        <v>2248.4699999999998</v>
      </c>
      <c r="AB700" s="4">
        <v>4992</v>
      </c>
      <c r="AC700" s="6">
        <f t="shared" si="166"/>
        <v>4278.1439836383106</v>
      </c>
      <c r="AD700" s="4">
        <v>7008</v>
      </c>
      <c r="AE700" s="6">
        <f t="shared" si="167"/>
        <v>2536.8960098141365</v>
      </c>
      <c r="AF700" s="6">
        <f t="shared" si="168"/>
        <v>36215.423067394411</v>
      </c>
    </row>
    <row r="701" spans="1:32" x14ac:dyDescent="0.25">
      <c r="A701" s="1">
        <v>13100</v>
      </c>
      <c r="B701" s="1" t="s">
        <v>539</v>
      </c>
      <c r="C701" s="1" t="s">
        <v>1207</v>
      </c>
      <c r="D701" s="4">
        <v>3720</v>
      </c>
      <c r="E701" s="6">
        <f t="shared" si="169"/>
        <v>4004.9564817495707</v>
      </c>
      <c r="F701" s="4">
        <v>2970</v>
      </c>
      <c r="G701" s="12">
        <f t="shared" si="155"/>
        <v>2316.6</v>
      </c>
      <c r="H701" s="4">
        <v>5184</v>
      </c>
      <c r="I701" s="6">
        <f t="shared" si="156"/>
        <v>2643.84</v>
      </c>
      <c r="J701" s="4">
        <v>5184</v>
      </c>
      <c r="K701" s="6">
        <f t="shared" si="157"/>
        <v>3203.7119324427804</v>
      </c>
      <c r="L701" s="4">
        <v>1482</v>
      </c>
      <c r="M701" s="6">
        <f t="shared" si="158"/>
        <v>1140.5079649230106</v>
      </c>
      <c r="N701" s="4">
        <v>2950</v>
      </c>
      <c r="O701" s="6">
        <f t="shared" si="159"/>
        <v>1380.3613863605783</v>
      </c>
      <c r="P701" s="4">
        <v>450</v>
      </c>
      <c r="Q701" s="6">
        <f t="shared" si="160"/>
        <v>535.5</v>
      </c>
      <c r="R701" s="4">
        <v>7500</v>
      </c>
      <c r="S701" s="6">
        <f t="shared" si="161"/>
        <v>3825</v>
      </c>
      <c r="T701" s="4">
        <v>2970</v>
      </c>
      <c r="U701" s="6">
        <f t="shared" si="162"/>
        <v>1739.4654454621143</v>
      </c>
      <c r="V701" s="4">
        <v>4980</v>
      </c>
      <c r="W701" s="6">
        <f t="shared" si="163"/>
        <v>1747.9799999999998</v>
      </c>
      <c r="X701" s="4">
        <v>3744</v>
      </c>
      <c r="Y701" s="6">
        <f t="shared" si="164"/>
        <v>2137.82398606785</v>
      </c>
      <c r="Z701" s="4">
        <v>3720</v>
      </c>
      <c r="AA701" s="6">
        <f t="shared" si="165"/>
        <v>2778.84</v>
      </c>
      <c r="AB701" s="4">
        <v>3936</v>
      </c>
      <c r="AC701" s="6">
        <f t="shared" si="166"/>
        <v>3373.1519870994371</v>
      </c>
      <c r="AD701" s="4">
        <v>4848</v>
      </c>
      <c r="AE701" s="6">
        <f t="shared" si="167"/>
        <v>1754.9760067892312</v>
      </c>
      <c r="AF701" s="6">
        <f t="shared" si="168"/>
        <v>30827.739184105343</v>
      </c>
    </row>
    <row r="702" spans="1:32" x14ac:dyDescent="0.25">
      <c r="A702" s="1">
        <v>13101</v>
      </c>
      <c r="B702" s="1" t="s">
        <v>540</v>
      </c>
      <c r="C702" s="1" t="s">
        <v>1208</v>
      </c>
      <c r="D702" s="4">
        <v>2628</v>
      </c>
      <c r="E702" s="6">
        <f t="shared" si="169"/>
        <v>2829.307966139213</v>
      </c>
      <c r="F702" s="4">
        <v>2000</v>
      </c>
      <c r="G702" s="12">
        <f t="shared" si="155"/>
        <v>1560</v>
      </c>
      <c r="H702" s="4">
        <v>3000</v>
      </c>
      <c r="I702" s="6">
        <f t="shared" si="156"/>
        <v>1530</v>
      </c>
      <c r="J702" s="4">
        <v>3504</v>
      </c>
      <c r="K702" s="6">
        <f t="shared" si="157"/>
        <v>2165.471954336324</v>
      </c>
      <c r="L702" s="4">
        <v>1002</v>
      </c>
      <c r="M702" s="6">
        <f t="shared" si="158"/>
        <v>771.11267264025412</v>
      </c>
      <c r="N702" s="4">
        <v>2100</v>
      </c>
      <c r="O702" s="6">
        <f t="shared" si="159"/>
        <v>982.63013944312343</v>
      </c>
      <c r="P702" s="4">
        <v>420</v>
      </c>
      <c r="Q702" s="6">
        <f t="shared" si="160"/>
        <v>499.79999999999995</v>
      </c>
      <c r="R702" s="4">
        <v>5244</v>
      </c>
      <c r="S702" s="6">
        <f t="shared" si="161"/>
        <v>2674.44</v>
      </c>
      <c r="T702" s="4">
        <v>2100</v>
      </c>
      <c r="U702" s="6">
        <f t="shared" si="162"/>
        <v>1229.9250624479596</v>
      </c>
      <c r="V702" s="4">
        <v>3000</v>
      </c>
      <c r="W702" s="6">
        <f t="shared" si="163"/>
        <v>1053</v>
      </c>
      <c r="X702" s="4">
        <v>1800</v>
      </c>
      <c r="Y702" s="6">
        <f t="shared" si="164"/>
        <v>1027.7999933018509</v>
      </c>
      <c r="Z702" s="4">
        <v>2620</v>
      </c>
      <c r="AA702" s="6">
        <f t="shared" si="165"/>
        <v>1957.14</v>
      </c>
      <c r="AB702" s="4">
        <v>3000</v>
      </c>
      <c r="AC702" s="6">
        <f t="shared" si="166"/>
        <v>2570.9999901672541</v>
      </c>
      <c r="AD702" s="4">
        <v>3000</v>
      </c>
      <c r="AE702" s="6">
        <f t="shared" si="167"/>
        <v>1086.0000042012571</v>
      </c>
      <c r="AF702" s="6">
        <f t="shared" si="168"/>
        <v>20851.627778475977</v>
      </c>
    </row>
    <row r="703" spans="1:32" x14ac:dyDescent="0.25">
      <c r="A703" s="1">
        <v>13102</v>
      </c>
      <c r="B703" s="1" t="s">
        <v>541</v>
      </c>
      <c r="C703" s="1" t="s">
        <v>1209</v>
      </c>
      <c r="D703" s="4">
        <v>996</v>
      </c>
      <c r="E703" s="6">
        <f t="shared" si="169"/>
        <v>1072.2947999523044</v>
      </c>
      <c r="F703" s="4">
        <v>500</v>
      </c>
      <c r="G703" s="12">
        <f t="shared" si="155"/>
        <v>390</v>
      </c>
      <c r="H703" s="4">
        <v>1008</v>
      </c>
      <c r="I703" s="6">
        <f t="shared" si="156"/>
        <v>514.08000000000004</v>
      </c>
      <c r="J703" s="4">
        <v>2004</v>
      </c>
      <c r="K703" s="6">
        <f t="shared" si="157"/>
        <v>1238.4719738841304</v>
      </c>
      <c r="L703" s="4">
        <v>582</v>
      </c>
      <c r="M703" s="6">
        <f t="shared" si="158"/>
        <v>447.89179189284221</v>
      </c>
      <c r="N703" s="4">
        <v>1000</v>
      </c>
      <c r="O703" s="6">
        <f t="shared" si="159"/>
        <v>467.91911402053501</v>
      </c>
      <c r="P703" s="4">
        <v>225</v>
      </c>
      <c r="Q703" s="6">
        <f t="shared" si="160"/>
        <v>267.75</v>
      </c>
      <c r="R703" s="4">
        <v>2004</v>
      </c>
      <c r="S703" s="6">
        <f t="shared" si="161"/>
        <v>1022.04</v>
      </c>
      <c r="T703" s="4">
        <v>800</v>
      </c>
      <c r="U703" s="6">
        <f t="shared" si="162"/>
        <v>468.54288093255605</v>
      </c>
      <c r="V703" s="4">
        <v>996</v>
      </c>
      <c r="W703" s="6">
        <f t="shared" si="163"/>
        <v>349.596</v>
      </c>
      <c r="X703" s="4">
        <v>300</v>
      </c>
      <c r="Y703" s="6">
        <f t="shared" si="164"/>
        <v>171.29999888364182</v>
      </c>
      <c r="Z703" s="4">
        <v>800</v>
      </c>
      <c r="AA703" s="6">
        <f t="shared" si="165"/>
        <v>597.6</v>
      </c>
      <c r="AB703" s="4">
        <v>996</v>
      </c>
      <c r="AC703" s="6">
        <f t="shared" si="166"/>
        <v>853.57199673552827</v>
      </c>
      <c r="AD703" s="4">
        <v>1008</v>
      </c>
      <c r="AE703" s="6">
        <f t="shared" si="167"/>
        <v>364.89600141162236</v>
      </c>
      <c r="AF703" s="6">
        <f t="shared" si="168"/>
        <v>7861.0585563015384</v>
      </c>
    </row>
    <row r="704" spans="1:32" x14ac:dyDescent="0.25">
      <c r="A704" s="1">
        <v>13103</v>
      </c>
      <c r="B704" s="1" t="s">
        <v>542</v>
      </c>
      <c r="C704" s="1" t="s">
        <v>1536</v>
      </c>
      <c r="D704" s="4">
        <v>996</v>
      </c>
      <c r="E704" s="6">
        <f t="shared" si="169"/>
        <v>1072.2947999523044</v>
      </c>
      <c r="F704" s="4">
        <v>400</v>
      </c>
      <c r="G704" s="12">
        <f t="shared" si="155"/>
        <v>312</v>
      </c>
      <c r="H704" s="4">
        <v>1008</v>
      </c>
      <c r="I704" s="6">
        <f t="shared" si="156"/>
        <v>514.08000000000004</v>
      </c>
      <c r="J704" s="4">
        <v>1596</v>
      </c>
      <c r="K704" s="6">
        <f t="shared" si="157"/>
        <v>986.32797920113387</v>
      </c>
      <c r="L704" s="4">
        <v>582</v>
      </c>
      <c r="M704" s="6">
        <f t="shared" si="158"/>
        <v>447.89179189284221</v>
      </c>
      <c r="N704" s="4">
        <v>800</v>
      </c>
      <c r="O704" s="6">
        <f t="shared" si="159"/>
        <v>374.335291216428</v>
      </c>
      <c r="P704" s="4">
        <v>150</v>
      </c>
      <c r="Q704" s="6">
        <f t="shared" si="160"/>
        <v>178.5</v>
      </c>
      <c r="R704" s="4">
        <v>1404</v>
      </c>
      <c r="S704" s="6">
        <f t="shared" si="161"/>
        <v>716.04</v>
      </c>
      <c r="T704" s="4">
        <v>800</v>
      </c>
      <c r="U704" s="6">
        <f t="shared" si="162"/>
        <v>468.54288093255605</v>
      </c>
      <c r="V704" s="4">
        <v>1596</v>
      </c>
      <c r="W704" s="6">
        <f t="shared" si="163"/>
        <v>560.19599999999991</v>
      </c>
      <c r="X704" s="4">
        <v>396</v>
      </c>
      <c r="Y704" s="6">
        <f t="shared" si="164"/>
        <v>226.1159985264072</v>
      </c>
      <c r="Z704" s="4">
        <v>800</v>
      </c>
      <c r="AA704" s="6">
        <f t="shared" si="165"/>
        <v>597.6</v>
      </c>
      <c r="AB704" s="4">
        <v>804</v>
      </c>
      <c r="AC704" s="6">
        <f t="shared" si="166"/>
        <v>689.02799736482405</v>
      </c>
      <c r="AD704" s="4">
        <v>1200</v>
      </c>
      <c r="AE704" s="6">
        <f t="shared" si="167"/>
        <v>434.40000168050278</v>
      </c>
      <c r="AF704" s="6">
        <f t="shared" si="168"/>
        <v>7142.952739086496</v>
      </c>
    </row>
    <row r="705" spans="1:32" x14ac:dyDescent="0.25">
      <c r="A705" s="1">
        <v>13104</v>
      </c>
      <c r="B705" s="1" t="s">
        <v>543</v>
      </c>
      <c r="C705" s="1" t="s">
        <v>1537</v>
      </c>
      <c r="D705" s="4">
        <v>3996</v>
      </c>
      <c r="E705" s="6">
        <f t="shared" si="169"/>
        <v>4302.0984142664747</v>
      </c>
      <c r="F705" s="4">
        <v>8000</v>
      </c>
      <c r="G705" s="12">
        <f t="shared" si="155"/>
        <v>6240</v>
      </c>
      <c r="H705" s="4">
        <v>13992</v>
      </c>
      <c r="I705" s="6">
        <f t="shared" si="156"/>
        <v>7135.92</v>
      </c>
      <c r="J705" s="4">
        <v>14004</v>
      </c>
      <c r="K705" s="6">
        <f t="shared" si="157"/>
        <v>8654.4718175016787</v>
      </c>
      <c r="L705" s="4">
        <v>4002</v>
      </c>
      <c r="M705" s="6">
        <f t="shared" si="158"/>
        <v>3079.8332494074821</v>
      </c>
      <c r="N705" s="4">
        <v>8000</v>
      </c>
      <c r="O705" s="6">
        <f t="shared" si="159"/>
        <v>3743.35291216428</v>
      </c>
      <c r="P705" s="4">
        <v>1605</v>
      </c>
      <c r="Q705" s="6">
        <f t="shared" si="160"/>
        <v>1909.9499999999998</v>
      </c>
      <c r="R705" s="4">
        <v>20004</v>
      </c>
      <c r="S705" s="6">
        <f t="shared" si="161"/>
        <v>10202.040000000001</v>
      </c>
      <c r="T705" s="4">
        <v>8000</v>
      </c>
      <c r="U705" s="6">
        <f t="shared" si="162"/>
        <v>4685.42880932556</v>
      </c>
      <c r="V705" s="4">
        <v>14004</v>
      </c>
      <c r="W705" s="6">
        <f t="shared" si="163"/>
        <v>4915.4039999999995</v>
      </c>
      <c r="X705" s="4">
        <v>9996</v>
      </c>
      <c r="Y705" s="6">
        <f t="shared" si="164"/>
        <v>5707.7159628029449</v>
      </c>
      <c r="Z705" s="4">
        <v>10000</v>
      </c>
      <c r="AA705" s="6">
        <f t="shared" si="165"/>
        <v>7470</v>
      </c>
      <c r="AB705" s="4">
        <v>12000</v>
      </c>
      <c r="AC705" s="6">
        <f t="shared" si="166"/>
        <v>10283.999960669016</v>
      </c>
      <c r="AD705" s="4">
        <v>13992</v>
      </c>
      <c r="AE705" s="6">
        <f t="shared" si="167"/>
        <v>5065.1040195946625</v>
      </c>
      <c r="AF705" s="6">
        <f t="shared" si="168"/>
        <v>78330.215126137438</v>
      </c>
    </row>
    <row r="706" spans="1:32" x14ac:dyDescent="0.25">
      <c r="A706" s="1">
        <v>13105</v>
      </c>
      <c r="B706" s="1" t="s">
        <v>544</v>
      </c>
      <c r="C706" s="1" t="s">
        <v>1538</v>
      </c>
      <c r="D706" s="4">
        <v>156</v>
      </c>
      <c r="E706" s="6">
        <f t="shared" si="169"/>
        <v>167.94978794433683</v>
      </c>
      <c r="F706" s="4">
        <v>300</v>
      </c>
      <c r="G706" s="12">
        <f t="shared" si="155"/>
        <v>234</v>
      </c>
      <c r="H706" s="4">
        <v>504</v>
      </c>
      <c r="I706" s="6">
        <f t="shared" si="156"/>
        <v>257.04000000000002</v>
      </c>
      <c r="J706" s="4">
        <v>504</v>
      </c>
      <c r="K706" s="6">
        <f t="shared" si="157"/>
        <v>311.47199343193699</v>
      </c>
      <c r="L706" s="4">
        <v>300</v>
      </c>
      <c r="M706" s="6">
        <f t="shared" si="158"/>
        <v>230.87205767672279</v>
      </c>
      <c r="N706" s="4">
        <v>400</v>
      </c>
      <c r="O706" s="6">
        <f t="shared" si="159"/>
        <v>187.167645608214</v>
      </c>
      <c r="P706" s="4">
        <v>300</v>
      </c>
      <c r="Q706" s="6">
        <f t="shared" si="160"/>
        <v>357</v>
      </c>
      <c r="R706" s="4">
        <v>1500</v>
      </c>
      <c r="S706" s="6">
        <f t="shared" si="161"/>
        <v>765</v>
      </c>
      <c r="T706" s="4">
        <v>500</v>
      </c>
      <c r="U706" s="6">
        <f t="shared" si="162"/>
        <v>292.8393005828475</v>
      </c>
      <c r="V706" s="4">
        <v>396</v>
      </c>
      <c r="W706" s="6">
        <f t="shared" si="163"/>
        <v>138.99599999999998</v>
      </c>
      <c r="X706" s="4">
        <v>120</v>
      </c>
      <c r="Y706" s="6">
        <f t="shared" si="164"/>
        <v>68.519999553456728</v>
      </c>
      <c r="Z706" s="4">
        <v>300</v>
      </c>
      <c r="AA706" s="6">
        <f t="shared" si="165"/>
        <v>224.1</v>
      </c>
      <c r="AB706" s="4">
        <v>396</v>
      </c>
      <c r="AC706" s="6">
        <f t="shared" si="166"/>
        <v>339.37199870207752</v>
      </c>
      <c r="AD706" s="4">
        <v>696</v>
      </c>
      <c r="AE706" s="6">
        <f t="shared" si="167"/>
        <v>251.95200097469163</v>
      </c>
      <c r="AF706" s="6">
        <f t="shared" si="168"/>
        <v>3574.3287834995926</v>
      </c>
    </row>
    <row r="707" spans="1:32" x14ac:dyDescent="0.25">
      <c r="A707" s="1">
        <v>13106</v>
      </c>
      <c r="B707" s="1" t="s">
        <v>545</v>
      </c>
      <c r="C707" s="1" t="s">
        <v>1210</v>
      </c>
      <c r="D707" s="4">
        <v>300</v>
      </c>
      <c r="E707" s="6">
        <f t="shared" si="169"/>
        <v>322.98036143141701</v>
      </c>
      <c r="F707" s="4">
        <v>0</v>
      </c>
      <c r="G707" s="12">
        <f t="shared" si="155"/>
        <v>0</v>
      </c>
      <c r="H707" s="4">
        <v>408</v>
      </c>
      <c r="I707" s="6">
        <f t="shared" si="156"/>
        <v>208.08</v>
      </c>
      <c r="J707" s="4">
        <v>396</v>
      </c>
      <c r="K707" s="6">
        <f t="shared" si="157"/>
        <v>244.72799483937908</v>
      </c>
      <c r="L707" s="4">
        <v>306</v>
      </c>
      <c r="M707" s="6">
        <f t="shared" si="158"/>
        <v>235.48949883025725</v>
      </c>
      <c r="N707" s="4">
        <v>300</v>
      </c>
      <c r="O707" s="6">
        <f t="shared" si="159"/>
        <v>140.3757342061605</v>
      </c>
      <c r="P707" s="4">
        <v>45</v>
      </c>
      <c r="Q707" s="6">
        <f t="shared" si="160"/>
        <v>53.55</v>
      </c>
      <c r="R707" s="4">
        <v>396</v>
      </c>
      <c r="S707" s="6">
        <f t="shared" si="161"/>
        <v>201.96</v>
      </c>
      <c r="T707" s="4">
        <v>300</v>
      </c>
      <c r="U707" s="6">
        <f t="shared" si="162"/>
        <v>175.70358034970852</v>
      </c>
      <c r="V707" s="4">
        <v>0</v>
      </c>
      <c r="W707" s="6">
        <f t="shared" si="163"/>
        <v>0</v>
      </c>
      <c r="X707" s="4">
        <v>252</v>
      </c>
      <c r="Y707" s="6">
        <f t="shared" si="164"/>
        <v>143.89199906225912</v>
      </c>
      <c r="Z707" s="4">
        <v>300</v>
      </c>
      <c r="AA707" s="6">
        <f t="shared" si="165"/>
        <v>224.1</v>
      </c>
      <c r="AB707" s="4">
        <v>252</v>
      </c>
      <c r="AC707" s="6">
        <f t="shared" si="166"/>
        <v>215.96399917404935</v>
      </c>
      <c r="AD707" s="4">
        <v>288</v>
      </c>
      <c r="AE707" s="6">
        <f t="shared" si="167"/>
        <v>104.25600040332067</v>
      </c>
      <c r="AF707" s="6">
        <f t="shared" si="168"/>
        <v>2166.8231678932307</v>
      </c>
    </row>
    <row r="708" spans="1:32" x14ac:dyDescent="0.25">
      <c r="A708" s="1">
        <v>13107</v>
      </c>
      <c r="B708" s="1" t="s">
        <v>546</v>
      </c>
      <c r="C708" s="1" t="s">
        <v>1211</v>
      </c>
      <c r="D708" s="4">
        <v>1020</v>
      </c>
      <c r="E708" s="6">
        <f t="shared" si="169"/>
        <v>1098.1332288668177</v>
      </c>
      <c r="F708" s="4">
        <v>960</v>
      </c>
      <c r="G708" s="12">
        <f t="shared" ref="G708:G771" si="170">F708*0.78</f>
        <v>748.80000000000007</v>
      </c>
      <c r="H708" s="4">
        <v>1632</v>
      </c>
      <c r="I708" s="6">
        <f t="shared" ref="I708:I771" si="171">H708*0.51</f>
        <v>832.32</v>
      </c>
      <c r="J708" s="4">
        <v>2052</v>
      </c>
      <c r="K708" s="6">
        <f t="shared" ref="K708:K771" si="172">J708*0.617999986968129</f>
        <v>1268.1359732586006</v>
      </c>
      <c r="L708" s="4">
        <v>522</v>
      </c>
      <c r="M708" s="6">
        <f t="shared" ref="M708:M771" si="173">L708*0.769573525589076</f>
        <v>401.71738035749769</v>
      </c>
      <c r="N708" s="4">
        <v>1350</v>
      </c>
      <c r="O708" s="6">
        <f t="shared" ref="O708:O771" si="174">N708*0.467919114020535</f>
        <v>631.69080392772219</v>
      </c>
      <c r="P708" s="4">
        <v>105</v>
      </c>
      <c r="Q708" s="6">
        <f t="shared" ref="Q708:Q771" si="175">P708*1.19</f>
        <v>124.94999999999999</v>
      </c>
      <c r="R708" s="4">
        <v>948</v>
      </c>
      <c r="S708" s="6">
        <f t="shared" ref="S708:S771" si="176">R708*0.51</f>
        <v>483.48</v>
      </c>
      <c r="T708" s="4">
        <v>880</v>
      </c>
      <c r="U708" s="6">
        <f t="shared" ref="U708:U771" si="177">T708*0.585678601165695</f>
        <v>515.39716902581165</v>
      </c>
      <c r="V708" s="4">
        <v>1416</v>
      </c>
      <c r="W708" s="6">
        <f t="shared" ref="W708:W771" si="178">V708*0.351</f>
        <v>497.01599999999996</v>
      </c>
      <c r="X708" s="4">
        <v>1200</v>
      </c>
      <c r="Y708" s="6">
        <f t="shared" ref="Y708:Y771" si="179">X708*0.570999996278806</f>
        <v>685.19999553456728</v>
      </c>
      <c r="Z708" s="4">
        <v>330</v>
      </c>
      <c r="AA708" s="6">
        <f t="shared" ref="AA708:AA771" si="180">Z708*0.747</f>
        <v>246.51</v>
      </c>
      <c r="AB708" s="4">
        <v>624</v>
      </c>
      <c r="AC708" s="6">
        <f t="shared" ref="AC708:AC771" si="181">AB708*0.856999996722418</f>
        <v>534.76799795478883</v>
      </c>
      <c r="AD708" s="4">
        <v>1344</v>
      </c>
      <c r="AE708" s="6">
        <f t="shared" ref="AE708:AE771" si="182">AD708*0.362000001400419</f>
        <v>486.52800188216315</v>
      </c>
      <c r="AF708" s="6">
        <f t="shared" ref="AF708:AF771" si="183">SUM(E708+G708+I708+K708+M708+O708+Q708+S708+U708+W708+Y708+AA708+AC708)</f>
        <v>8068.118548925806</v>
      </c>
    </row>
    <row r="709" spans="1:32" x14ac:dyDescent="0.25">
      <c r="A709" s="1">
        <v>13110</v>
      </c>
      <c r="B709" s="1" t="s">
        <v>1637</v>
      </c>
      <c r="C709" s="1" t="s">
        <v>1212</v>
      </c>
      <c r="D709" s="4">
        <v>240</v>
      </c>
      <c r="E709" s="6">
        <f t="shared" si="169"/>
        <v>258.38428914513361</v>
      </c>
      <c r="F709" s="4">
        <v>0</v>
      </c>
      <c r="G709" s="12">
        <f t="shared" si="170"/>
        <v>0</v>
      </c>
      <c r="H709" s="4">
        <v>504</v>
      </c>
      <c r="I709" s="6">
        <f t="shared" si="171"/>
        <v>257.04000000000002</v>
      </c>
      <c r="J709" s="4">
        <v>648</v>
      </c>
      <c r="K709" s="6">
        <f t="shared" si="172"/>
        <v>400.46399155534755</v>
      </c>
      <c r="L709" s="4">
        <v>198</v>
      </c>
      <c r="M709" s="6">
        <f t="shared" si="173"/>
        <v>152.37555806663704</v>
      </c>
      <c r="N709" s="4">
        <v>450</v>
      </c>
      <c r="O709" s="6">
        <f t="shared" si="174"/>
        <v>210.56360130924074</v>
      </c>
      <c r="P709" s="4">
        <v>60</v>
      </c>
      <c r="Q709" s="6">
        <f t="shared" si="175"/>
        <v>71.399999999999991</v>
      </c>
      <c r="R709" s="4">
        <v>996</v>
      </c>
      <c r="S709" s="6">
        <f t="shared" si="176"/>
        <v>507.96000000000004</v>
      </c>
      <c r="T709" s="4">
        <v>180</v>
      </c>
      <c r="U709" s="6">
        <f t="shared" si="177"/>
        <v>105.42214820982511</v>
      </c>
      <c r="V709" s="4">
        <v>504</v>
      </c>
      <c r="W709" s="6">
        <f t="shared" si="178"/>
        <v>176.904</v>
      </c>
      <c r="X709" s="4">
        <v>0</v>
      </c>
      <c r="Y709" s="6">
        <f t="shared" si="179"/>
        <v>0</v>
      </c>
      <c r="Z709" s="4">
        <v>80</v>
      </c>
      <c r="AA709" s="6">
        <f t="shared" si="180"/>
        <v>59.76</v>
      </c>
      <c r="AB709" s="4">
        <v>384</v>
      </c>
      <c r="AC709" s="6">
        <f t="shared" si="181"/>
        <v>329.08799874140851</v>
      </c>
      <c r="AD709" s="4">
        <v>504</v>
      </c>
      <c r="AE709" s="6">
        <f t="shared" si="182"/>
        <v>182.44800070581118</v>
      </c>
      <c r="AF709" s="6">
        <f t="shared" si="183"/>
        <v>2529.361587027593</v>
      </c>
    </row>
    <row r="710" spans="1:32" x14ac:dyDescent="0.25">
      <c r="A710" s="1">
        <v>13112</v>
      </c>
      <c r="B710" s="1" t="s">
        <v>547</v>
      </c>
      <c r="C710" s="1" t="s">
        <v>1213</v>
      </c>
      <c r="D710" s="4">
        <v>48</v>
      </c>
      <c r="E710" s="6">
        <f t="shared" si="169"/>
        <v>51.676857829026716</v>
      </c>
      <c r="F710" s="4">
        <v>20</v>
      </c>
      <c r="G710" s="12">
        <f t="shared" si="170"/>
        <v>15.600000000000001</v>
      </c>
      <c r="H710" s="4">
        <v>24</v>
      </c>
      <c r="I710" s="6">
        <f t="shared" si="171"/>
        <v>12.24</v>
      </c>
      <c r="J710" s="4">
        <v>24</v>
      </c>
      <c r="K710" s="6">
        <f t="shared" si="172"/>
        <v>14.831999687235095</v>
      </c>
      <c r="L710" s="4">
        <v>36</v>
      </c>
      <c r="M710" s="6">
        <f t="shared" si="173"/>
        <v>27.704646921206734</v>
      </c>
      <c r="N710" s="4">
        <v>50</v>
      </c>
      <c r="O710" s="6">
        <f t="shared" si="174"/>
        <v>23.39595570102675</v>
      </c>
      <c r="P710" s="4">
        <v>30</v>
      </c>
      <c r="Q710" s="6">
        <f t="shared" si="175"/>
        <v>35.699999999999996</v>
      </c>
      <c r="R710" s="4">
        <v>24</v>
      </c>
      <c r="S710" s="6">
        <f t="shared" si="176"/>
        <v>12.24</v>
      </c>
      <c r="T710" s="4">
        <v>30</v>
      </c>
      <c r="U710" s="6">
        <f t="shared" si="177"/>
        <v>17.570358034970852</v>
      </c>
      <c r="V710" s="4">
        <v>24</v>
      </c>
      <c r="W710" s="6">
        <f t="shared" si="178"/>
        <v>8.4239999999999995</v>
      </c>
      <c r="X710" s="4">
        <v>24</v>
      </c>
      <c r="Y710" s="6">
        <f t="shared" si="179"/>
        <v>13.703999910691344</v>
      </c>
      <c r="Z710" s="4">
        <v>20</v>
      </c>
      <c r="AA710" s="6">
        <f t="shared" si="180"/>
        <v>14.94</v>
      </c>
      <c r="AB710" s="4">
        <v>48</v>
      </c>
      <c r="AC710" s="6">
        <f t="shared" si="181"/>
        <v>41.135999842676064</v>
      </c>
      <c r="AD710" s="4">
        <v>24</v>
      </c>
      <c r="AE710" s="6">
        <f t="shared" si="182"/>
        <v>8.6880000336100558</v>
      </c>
      <c r="AF710" s="6">
        <f t="shared" si="183"/>
        <v>289.16381792683359</v>
      </c>
    </row>
    <row r="711" spans="1:32" x14ac:dyDescent="0.25">
      <c r="A711" s="1">
        <v>13113</v>
      </c>
      <c r="B711" s="1" t="s">
        <v>548</v>
      </c>
      <c r="C711" s="1" t="s">
        <v>1539</v>
      </c>
      <c r="D711" s="4">
        <v>804</v>
      </c>
      <c r="E711" s="6">
        <f t="shared" si="169"/>
        <v>865.58736863619754</v>
      </c>
      <c r="F711" s="4">
        <v>600</v>
      </c>
      <c r="G711" s="12">
        <f t="shared" si="170"/>
        <v>468</v>
      </c>
      <c r="H711" s="4">
        <v>792</v>
      </c>
      <c r="I711" s="6">
        <f t="shared" si="171"/>
        <v>403.92</v>
      </c>
      <c r="J711" s="4">
        <v>804</v>
      </c>
      <c r="K711" s="6">
        <f t="shared" si="172"/>
        <v>496.87198952237571</v>
      </c>
      <c r="L711" s="4">
        <v>402</v>
      </c>
      <c r="M711" s="6">
        <f t="shared" si="173"/>
        <v>309.36855728680854</v>
      </c>
      <c r="N711" s="4">
        <v>800</v>
      </c>
      <c r="O711" s="6">
        <f t="shared" si="174"/>
        <v>374.335291216428</v>
      </c>
      <c r="P711" s="4">
        <v>300</v>
      </c>
      <c r="Q711" s="6">
        <f t="shared" si="175"/>
        <v>357</v>
      </c>
      <c r="R711" s="4">
        <v>804</v>
      </c>
      <c r="S711" s="6">
        <f t="shared" si="176"/>
        <v>410.04</v>
      </c>
      <c r="T711" s="4">
        <v>200</v>
      </c>
      <c r="U711" s="6">
        <f t="shared" si="177"/>
        <v>117.13572023313901</v>
      </c>
      <c r="V711" s="4">
        <v>804</v>
      </c>
      <c r="W711" s="6">
        <f t="shared" si="178"/>
        <v>282.20400000000001</v>
      </c>
      <c r="X711" s="4">
        <v>300</v>
      </c>
      <c r="Y711" s="6">
        <f t="shared" si="179"/>
        <v>171.29999888364182</v>
      </c>
      <c r="Z711" s="4">
        <v>800</v>
      </c>
      <c r="AA711" s="6">
        <f t="shared" si="180"/>
        <v>597.6</v>
      </c>
      <c r="AB711" s="4">
        <v>804</v>
      </c>
      <c r="AC711" s="6">
        <f t="shared" si="181"/>
        <v>689.02799736482405</v>
      </c>
      <c r="AD711" s="4">
        <v>600</v>
      </c>
      <c r="AE711" s="6">
        <f t="shared" si="182"/>
        <v>217.20000084025139</v>
      </c>
      <c r="AF711" s="6">
        <f t="shared" si="183"/>
        <v>5542.3909231434145</v>
      </c>
    </row>
    <row r="712" spans="1:32" x14ac:dyDescent="0.25">
      <c r="A712" s="1">
        <v>13114</v>
      </c>
      <c r="B712" s="1" t="s">
        <v>549</v>
      </c>
      <c r="C712" s="1" t="s">
        <v>1540</v>
      </c>
      <c r="D712" s="4">
        <v>396</v>
      </c>
      <c r="E712" s="6">
        <f t="shared" si="169"/>
        <v>426.33407708947044</v>
      </c>
      <c r="F712" s="4">
        <v>500</v>
      </c>
      <c r="G712" s="12">
        <f t="shared" si="170"/>
        <v>390</v>
      </c>
      <c r="H712" s="4">
        <v>312</v>
      </c>
      <c r="I712" s="6">
        <f t="shared" si="171"/>
        <v>159.12</v>
      </c>
      <c r="J712" s="4">
        <v>504</v>
      </c>
      <c r="K712" s="6">
        <f t="shared" si="172"/>
        <v>311.47199343193699</v>
      </c>
      <c r="L712" s="4">
        <v>498</v>
      </c>
      <c r="M712" s="6">
        <f t="shared" si="173"/>
        <v>383.24761574335986</v>
      </c>
      <c r="N712" s="4">
        <v>400</v>
      </c>
      <c r="O712" s="6">
        <f t="shared" si="174"/>
        <v>187.167645608214</v>
      </c>
      <c r="P712" s="4">
        <v>165</v>
      </c>
      <c r="Q712" s="6">
        <f t="shared" si="175"/>
        <v>196.35</v>
      </c>
      <c r="R712" s="4">
        <v>600</v>
      </c>
      <c r="S712" s="6">
        <f t="shared" si="176"/>
        <v>306</v>
      </c>
      <c r="T712" s="4">
        <v>500</v>
      </c>
      <c r="U712" s="6">
        <f t="shared" si="177"/>
        <v>292.8393005828475</v>
      </c>
      <c r="V712" s="4">
        <v>300</v>
      </c>
      <c r="W712" s="6">
        <f t="shared" si="178"/>
        <v>105.3</v>
      </c>
      <c r="X712" s="4">
        <v>300</v>
      </c>
      <c r="Y712" s="6">
        <f t="shared" si="179"/>
        <v>171.29999888364182</v>
      </c>
      <c r="Z712" s="4">
        <v>300</v>
      </c>
      <c r="AA712" s="6">
        <f t="shared" si="180"/>
        <v>224.1</v>
      </c>
      <c r="AB712" s="4">
        <v>396</v>
      </c>
      <c r="AC712" s="6">
        <f t="shared" si="181"/>
        <v>339.37199870207752</v>
      </c>
      <c r="AD712" s="4">
        <v>408</v>
      </c>
      <c r="AE712" s="6">
        <f t="shared" si="182"/>
        <v>147.69600057137094</v>
      </c>
      <c r="AF712" s="6">
        <f t="shared" si="183"/>
        <v>3492.6026300415483</v>
      </c>
    </row>
    <row r="713" spans="1:32" x14ac:dyDescent="0.25">
      <c r="A713" s="1">
        <v>13115</v>
      </c>
      <c r="B713" s="1" t="s">
        <v>550</v>
      </c>
      <c r="C713" s="1" t="s">
        <v>1214</v>
      </c>
      <c r="D713" s="4">
        <v>96</v>
      </c>
      <c r="E713" s="6">
        <f t="shared" si="169"/>
        <v>103.35371565805343</v>
      </c>
      <c r="F713" s="4">
        <v>40</v>
      </c>
      <c r="G713" s="12">
        <f t="shared" si="170"/>
        <v>31.200000000000003</v>
      </c>
      <c r="H713" s="4">
        <v>192</v>
      </c>
      <c r="I713" s="6">
        <f t="shared" si="171"/>
        <v>97.92</v>
      </c>
      <c r="J713" s="4">
        <v>240</v>
      </c>
      <c r="K713" s="6">
        <f t="shared" si="172"/>
        <v>148.31999687235094</v>
      </c>
      <c r="L713" s="4">
        <v>120</v>
      </c>
      <c r="M713" s="6">
        <f t="shared" si="173"/>
        <v>92.348823070689122</v>
      </c>
      <c r="N713" s="4">
        <v>150</v>
      </c>
      <c r="O713" s="6">
        <f t="shared" si="174"/>
        <v>70.187867103080251</v>
      </c>
      <c r="P713" s="4">
        <v>30</v>
      </c>
      <c r="Q713" s="6">
        <f t="shared" si="175"/>
        <v>35.699999999999996</v>
      </c>
      <c r="R713" s="4">
        <v>360</v>
      </c>
      <c r="S713" s="6">
        <f t="shared" si="176"/>
        <v>183.6</v>
      </c>
      <c r="T713" s="4">
        <v>120</v>
      </c>
      <c r="U713" s="6">
        <f t="shared" si="177"/>
        <v>70.281432139883407</v>
      </c>
      <c r="V713" s="4">
        <v>180</v>
      </c>
      <c r="W713" s="6">
        <f t="shared" si="178"/>
        <v>63.179999999999993</v>
      </c>
      <c r="X713" s="4">
        <v>48</v>
      </c>
      <c r="Y713" s="6">
        <f t="shared" si="179"/>
        <v>27.407999821382688</v>
      </c>
      <c r="Z713" s="4">
        <v>50</v>
      </c>
      <c r="AA713" s="6">
        <f t="shared" si="180"/>
        <v>37.35</v>
      </c>
      <c r="AB713" s="4">
        <v>144</v>
      </c>
      <c r="AC713" s="6">
        <f t="shared" si="181"/>
        <v>123.4079995280282</v>
      </c>
      <c r="AD713" s="4">
        <v>144</v>
      </c>
      <c r="AE713" s="6">
        <f t="shared" si="182"/>
        <v>52.128000201660335</v>
      </c>
      <c r="AF713" s="6">
        <f t="shared" si="183"/>
        <v>1084.2578341934682</v>
      </c>
    </row>
    <row r="714" spans="1:32" x14ac:dyDescent="0.25">
      <c r="A714" s="1">
        <v>13119</v>
      </c>
      <c r="B714" s="1" t="s">
        <v>551</v>
      </c>
      <c r="C714" s="1" t="s">
        <v>1541</v>
      </c>
      <c r="D714" s="4">
        <v>2004</v>
      </c>
      <c r="E714" s="6">
        <f t="shared" si="169"/>
        <v>2157.5088143618655</v>
      </c>
      <c r="F714" s="4">
        <v>1580</v>
      </c>
      <c r="G714" s="12">
        <f t="shared" si="170"/>
        <v>1232.4000000000001</v>
      </c>
      <c r="H714" s="4">
        <v>1440</v>
      </c>
      <c r="I714" s="6">
        <f t="shared" si="171"/>
        <v>734.4</v>
      </c>
      <c r="J714" s="4">
        <v>2448</v>
      </c>
      <c r="K714" s="6">
        <f t="shared" si="172"/>
        <v>1512.8639680979798</v>
      </c>
      <c r="L714" s="4">
        <v>720</v>
      </c>
      <c r="M714" s="6">
        <f t="shared" si="173"/>
        <v>554.09293842413467</v>
      </c>
      <c r="N714" s="4">
        <v>1650</v>
      </c>
      <c r="O714" s="6">
        <f t="shared" si="174"/>
        <v>772.06653813388277</v>
      </c>
      <c r="P714" s="4">
        <v>270</v>
      </c>
      <c r="Q714" s="6">
        <f t="shared" si="175"/>
        <v>321.3</v>
      </c>
      <c r="R714" s="4">
        <v>3504</v>
      </c>
      <c r="S714" s="6">
        <f t="shared" si="176"/>
        <v>1787.04</v>
      </c>
      <c r="T714" s="4">
        <v>1470</v>
      </c>
      <c r="U714" s="6">
        <f t="shared" si="177"/>
        <v>860.94754371357169</v>
      </c>
      <c r="V714" s="4">
        <v>1224</v>
      </c>
      <c r="W714" s="6">
        <f t="shared" si="178"/>
        <v>429.62399999999997</v>
      </c>
      <c r="X714" s="4">
        <v>2004</v>
      </c>
      <c r="Y714" s="6">
        <f t="shared" si="179"/>
        <v>1144.2839925427272</v>
      </c>
      <c r="Z714" s="4">
        <v>1500</v>
      </c>
      <c r="AA714" s="6">
        <f t="shared" si="180"/>
        <v>1120.5</v>
      </c>
      <c r="AB714" s="4">
        <v>1860</v>
      </c>
      <c r="AC714" s="6">
        <f t="shared" si="181"/>
        <v>1594.0199939036975</v>
      </c>
      <c r="AD714" s="4">
        <v>2376</v>
      </c>
      <c r="AE714" s="6">
        <f t="shared" si="182"/>
        <v>860.11200332739554</v>
      </c>
      <c r="AF714" s="6">
        <f t="shared" si="183"/>
        <v>14221.047789177857</v>
      </c>
    </row>
    <row r="715" spans="1:32" x14ac:dyDescent="0.25">
      <c r="A715" s="1">
        <v>13120</v>
      </c>
      <c r="B715" s="1" t="s">
        <v>552</v>
      </c>
      <c r="C715" s="1" t="s">
        <v>1215</v>
      </c>
      <c r="D715" s="4">
        <v>2004</v>
      </c>
      <c r="E715" s="6">
        <f t="shared" si="169"/>
        <v>2157.5088143618655</v>
      </c>
      <c r="F715" s="4">
        <v>1000</v>
      </c>
      <c r="G715" s="12">
        <f t="shared" si="170"/>
        <v>780</v>
      </c>
      <c r="H715" s="4">
        <v>1728</v>
      </c>
      <c r="I715" s="6">
        <f t="shared" si="171"/>
        <v>881.28</v>
      </c>
      <c r="J715" s="4">
        <v>1500</v>
      </c>
      <c r="K715" s="6">
        <f t="shared" si="172"/>
        <v>926.99998045219343</v>
      </c>
      <c r="L715" s="4">
        <v>396</v>
      </c>
      <c r="M715" s="6">
        <f t="shared" si="173"/>
        <v>304.75111613327408</v>
      </c>
      <c r="N715" s="4">
        <v>700</v>
      </c>
      <c r="O715" s="6">
        <f t="shared" si="174"/>
        <v>327.54337981437448</v>
      </c>
      <c r="P715" s="4">
        <v>75</v>
      </c>
      <c r="Q715" s="6">
        <f t="shared" si="175"/>
        <v>89.25</v>
      </c>
      <c r="R715" s="4">
        <v>5004</v>
      </c>
      <c r="S715" s="6">
        <f t="shared" si="176"/>
        <v>2552.04</v>
      </c>
      <c r="T715" s="4">
        <v>1200</v>
      </c>
      <c r="U715" s="6">
        <f t="shared" si="177"/>
        <v>702.81432139883407</v>
      </c>
      <c r="V715" s="4">
        <v>1188</v>
      </c>
      <c r="W715" s="6">
        <f t="shared" si="178"/>
        <v>416.988</v>
      </c>
      <c r="X715" s="4">
        <v>756</v>
      </c>
      <c r="Y715" s="6">
        <f t="shared" si="179"/>
        <v>431.67599718677735</v>
      </c>
      <c r="Z715" s="4">
        <v>1000</v>
      </c>
      <c r="AA715" s="6">
        <f t="shared" si="180"/>
        <v>747</v>
      </c>
      <c r="AB715" s="4">
        <v>480</v>
      </c>
      <c r="AC715" s="6">
        <f t="shared" si="181"/>
        <v>411.35999842676063</v>
      </c>
      <c r="AD715" s="4">
        <v>1032</v>
      </c>
      <c r="AE715" s="6">
        <f t="shared" si="182"/>
        <v>373.58400144523239</v>
      </c>
      <c r="AF715" s="6">
        <f t="shared" si="183"/>
        <v>10729.211607774079</v>
      </c>
    </row>
    <row r="716" spans="1:32" x14ac:dyDescent="0.25">
      <c r="A716" s="1">
        <v>13121</v>
      </c>
      <c r="B716" s="1" t="s">
        <v>553</v>
      </c>
      <c r="C716" s="1" t="s">
        <v>1216</v>
      </c>
      <c r="D716" s="4">
        <v>22740</v>
      </c>
      <c r="E716" s="6">
        <f t="shared" si="169"/>
        <v>24481.911396501408</v>
      </c>
      <c r="F716" s="4">
        <v>18200</v>
      </c>
      <c r="G716" s="12">
        <f t="shared" si="170"/>
        <v>14196</v>
      </c>
      <c r="H716" s="4">
        <v>31848</v>
      </c>
      <c r="I716" s="6">
        <f t="shared" si="171"/>
        <v>16242.48</v>
      </c>
      <c r="J716" s="4">
        <v>31860</v>
      </c>
      <c r="K716" s="6">
        <f t="shared" si="172"/>
        <v>19689.479584804591</v>
      </c>
      <c r="L716" s="4">
        <v>9096</v>
      </c>
      <c r="M716" s="6">
        <f t="shared" si="173"/>
        <v>7000.0407887582351</v>
      </c>
      <c r="N716" s="4">
        <v>18200</v>
      </c>
      <c r="O716" s="6">
        <f t="shared" si="174"/>
        <v>8516.1278751737373</v>
      </c>
      <c r="P716" s="4">
        <v>3645</v>
      </c>
      <c r="Q716" s="6">
        <f t="shared" si="175"/>
        <v>4337.55</v>
      </c>
      <c r="R716" s="4">
        <v>45504</v>
      </c>
      <c r="S716" s="6">
        <f t="shared" si="176"/>
        <v>23207.040000000001</v>
      </c>
      <c r="T716" s="4">
        <v>18210</v>
      </c>
      <c r="U716" s="6">
        <f t="shared" si="177"/>
        <v>10665.207327227306</v>
      </c>
      <c r="V716" s="4">
        <v>31860</v>
      </c>
      <c r="W716" s="6">
        <f t="shared" si="178"/>
        <v>11182.859999999999</v>
      </c>
      <c r="X716" s="4">
        <v>22740</v>
      </c>
      <c r="Y716" s="6">
        <f t="shared" si="179"/>
        <v>12984.53991538005</v>
      </c>
      <c r="Z716" s="4">
        <v>22740</v>
      </c>
      <c r="AA716" s="6">
        <f t="shared" si="180"/>
        <v>16986.78</v>
      </c>
      <c r="AB716" s="4">
        <v>22776</v>
      </c>
      <c r="AC716" s="6">
        <f t="shared" si="181"/>
        <v>19519.031925349791</v>
      </c>
      <c r="AD716" s="4">
        <v>31848</v>
      </c>
      <c r="AE716" s="6">
        <f t="shared" si="182"/>
        <v>11528.976044600544</v>
      </c>
      <c r="AF716" s="6">
        <f t="shared" si="183"/>
        <v>189009.04881319511</v>
      </c>
    </row>
    <row r="717" spans="1:32" x14ac:dyDescent="0.25">
      <c r="A717" s="1">
        <v>13122</v>
      </c>
      <c r="B717" s="1" t="s">
        <v>554</v>
      </c>
      <c r="C717" s="1" t="s">
        <v>1217</v>
      </c>
      <c r="D717" s="4">
        <v>672</v>
      </c>
      <c r="E717" s="6">
        <f t="shared" si="169"/>
        <v>723.47600960637408</v>
      </c>
      <c r="F717" s="4">
        <v>540</v>
      </c>
      <c r="G717" s="12">
        <f t="shared" si="170"/>
        <v>421.2</v>
      </c>
      <c r="H717" s="4">
        <v>936</v>
      </c>
      <c r="I717" s="6">
        <f t="shared" si="171"/>
        <v>477.36</v>
      </c>
      <c r="J717" s="4">
        <v>948</v>
      </c>
      <c r="K717" s="6">
        <f t="shared" si="172"/>
        <v>585.86398764578621</v>
      </c>
      <c r="L717" s="4">
        <v>270</v>
      </c>
      <c r="M717" s="6">
        <f t="shared" si="173"/>
        <v>207.78485190905053</v>
      </c>
      <c r="N717" s="4">
        <v>550</v>
      </c>
      <c r="O717" s="6">
        <f t="shared" si="174"/>
        <v>257.35551271129424</v>
      </c>
      <c r="P717" s="4">
        <v>45</v>
      </c>
      <c r="Q717" s="6">
        <f t="shared" si="175"/>
        <v>53.55</v>
      </c>
      <c r="R717" s="4">
        <v>996</v>
      </c>
      <c r="S717" s="6">
        <f t="shared" si="176"/>
        <v>507.96000000000004</v>
      </c>
      <c r="T717" s="4">
        <v>540</v>
      </c>
      <c r="U717" s="6">
        <f t="shared" si="177"/>
        <v>316.2664446294753</v>
      </c>
      <c r="V717" s="4">
        <v>948</v>
      </c>
      <c r="W717" s="6">
        <f t="shared" si="178"/>
        <v>332.74799999999999</v>
      </c>
      <c r="X717" s="4">
        <v>672</v>
      </c>
      <c r="Y717" s="6">
        <f t="shared" si="179"/>
        <v>383.71199749935766</v>
      </c>
      <c r="Z717" s="4">
        <v>600</v>
      </c>
      <c r="AA717" s="6">
        <f t="shared" si="180"/>
        <v>448.2</v>
      </c>
      <c r="AB717" s="4">
        <v>804</v>
      </c>
      <c r="AC717" s="6">
        <f t="shared" si="181"/>
        <v>689.02799736482405</v>
      </c>
      <c r="AD717" s="4">
        <v>936</v>
      </c>
      <c r="AE717" s="6">
        <f t="shared" si="182"/>
        <v>338.83200131079218</v>
      </c>
      <c r="AF717" s="6">
        <f t="shared" si="183"/>
        <v>5404.5048013661617</v>
      </c>
    </row>
    <row r="718" spans="1:32" x14ac:dyDescent="0.25">
      <c r="A718" s="1">
        <v>13123</v>
      </c>
      <c r="B718" s="1" t="s">
        <v>555</v>
      </c>
      <c r="C718" s="1" t="s">
        <v>1218</v>
      </c>
      <c r="D718" s="4">
        <v>2124</v>
      </c>
      <c r="E718" s="6">
        <f t="shared" si="169"/>
        <v>2286.7009589344325</v>
      </c>
      <c r="F718" s="4">
        <v>1700</v>
      </c>
      <c r="G718" s="12">
        <f t="shared" si="170"/>
        <v>1326</v>
      </c>
      <c r="H718" s="4">
        <v>2496</v>
      </c>
      <c r="I718" s="6">
        <f t="shared" si="171"/>
        <v>1272.96</v>
      </c>
      <c r="J718" s="4">
        <v>2004</v>
      </c>
      <c r="K718" s="6">
        <f t="shared" si="172"/>
        <v>1238.4719738841304</v>
      </c>
      <c r="L718" s="4">
        <v>852</v>
      </c>
      <c r="M718" s="6">
        <f t="shared" si="173"/>
        <v>655.67664380189274</v>
      </c>
      <c r="N718" s="4">
        <v>1700</v>
      </c>
      <c r="O718" s="6">
        <f t="shared" si="174"/>
        <v>795.46249383490942</v>
      </c>
      <c r="P718" s="4">
        <v>345</v>
      </c>
      <c r="Q718" s="6">
        <f t="shared" si="175"/>
        <v>410.54999999999995</v>
      </c>
      <c r="R718" s="4">
        <v>6996</v>
      </c>
      <c r="S718" s="6">
        <f t="shared" si="176"/>
        <v>3567.96</v>
      </c>
      <c r="T718" s="4">
        <v>1700</v>
      </c>
      <c r="U718" s="6">
        <f t="shared" si="177"/>
        <v>995.65362198168157</v>
      </c>
      <c r="V718" s="4">
        <v>2004</v>
      </c>
      <c r="W718" s="6">
        <f t="shared" si="178"/>
        <v>703.404</v>
      </c>
      <c r="X718" s="4">
        <v>1500</v>
      </c>
      <c r="Y718" s="6">
        <f t="shared" si="179"/>
        <v>856.4999944182091</v>
      </c>
      <c r="Z718" s="4">
        <v>1500</v>
      </c>
      <c r="AA718" s="6">
        <f t="shared" si="180"/>
        <v>1120.5</v>
      </c>
      <c r="AB718" s="4">
        <v>2496</v>
      </c>
      <c r="AC718" s="6">
        <f t="shared" si="181"/>
        <v>2139.0719918191553</v>
      </c>
      <c r="AD718" s="4">
        <v>2496</v>
      </c>
      <c r="AE718" s="6">
        <f t="shared" si="182"/>
        <v>903.55200349544577</v>
      </c>
      <c r="AF718" s="6">
        <f t="shared" si="183"/>
        <v>17368.911678674413</v>
      </c>
    </row>
    <row r="719" spans="1:32" x14ac:dyDescent="0.25">
      <c r="A719" s="1">
        <v>13124</v>
      </c>
      <c r="B719" s="1" t="s">
        <v>556</v>
      </c>
      <c r="C719" s="1" t="s">
        <v>1542</v>
      </c>
      <c r="D719" s="4">
        <v>1500</v>
      </c>
      <c r="E719" s="6">
        <f t="shared" si="169"/>
        <v>1614.9018071570849</v>
      </c>
      <c r="F719" s="4">
        <v>1110</v>
      </c>
      <c r="G719" s="12">
        <f t="shared" si="170"/>
        <v>865.80000000000007</v>
      </c>
      <c r="H719" s="4">
        <v>1248</v>
      </c>
      <c r="I719" s="6">
        <f t="shared" si="171"/>
        <v>636.48</v>
      </c>
      <c r="J719" s="4">
        <v>1440</v>
      </c>
      <c r="K719" s="6">
        <f t="shared" si="172"/>
        <v>889.91998123410576</v>
      </c>
      <c r="L719" s="4">
        <v>468</v>
      </c>
      <c r="M719" s="6">
        <f t="shared" si="173"/>
        <v>360.16040997568757</v>
      </c>
      <c r="N719" s="4">
        <v>850</v>
      </c>
      <c r="O719" s="6">
        <f t="shared" si="174"/>
        <v>397.73124691745471</v>
      </c>
      <c r="P719" s="4">
        <v>120</v>
      </c>
      <c r="Q719" s="6">
        <f t="shared" si="175"/>
        <v>142.79999999999998</v>
      </c>
      <c r="R719" s="4">
        <v>4044</v>
      </c>
      <c r="S719" s="6">
        <f t="shared" si="176"/>
        <v>2062.44</v>
      </c>
      <c r="T719" s="4">
        <v>1090</v>
      </c>
      <c r="U719" s="6">
        <f t="shared" si="177"/>
        <v>638.38967527060754</v>
      </c>
      <c r="V719" s="4">
        <v>948</v>
      </c>
      <c r="W719" s="6">
        <f t="shared" si="178"/>
        <v>332.74799999999999</v>
      </c>
      <c r="X719" s="4">
        <v>1500</v>
      </c>
      <c r="Y719" s="6">
        <f t="shared" si="179"/>
        <v>856.4999944182091</v>
      </c>
      <c r="Z719" s="4">
        <v>1000</v>
      </c>
      <c r="AA719" s="6">
        <f t="shared" si="180"/>
        <v>747</v>
      </c>
      <c r="AB719" s="4">
        <v>720</v>
      </c>
      <c r="AC719" s="6">
        <f t="shared" si="181"/>
        <v>617.039997640141</v>
      </c>
      <c r="AD719" s="4">
        <v>936</v>
      </c>
      <c r="AE719" s="6">
        <f t="shared" si="182"/>
        <v>338.83200131079218</v>
      </c>
      <c r="AF719" s="6">
        <f t="shared" si="183"/>
        <v>10161.91111261329</v>
      </c>
    </row>
    <row r="720" spans="1:32" x14ac:dyDescent="0.25">
      <c r="A720" s="1">
        <v>13125</v>
      </c>
      <c r="B720" s="1" t="s">
        <v>557</v>
      </c>
      <c r="C720" s="1" t="s">
        <v>1543</v>
      </c>
      <c r="D720" s="4">
        <v>4356</v>
      </c>
      <c r="E720" s="6">
        <f t="shared" si="169"/>
        <v>4689.6748479841744</v>
      </c>
      <c r="F720" s="4">
        <v>3270</v>
      </c>
      <c r="G720" s="12">
        <f t="shared" si="170"/>
        <v>2550.6</v>
      </c>
      <c r="H720" s="4">
        <v>4032</v>
      </c>
      <c r="I720" s="6">
        <f t="shared" si="171"/>
        <v>2056.3200000000002</v>
      </c>
      <c r="J720" s="4">
        <v>4452</v>
      </c>
      <c r="K720" s="6">
        <f t="shared" si="172"/>
        <v>2751.3359419821099</v>
      </c>
      <c r="L720" s="4">
        <v>1356</v>
      </c>
      <c r="M720" s="6">
        <f t="shared" si="173"/>
        <v>1043.5417006987871</v>
      </c>
      <c r="N720" s="4">
        <v>2450</v>
      </c>
      <c r="O720" s="6">
        <f t="shared" si="174"/>
        <v>1146.4018293503107</v>
      </c>
      <c r="P720" s="4">
        <v>330</v>
      </c>
      <c r="Q720" s="6">
        <f t="shared" si="175"/>
        <v>392.7</v>
      </c>
      <c r="R720" s="4">
        <v>9504</v>
      </c>
      <c r="S720" s="6">
        <f t="shared" si="176"/>
        <v>4847.04</v>
      </c>
      <c r="T720" s="4">
        <v>2780</v>
      </c>
      <c r="U720" s="6">
        <f t="shared" si="177"/>
        <v>1628.1865112406322</v>
      </c>
      <c r="V720" s="4">
        <v>3048</v>
      </c>
      <c r="W720" s="6">
        <f t="shared" si="178"/>
        <v>1069.848</v>
      </c>
      <c r="X720" s="4">
        <v>3996</v>
      </c>
      <c r="Y720" s="6">
        <f t="shared" si="179"/>
        <v>2281.7159851301089</v>
      </c>
      <c r="Z720" s="4">
        <v>4550</v>
      </c>
      <c r="AA720" s="6">
        <f t="shared" si="180"/>
        <v>3398.85</v>
      </c>
      <c r="AB720" s="4">
        <v>2184</v>
      </c>
      <c r="AC720" s="6">
        <f t="shared" si="181"/>
        <v>1871.6879928417609</v>
      </c>
      <c r="AD720" s="4">
        <v>2904</v>
      </c>
      <c r="AE720" s="6">
        <f t="shared" si="182"/>
        <v>1051.2480040668167</v>
      </c>
      <c r="AF720" s="6">
        <f t="shared" si="183"/>
        <v>29727.902809227879</v>
      </c>
    </row>
    <row r="721" spans="1:32" x14ac:dyDescent="0.25">
      <c r="A721" s="1">
        <v>13126</v>
      </c>
      <c r="B721" s="1" t="s">
        <v>558</v>
      </c>
      <c r="C721" s="1" t="s">
        <v>1544</v>
      </c>
      <c r="D721" s="4">
        <v>2976</v>
      </c>
      <c r="E721" s="6">
        <f t="shared" si="169"/>
        <v>3203.9651853996565</v>
      </c>
      <c r="F721" s="4">
        <v>2560</v>
      </c>
      <c r="G721" s="12">
        <f t="shared" si="170"/>
        <v>1996.8000000000002</v>
      </c>
      <c r="H721" s="4">
        <v>2856</v>
      </c>
      <c r="I721" s="6">
        <f t="shared" si="171"/>
        <v>1456.56</v>
      </c>
      <c r="J721" s="4">
        <v>3108</v>
      </c>
      <c r="K721" s="6">
        <f t="shared" si="172"/>
        <v>1920.7439594969449</v>
      </c>
      <c r="L721" s="4">
        <v>1002</v>
      </c>
      <c r="M721" s="6">
        <f t="shared" si="173"/>
        <v>771.11267264025412</v>
      </c>
      <c r="N721" s="4">
        <v>1800</v>
      </c>
      <c r="O721" s="6">
        <f t="shared" si="174"/>
        <v>842.25440523696295</v>
      </c>
      <c r="P721" s="4">
        <v>150</v>
      </c>
      <c r="Q721" s="6">
        <f t="shared" si="175"/>
        <v>178.5</v>
      </c>
      <c r="R721" s="4">
        <v>19548</v>
      </c>
      <c r="S721" s="6">
        <f t="shared" si="176"/>
        <v>9969.48</v>
      </c>
      <c r="T721" s="4">
        <v>1900</v>
      </c>
      <c r="U721" s="6">
        <f t="shared" si="177"/>
        <v>1112.7893422148206</v>
      </c>
      <c r="V721" s="4">
        <v>1680</v>
      </c>
      <c r="W721" s="6">
        <f t="shared" si="178"/>
        <v>589.67999999999995</v>
      </c>
      <c r="X721" s="4">
        <v>5748</v>
      </c>
      <c r="Y721" s="6">
        <f t="shared" si="179"/>
        <v>3282.107978610577</v>
      </c>
      <c r="Z721" s="4">
        <v>4020</v>
      </c>
      <c r="AA721" s="6">
        <f t="shared" si="180"/>
        <v>3002.94</v>
      </c>
      <c r="AB721" s="4">
        <v>1344</v>
      </c>
      <c r="AC721" s="6">
        <f t="shared" si="181"/>
        <v>1151.8079955949297</v>
      </c>
      <c r="AD721" s="4">
        <v>1104</v>
      </c>
      <c r="AE721" s="6">
        <f t="shared" si="182"/>
        <v>399.64800154606257</v>
      </c>
      <c r="AF721" s="6">
        <f t="shared" si="183"/>
        <v>29478.741539194143</v>
      </c>
    </row>
    <row r="722" spans="1:32" x14ac:dyDescent="0.25">
      <c r="A722" s="1">
        <v>13127</v>
      </c>
      <c r="B722" s="1" t="s">
        <v>559</v>
      </c>
      <c r="C722" s="1" t="s">
        <v>1219</v>
      </c>
      <c r="D722" s="4">
        <v>6000</v>
      </c>
      <c r="E722" s="6">
        <f t="shared" si="169"/>
        <v>6459.6072286283397</v>
      </c>
      <c r="F722" s="4">
        <v>3000</v>
      </c>
      <c r="G722" s="12">
        <f t="shared" si="170"/>
        <v>2340</v>
      </c>
      <c r="H722" s="4">
        <v>7200</v>
      </c>
      <c r="I722" s="6">
        <f t="shared" si="171"/>
        <v>3672</v>
      </c>
      <c r="J722" s="4">
        <v>7200</v>
      </c>
      <c r="K722" s="6">
        <f t="shared" si="172"/>
        <v>4449.5999061705288</v>
      </c>
      <c r="L722" s="4">
        <v>2550</v>
      </c>
      <c r="M722" s="6">
        <f t="shared" si="173"/>
        <v>1962.4124902521437</v>
      </c>
      <c r="N722" s="4">
        <v>4200</v>
      </c>
      <c r="O722" s="6">
        <f t="shared" si="174"/>
        <v>1965.2602788862469</v>
      </c>
      <c r="P722" s="4">
        <v>1020</v>
      </c>
      <c r="Q722" s="6">
        <f t="shared" si="175"/>
        <v>1213.8</v>
      </c>
      <c r="R722" s="4">
        <v>8400</v>
      </c>
      <c r="S722" s="6">
        <f t="shared" si="176"/>
        <v>4284</v>
      </c>
      <c r="T722" s="4">
        <v>4800</v>
      </c>
      <c r="U722" s="6">
        <f t="shared" si="177"/>
        <v>2811.2572855953363</v>
      </c>
      <c r="V722" s="4">
        <v>7200</v>
      </c>
      <c r="W722" s="6">
        <f t="shared" si="178"/>
        <v>2527.1999999999998</v>
      </c>
      <c r="X722" s="4">
        <v>2640</v>
      </c>
      <c r="Y722" s="6">
        <f t="shared" si="179"/>
        <v>1507.439990176048</v>
      </c>
      <c r="Z722" s="4">
        <v>2640</v>
      </c>
      <c r="AA722" s="6">
        <f t="shared" si="180"/>
        <v>1972.08</v>
      </c>
      <c r="AB722" s="4">
        <v>6072</v>
      </c>
      <c r="AC722" s="6">
        <f t="shared" si="181"/>
        <v>5203.7039800985222</v>
      </c>
      <c r="AD722" s="4">
        <v>7968</v>
      </c>
      <c r="AE722" s="6">
        <f t="shared" si="182"/>
        <v>2884.4160111585384</v>
      </c>
      <c r="AF722" s="6">
        <f t="shared" si="183"/>
        <v>40368.361159807166</v>
      </c>
    </row>
    <row r="723" spans="1:32" x14ac:dyDescent="0.25">
      <c r="A723" s="1">
        <v>13128</v>
      </c>
      <c r="B723" s="1" t="s">
        <v>560</v>
      </c>
      <c r="C723" s="1" t="s">
        <v>1220</v>
      </c>
      <c r="D723" s="4">
        <v>7452</v>
      </c>
      <c r="E723" s="6">
        <f t="shared" si="169"/>
        <v>8022.8321779563985</v>
      </c>
      <c r="F723" s="4">
        <v>1600</v>
      </c>
      <c r="G723" s="12">
        <f t="shared" si="170"/>
        <v>1248</v>
      </c>
      <c r="H723" s="4">
        <v>10440</v>
      </c>
      <c r="I723" s="6">
        <f t="shared" si="171"/>
        <v>5324.4000000000005</v>
      </c>
      <c r="J723" s="4">
        <v>10428</v>
      </c>
      <c r="K723" s="6">
        <f t="shared" si="172"/>
        <v>6444.503864103649</v>
      </c>
      <c r="L723" s="4">
        <v>2982</v>
      </c>
      <c r="M723" s="6">
        <f t="shared" si="173"/>
        <v>2294.8682533066244</v>
      </c>
      <c r="N723" s="4">
        <v>5950</v>
      </c>
      <c r="O723" s="6">
        <f t="shared" si="174"/>
        <v>2784.1187284221833</v>
      </c>
      <c r="P723" s="4">
        <v>1185</v>
      </c>
      <c r="Q723" s="6">
        <f t="shared" si="175"/>
        <v>1410.1499999999999</v>
      </c>
      <c r="R723" s="4">
        <v>10956</v>
      </c>
      <c r="S723" s="6">
        <f t="shared" si="176"/>
        <v>5587.56</v>
      </c>
      <c r="T723" s="4">
        <v>4500</v>
      </c>
      <c r="U723" s="6">
        <f t="shared" si="177"/>
        <v>2635.5537052456275</v>
      </c>
      <c r="V723" s="4">
        <v>10428</v>
      </c>
      <c r="W723" s="6">
        <f t="shared" si="178"/>
        <v>3660.2279999999996</v>
      </c>
      <c r="X723" s="4">
        <v>2820</v>
      </c>
      <c r="Y723" s="6">
        <f t="shared" si="179"/>
        <v>1610.2199895062331</v>
      </c>
      <c r="Z723" s="4">
        <v>4350</v>
      </c>
      <c r="AA723" s="6">
        <f t="shared" si="180"/>
        <v>3249.45</v>
      </c>
      <c r="AB723" s="4">
        <v>7092</v>
      </c>
      <c r="AC723" s="6">
        <f t="shared" si="181"/>
        <v>6077.8439767553882</v>
      </c>
      <c r="AD723" s="4">
        <v>9312</v>
      </c>
      <c r="AE723" s="6">
        <f t="shared" si="182"/>
        <v>3370.9440130407015</v>
      </c>
      <c r="AF723" s="6">
        <f t="shared" si="183"/>
        <v>50349.728695296108</v>
      </c>
    </row>
    <row r="724" spans="1:32" x14ac:dyDescent="0.25">
      <c r="A724" s="1">
        <v>13129</v>
      </c>
      <c r="B724" s="1" t="s">
        <v>561</v>
      </c>
      <c r="C724" s="1" t="s">
        <v>1221</v>
      </c>
      <c r="D724" s="4">
        <v>5904</v>
      </c>
      <c r="E724" s="6">
        <f t="shared" si="169"/>
        <v>6356.2535129702865</v>
      </c>
      <c r="F724" s="4">
        <v>4330</v>
      </c>
      <c r="G724" s="12">
        <f t="shared" si="170"/>
        <v>3377.4</v>
      </c>
      <c r="H724" s="4">
        <v>4656</v>
      </c>
      <c r="I724" s="6">
        <f t="shared" si="171"/>
        <v>2374.56</v>
      </c>
      <c r="J724" s="4">
        <v>5376</v>
      </c>
      <c r="K724" s="6">
        <f t="shared" si="172"/>
        <v>3322.3679299406613</v>
      </c>
      <c r="L724" s="4">
        <v>1668</v>
      </c>
      <c r="M724" s="6">
        <f t="shared" si="173"/>
        <v>1283.6486406825788</v>
      </c>
      <c r="N724" s="4">
        <v>3200</v>
      </c>
      <c r="O724" s="6">
        <f t="shared" si="174"/>
        <v>1497.341164865712</v>
      </c>
      <c r="P724" s="4">
        <v>525</v>
      </c>
      <c r="Q724" s="6">
        <f t="shared" si="175"/>
        <v>624.75</v>
      </c>
      <c r="R724" s="4">
        <v>20004</v>
      </c>
      <c r="S724" s="6">
        <f t="shared" si="176"/>
        <v>10202.040000000001</v>
      </c>
      <c r="T724" s="4">
        <v>4110</v>
      </c>
      <c r="U724" s="6">
        <f t="shared" si="177"/>
        <v>2407.1390507910064</v>
      </c>
      <c r="V724" s="4">
        <v>3396</v>
      </c>
      <c r="W724" s="6">
        <f t="shared" si="178"/>
        <v>1191.9959999999999</v>
      </c>
      <c r="X724" s="4">
        <v>2004</v>
      </c>
      <c r="Y724" s="6">
        <f t="shared" si="179"/>
        <v>1144.2839925427272</v>
      </c>
      <c r="Z724" s="4">
        <v>6230</v>
      </c>
      <c r="AA724" s="6">
        <f t="shared" si="180"/>
        <v>4653.8100000000004</v>
      </c>
      <c r="AB724" s="4">
        <v>2424</v>
      </c>
      <c r="AC724" s="6">
        <f t="shared" si="181"/>
        <v>2077.3679920551413</v>
      </c>
      <c r="AD724" s="4">
        <v>3264</v>
      </c>
      <c r="AE724" s="6">
        <f t="shared" si="182"/>
        <v>1181.5680045709676</v>
      </c>
      <c r="AF724" s="6">
        <f t="shared" si="183"/>
        <v>40512.958283848115</v>
      </c>
    </row>
    <row r="725" spans="1:32" x14ac:dyDescent="0.25">
      <c r="A725" s="1">
        <v>13130</v>
      </c>
      <c r="B725" s="1" t="s">
        <v>562</v>
      </c>
      <c r="C725" s="1" t="s">
        <v>1217</v>
      </c>
      <c r="D725" s="4">
        <v>804</v>
      </c>
      <c r="E725" s="6">
        <f t="shared" si="169"/>
        <v>865.58736863619754</v>
      </c>
      <c r="F725" s="4">
        <v>700</v>
      </c>
      <c r="G725" s="12">
        <f t="shared" si="170"/>
        <v>546</v>
      </c>
      <c r="H725" s="4">
        <v>1008</v>
      </c>
      <c r="I725" s="6">
        <f t="shared" si="171"/>
        <v>514.08000000000004</v>
      </c>
      <c r="J725" s="4">
        <v>1500</v>
      </c>
      <c r="K725" s="6">
        <f t="shared" si="172"/>
        <v>926.99998045219343</v>
      </c>
      <c r="L725" s="4">
        <v>498</v>
      </c>
      <c r="M725" s="6">
        <f t="shared" si="173"/>
        <v>383.24761574335986</v>
      </c>
      <c r="N725" s="4">
        <v>800</v>
      </c>
      <c r="O725" s="6">
        <f t="shared" si="174"/>
        <v>374.335291216428</v>
      </c>
      <c r="P725" s="4">
        <v>105</v>
      </c>
      <c r="Q725" s="6">
        <f t="shared" si="175"/>
        <v>124.94999999999999</v>
      </c>
      <c r="R725" s="4">
        <v>1500</v>
      </c>
      <c r="S725" s="6">
        <f t="shared" si="176"/>
        <v>765</v>
      </c>
      <c r="T725" s="4">
        <v>700</v>
      </c>
      <c r="U725" s="6">
        <f t="shared" si="177"/>
        <v>409.97502081598651</v>
      </c>
      <c r="V725" s="4">
        <v>768</v>
      </c>
      <c r="W725" s="6">
        <f t="shared" si="178"/>
        <v>269.56799999999998</v>
      </c>
      <c r="X725" s="4">
        <v>2004</v>
      </c>
      <c r="Y725" s="6">
        <f t="shared" si="179"/>
        <v>1144.2839925427272</v>
      </c>
      <c r="Z725" s="4">
        <v>600</v>
      </c>
      <c r="AA725" s="6">
        <f t="shared" si="180"/>
        <v>448.2</v>
      </c>
      <c r="AB725" s="4">
        <v>576</v>
      </c>
      <c r="AC725" s="6">
        <f t="shared" si="181"/>
        <v>493.6319981121128</v>
      </c>
      <c r="AD725" s="4">
        <v>744</v>
      </c>
      <c r="AE725" s="6">
        <f t="shared" si="182"/>
        <v>269.3280010419117</v>
      </c>
      <c r="AF725" s="6">
        <f t="shared" si="183"/>
        <v>7265.8592675190048</v>
      </c>
    </row>
    <row r="726" spans="1:32" x14ac:dyDescent="0.25">
      <c r="A726" s="1">
        <v>13131</v>
      </c>
      <c r="B726" s="1" t="s">
        <v>563</v>
      </c>
      <c r="C726" s="1" t="s">
        <v>1222</v>
      </c>
      <c r="D726" s="4">
        <v>120</v>
      </c>
      <c r="E726" s="6">
        <f t="shared" si="169"/>
        <v>129.1921445725668</v>
      </c>
      <c r="F726" s="4">
        <v>120</v>
      </c>
      <c r="G726" s="12">
        <f t="shared" si="170"/>
        <v>93.600000000000009</v>
      </c>
      <c r="H726" s="4">
        <v>120</v>
      </c>
      <c r="I726" s="6">
        <f t="shared" si="171"/>
        <v>61.2</v>
      </c>
      <c r="J726" s="4">
        <v>120</v>
      </c>
      <c r="K726" s="6">
        <f t="shared" si="172"/>
        <v>74.159998436175471</v>
      </c>
      <c r="L726" s="4">
        <v>126</v>
      </c>
      <c r="M726" s="6">
        <f t="shared" si="173"/>
        <v>96.966264224223579</v>
      </c>
      <c r="N726" s="4">
        <v>100</v>
      </c>
      <c r="O726" s="6">
        <f t="shared" si="174"/>
        <v>46.791911402053501</v>
      </c>
      <c r="P726" s="4">
        <v>60</v>
      </c>
      <c r="Q726" s="6">
        <f t="shared" si="175"/>
        <v>71.399999999999991</v>
      </c>
      <c r="R726" s="4">
        <v>120</v>
      </c>
      <c r="S726" s="6">
        <f t="shared" si="176"/>
        <v>61.2</v>
      </c>
      <c r="T726" s="4">
        <v>130</v>
      </c>
      <c r="U726" s="6">
        <f t="shared" si="177"/>
        <v>76.138218151540357</v>
      </c>
      <c r="V726" s="4">
        <v>120</v>
      </c>
      <c r="W726" s="6">
        <f t="shared" si="178"/>
        <v>42.12</v>
      </c>
      <c r="X726" s="4">
        <v>120</v>
      </c>
      <c r="Y726" s="6">
        <f t="shared" si="179"/>
        <v>68.519999553456728</v>
      </c>
      <c r="Z726" s="4">
        <v>120</v>
      </c>
      <c r="AA726" s="6">
        <f t="shared" si="180"/>
        <v>89.64</v>
      </c>
      <c r="AB726" s="4">
        <v>120</v>
      </c>
      <c r="AC726" s="6">
        <f t="shared" si="181"/>
        <v>102.83999960669016</v>
      </c>
      <c r="AD726" s="4">
        <v>120</v>
      </c>
      <c r="AE726" s="6">
        <f t="shared" si="182"/>
        <v>43.440000168050275</v>
      </c>
      <c r="AF726" s="6">
        <f t="shared" si="183"/>
        <v>1013.7685359467067</v>
      </c>
    </row>
    <row r="727" spans="1:32" x14ac:dyDescent="0.25">
      <c r="A727" s="1">
        <v>13133</v>
      </c>
      <c r="B727" s="1" t="s">
        <v>564</v>
      </c>
      <c r="C727" s="1" t="s">
        <v>1223</v>
      </c>
      <c r="D727" s="4">
        <v>1200</v>
      </c>
      <c r="E727" s="6">
        <f t="shared" si="169"/>
        <v>1291.921445725668</v>
      </c>
      <c r="F727" s="4">
        <v>600</v>
      </c>
      <c r="G727" s="12">
        <f t="shared" si="170"/>
        <v>468</v>
      </c>
      <c r="H727" s="4">
        <v>1176</v>
      </c>
      <c r="I727" s="6">
        <f t="shared" si="171"/>
        <v>599.76</v>
      </c>
      <c r="J727" s="4">
        <v>1200</v>
      </c>
      <c r="K727" s="6">
        <f t="shared" si="172"/>
        <v>741.59998436175476</v>
      </c>
      <c r="L727" s="4">
        <v>414</v>
      </c>
      <c r="M727" s="6">
        <f t="shared" si="173"/>
        <v>318.60343959387745</v>
      </c>
      <c r="N727" s="4">
        <v>1100</v>
      </c>
      <c r="O727" s="6">
        <f t="shared" si="174"/>
        <v>514.71102542258848</v>
      </c>
      <c r="P727" s="4">
        <v>150</v>
      </c>
      <c r="Q727" s="6">
        <f t="shared" si="175"/>
        <v>178.5</v>
      </c>
      <c r="R727" s="4">
        <v>6000</v>
      </c>
      <c r="S727" s="6">
        <f t="shared" si="176"/>
        <v>3060</v>
      </c>
      <c r="T727" s="4">
        <v>600</v>
      </c>
      <c r="U727" s="6">
        <f t="shared" si="177"/>
        <v>351.40716069941703</v>
      </c>
      <c r="V727" s="4">
        <v>852</v>
      </c>
      <c r="W727" s="6">
        <f t="shared" si="178"/>
        <v>299.05199999999996</v>
      </c>
      <c r="X727" s="4">
        <v>804</v>
      </c>
      <c r="Y727" s="6">
        <f t="shared" si="179"/>
        <v>459.08399700816005</v>
      </c>
      <c r="Z727" s="4">
        <v>1200</v>
      </c>
      <c r="AA727" s="6">
        <f t="shared" si="180"/>
        <v>896.4</v>
      </c>
      <c r="AB727" s="4">
        <v>912</v>
      </c>
      <c r="AC727" s="6">
        <f t="shared" si="181"/>
        <v>781.58399701084522</v>
      </c>
      <c r="AD727" s="4">
        <v>792</v>
      </c>
      <c r="AE727" s="6">
        <f t="shared" si="182"/>
        <v>286.70400110913187</v>
      </c>
      <c r="AF727" s="6">
        <f t="shared" si="183"/>
        <v>9960.6230498223085</v>
      </c>
    </row>
    <row r="728" spans="1:32" x14ac:dyDescent="0.25">
      <c r="A728" s="1">
        <v>13134</v>
      </c>
      <c r="B728" s="1" t="s">
        <v>565</v>
      </c>
      <c r="C728" s="1" t="s">
        <v>1224</v>
      </c>
      <c r="D728" s="4">
        <v>504</v>
      </c>
      <c r="E728" s="6">
        <f t="shared" si="169"/>
        <v>542.60700720478053</v>
      </c>
      <c r="F728" s="4">
        <v>400</v>
      </c>
      <c r="G728" s="12">
        <f t="shared" si="170"/>
        <v>312</v>
      </c>
      <c r="H728" s="4">
        <v>408</v>
      </c>
      <c r="I728" s="6">
        <f t="shared" si="171"/>
        <v>208.08</v>
      </c>
      <c r="J728" s="4">
        <v>396</v>
      </c>
      <c r="K728" s="6">
        <f t="shared" si="172"/>
        <v>244.72799483937908</v>
      </c>
      <c r="L728" s="4">
        <v>402</v>
      </c>
      <c r="M728" s="6">
        <f t="shared" si="173"/>
        <v>309.36855728680854</v>
      </c>
      <c r="N728" s="4">
        <v>400</v>
      </c>
      <c r="O728" s="6">
        <f t="shared" si="174"/>
        <v>187.167645608214</v>
      </c>
      <c r="P728" s="4">
        <v>300</v>
      </c>
      <c r="Q728" s="6">
        <f t="shared" si="175"/>
        <v>357</v>
      </c>
      <c r="R728" s="4">
        <v>804</v>
      </c>
      <c r="S728" s="6">
        <f t="shared" si="176"/>
        <v>410.04</v>
      </c>
      <c r="T728" s="4">
        <v>600</v>
      </c>
      <c r="U728" s="6">
        <f t="shared" si="177"/>
        <v>351.40716069941703</v>
      </c>
      <c r="V728" s="4">
        <v>396</v>
      </c>
      <c r="W728" s="6">
        <f t="shared" si="178"/>
        <v>138.99599999999998</v>
      </c>
      <c r="X728" s="4">
        <v>300</v>
      </c>
      <c r="Y728" s="6">
        <f t="shared" si="179"/>
        <v>171.29999888364182</v>
      </c>
      <c r="Z728" s="4">
        <v>400</v>
      </c>
      <c r="AA728" s="6">
        <f t="shared" si="180"/>
        <v>298.8</v>
      </c>
      <c r="AB728" s="4">
        <v>396</v>
      </c>
      <c r="AC728" s="6">
        <f t="shared" si="181"/>
        <v>339.37199870207752</v>
      </c>
      <c r="AD728" s="4">
        <v>408</v>
      </c>
      <c r="AE728" s="6">
        <f t="shared" si="182"/>
        <v>147.69600057137094</v>
      </c>
      <c r="AF728" s="6">
        <f t="shared" si="183"/>
        <v>3870.8663632243188</v>
      </c>
    </row>
    <row r="729" spans="1:32" x14ac:dyDescent="0.25">
      <c r="A729" s="1">
        <v>13135</v>
      </c>
      <c r="B729" s="1" t="s">
        <v>566</v>
      </c>
      <c r="C729" s="1" t="s">
        <v>1225</v>
      </c>
      <c r="D729" s="4">
        <v>840</v>
      </c>
      <c r="E729" s="6">
        <f t="shared" si="169"/>
        <v>904.34501200796763</v>
      </c>
      <c r="F729" s="4">
        <v>400</v>
      </c>
      <c r="G729" s="12">
        <f t="shared" si="170"/>
        <v>312</v>
      </c>
      <c r="H729" s="4">
        <v>888</v>
      </c>
      <c r="I729" s="6">
        <f t="shared" si="171"/>
        <v>452.88</v>
      </c>
      <c r="J729" s="4">
        <v>792</v>
      </c>
      <c r="K729" s="6">
        <f t="shared" si="172"/>
        <v>489.45598967875816</v>
      </c>
      <c r="L729" s="4">
        <v>402</v>
      </c>
      <c r="M729" s="6">
        <f t="shared" si="173"/>
        <v>309.36855728680854</v>
      </c>
      <c r="N729" s="4">
        <v>800</v>
      </c>
      <c r="O729" s="6">
        <f t="shared" si="174"/>
        <v>374.335291216428</v>
      </c>
      <c r="P729" s="4">
        <v>165</v>
      </c>
      <c r="Q729" s="6">
        <f t="shared" si="175"/>
        <v>196.35</v>
      </c>
      <c r="R729" s="4">
        <v>900</v>
      </c>
      <c r="S729" s="6">
        <f t="shared" si="176"/>
        <v>459</v>
      </c>
      <c r="T729" s="4">
        <v>800</v>
      </c>
      <c r="U729" s="6">
        <f t="shared" si="177"/>
        <v>468.54288093255605</v>
      </c>
      <c r="V729" s="4">
        <v>804</v>
      </c>
      <c r="W729" s="6">
        <f t="shared" si="178"/>
        <v>282.20400000000001</v>
      </c>
      <c r="X729" s="4">
        <v>396</v>
      </c>
      <c r="Y729" s="6">
        <f t="shared" si="179"/>
        <v>226.1159985264072</v>
      </c>
      <c r="Z729" s="4">
        <v>480</v>
      </c>
      <c r="AA729" s="6">
        <f t="shared" si="180"/>
        <v>358.56</v>
      </c>
      <c r="AB729" s="4">
        <v>768</v>
      </c>
      <c r="AC729" s="6">
        <f t="shared" si="181"/>
        <v>658.17599748281702</v>
      </c>
      <c r="AD729" s="4">
        <v>960</v>
      </c>
      <c r="AE729" s="6">
        <f t="shared" si="182"/>
        <v>347.5200013444022</v>
      </c>
      <c r="AF729" s="6">
        <f t="shared" si="183"/>
        <v>5491.3337271317432</v>
      </c>
    </row>
    <row r="730" spans="1:32" x14ac:dyDescent="0.25">
      <c r="A730" s="1">
        <v>13136</v>
      </c>
      <c r="B730" s="1" t="s">
        <v>567</v>
      </c>
      <c r="C730" s="1" t="s">
        <v>1226</v>
      </c>
      <c r="D730" s="4">
        <v>924</v>
      </c>
      <c r="E730" s="6">
        <f t="shared" si="169"/>
        <v>994.77951320876434</v>
      </c>
      <c r="F730" s="4">
        <v>540</v>
      </c>
      <c r="G730" s="12">
        <f t="shared" si="170"/>
        <v>421.2</v>
      </c>
      <c r="H730" s="4">
        <v>672</v>
      </c>
      <c r="I730" s="6">
        <f t="shared" si="171"/>
        <v>342.72</v>
      </c>
      <c r="J730" s="4">
        <v>444</v>
      </c>
      <c r="K730" s="6">
        <f t="shared" si="172"/>
        <v>274.39199421384927</v>
      </c>
      <c r="L730" s="4">
        <v>150</v>
      </c>
      <c r="M730" s="6">
        <f t="shared" si="173"/>
        <v>115.43602883836139</v>
      </c>
      <c r="N730" s="4">
        <v>300</v>
      </c>
      <c r="O730" s="6">
        <f t="shared" si="174"/>
        <v>140.3757342061605</v>
      </c>
      <c r="P730" s="4">
        <v>45</v>
      </c>
      <c r="Q730" s="6">
        <f t="shared" si="175"/>
        <v>53.55</v>
      </c>
      <c r="R730" s="4">
        <v>3744</v>
      </c>
      <c r="S730" s="6">
        <f t="shared" si="176"/>
        <v>1909.44</v>
      </c>
      <c r="T730" s="4">
        <v>430</v>
      </c>
      <c r="U730" s="6">
        <f t="shared" si="177"/>
        <v>251.84179850124886</v>
      </c>
      <c r="V730" s="4">
        <v>300</v>
      </c>
      <c r="W730" s="6">
        <f t="shared" si="178"/>
        <v>105.3</v>
      </c>
      <c r="X730" s="4">
        <v>900</v>
      </c>
      <c r="Y730" s="6">
        <f t="shared" si="179"/>
        <v>513.89999665092546</v>
      </c>
      <c r="Z730" s="4">
        <v>1250</v>
      </c>
      <c r="AA730" s="6">
        <f t="shared" si="180"/>
        <v>933.75</v>
      </c>
      <c r="AB730" s="4">
        <v>228</v>
      </c>
      <c r="AC730" s="6">
        <f t="shared" si="181"/>
        <v>195.39599925271131</v>
      </c>
      <c r="AD730" s="4">
        <v>288</v>
      </c>
      <c r="AE730" s="6">
        <f t="shared" si="182"/>
        <v>104.25600040332067</v>
      </c>
      <c r="AF730" s="6">
        <f t="shared" si="183"/>
        <v>6252.0810648720217</v>
      </c>
    </row>
    <row r="731" spans="1:32" x14ac:dyDescent="0.25">
      <c r="A731" s="1">
        <v>13137</v>
      </c>
      <c r="B731" s="1" t="s">
        <v>568</v>
      </c>
      <c r="C731" s="1" t="s">
        <v>1545</v>
      </c>
      <c r="D731" s="4">
        <v>444</v>
      </c>
      <c r="E731" s="6">
        <f t="shared" si="169"/>
        <v>478.01093491849713</v>
      </c>
      <c r="F731" s="4">
        <v>300</v>
      </c>
      <c r="G731" s="12">
        <f t="shared" si="170"/>
        <v>234</v>
      </c>
      <c r="H731" s="4">
        <v>720</v>
      </c>
      <c r="I731" s="6">
        <f t="shared" si="171"/>
        <v>367.2</v>
      </c>
      <c r="J731" s="4">
        <v>828</v>
      </c>
      <c r="K731" s="6">
        <f t="shared" si="172"/>
        <v>511.70398920961077</v>
      </c>
      <c r="L731" s="4">
        <v>186</v>
      </c>
      <c r="M731" s="6">
        <f t="shared" si="173"/>
        <v>143.14067575956813</v>
      </c>
      <c r="N731" s="4">
        <v>500</v>
      </c>
      <c r="O731" s="6">
        <f t="shared" si="174"/>
        <v>233.9595570102675</v>
      </c>
      <c r="P731" s="4">
        <v>75</v>
      </c>
      <c r="Q731" s="6">
        <f t="shared" si="175"/>
        <v>89.25</v>
      </c>
      <c r="R731" s="4">
        <v>300</v>
      </c>
      <c r="S731" s="6">
        <f t="shared" si="176"/>
        <v>153</v>
      </c>
      <c r="T731" s="4">
        <v>420</v>
      </c>
      <c r="U731" s="6">
        <f t="shared" si="177"/>
        <v>245.98501248959192</v>
      </c>
      <c r="V731" s="4">
        <v>372</v>
      </c>
      <c r="W731" s="6">
        <f t="shared" si="178"/>
        <v>130.572</v>
      </c>
      <c r="X731" s="4">
        <v>600</v>
      </c>
      <c r="Y731" s="6">
        <f t="shared" si="179"/>
        <v>342.59999776728364</v>
      </c>
      <c r="Z731" s="4">
        <v>300</v>
      </c>
      <c r="AA731" s="6">
        <f t="shared" si="180"/>
        <v>224.1</v>
      </c>
      <c r="AB731" s="4">
        <v>252</v>
      </c>
      <c r="AC731" s="6">
        <f t="shared" si="181"/>
        <v>215.96399917404935</v>
      </c>
      <c r="AD731" s="4">
        <v>288</v>
      </c>
      <c r="AE731" s="6">
        <f t="shared" si="182"/>
        <v>104.25600040332067</v>
      </c>
      <c r="AF731" s="6">
        <f t="shared" si="183"/>
        <v>3369.4861663288684</v>
      </c>
    </row>
    <row r="732" spans="1:32" x14ac:dyDescent="0.25">
      <c r="A732" s="1">
        <v>13138</v>
      </c>
      <c r="B732" s="1" t="s">
        <v>569</v>
      </c>
      <c r="C732" s="1" t="s">
        <v>1227</v>
      </c>
      <c r="D732" s="4">
        <v>4164</v>
      </c>
      <c r="E732" s="6">
        <f t="shared" si="169"/>
        <v>4482.9674166680679</v>
      </c>
      <c r="F732" s="4">
        <v>3410</v>
      </c>
      <c r="G732" s="12">
        <f t="shared" si="170"/>
        <v>2659.8</v>
      </c>
      <c r="H732" s="4">
        <v>4992</v>
      </c>
      <c r="I732" s="6">
        <f t="shared" si="171"/>
        <v>2545.92</v>
      </c>
      <c r="J732" s="4">
        <v>5196</v>
      </c>
      <c r="K732" s="6">
        <f t="shared" si="172"/>
        <v>3211.1279322863979</v>
      </c>
      <c r="L732" s="4">
        <v>1560</v>
      </c>
      <c r="M732" s="6">
        <f t="shared" si="173"/>
        <v>1200.5346999189585</v>
      </c>
      <c r="N732" s="4">
        <v>2750</v>
      </c>
      <c r="O732" s="6">
        <f t="shared" si="174"/>
        <v>1286.7775635564713</v>
      </c>
      <c r="P732" s="4">
        <v>480</v>
      </c>
      <c r="Q732" s="6">
        <f t="shared" si="175"/>
        <v>571.19999999999993</v>
      </c>
      <c r="R732" s="4">
        <v>9996</v>
      </c>
      <c r="S732" s="6">
        <f t="shared" si="176"/>
        <v>5097.96</v>
      </c>
      <c r="T732" s="4">
        <v>3400</v>
      </c>
      <c r="U732" s="6">
        <f t="shared" si="177"/>
        <v>1991.3072439633631</v>
      </c>
      <c r="V732" s="4">
        <v>4488</v>
      </c>
      <c r="W732" s="6">
        <f t="shared" si="178"/>
        <v>1575.288</v>
      </c>
      <c r="X732" s="4">
        <v>4680</v>
      </c>
      <c r="Y732" s="6">
        <f t="shared" si="179"/>
        <v>2672.2799825848124</v>
      </c>
      <c r="Z732" s="4">
        <v>4320</v>
      </c>
      <c r="AA732" s="6">
        <f t="shared" si="180"/>
        <v>3227.04</v>
      </c>
      <c r="AB732" s="4">
        <v>3384</v>
      </c>
      <c r="AC732" s="6">
        <f t="shared" si="181"/>
        <v>2900.0879889086627</v>
      </c>
      <c r="AD732" s="4">
        <v>4416</v>
      </c>
      <c r="AE732" s="6">
        <f t="shared" si="182"/>
        <v>1598.5920061842503</v>
      </c>
      <c r="AF732" s="6">
        <f t="shared" si="183"/>
        <v>33422.290827886733</v>
      </c>
    </row>
    <row r="733" spans="1:32" x14ac:dyDescent="0.25">
      <c r="A733" s="1">
        <v>13139</v>
      </c>
      <c r="B733" s="1" t="s">
        <v>570</v>
      </c>
      <c r="C733" s="1" t="s">
        <v>1228</v>
      </c>
      <c r="D733" s="4">
        <v>5004</v>
      </c>
      <c r="E733" s="6">
        <f t="shared" si="169"/>
        <v>5387.3124286760358</v>
      </c>
      <c r="F733" s="4">
        <v>4000</v>
      </c>
      <c r="G733" s="12">
        <f t="shared" si="170"/>
        <v>3120</v>
      </c>
      <c r="H733" s="4">
        <v>7008</v>
      </c>
      <c r="I733" s="6">
        <f t="shared" si="171"/>
        <v>3574.08</v>
      </c>
      <c r="J733" s="4">
        <v>6996</v>
      </c>
      <c r="K733" s="6">
        <f t="shared" si="172"/>
        <v>4323.5279088290299</v>
      </c>
      <c r="L733" s="4">
        <v>1998</v>
      </c>
      <c r="M733" s="6">
        <f t="shared" si="173"/>
        <v>1537.6079041269738</v>
      </c>
      <c r="N733" s="4">
        <v>4000</v>
      </c>
      <c r="O733" s="6">
        <f t="shared" si="174"/>
        <v>1871.67645608214</v>
      </c>
      <c r="P733" s="4">
        <v>795</v>
      </c>
      <c r="Q733" s="6">
        <f t="shared" si="175"/>
        <v>946.05</v>
      </c>
      <c r="R733" s="4">
        <v>9996</v>
      </c>
      <c r="S733" s="6">
        <f t="shared" si="176"/>
        <v>5097.96</v>
      </c>
      <c r="T733" s="4">
        <v>7000</v>
      </c>
      <c r="U733" s="6">
        <f t="shared" si="177"/>
        <v>4099.750208159865</v>
      </c>
      <c r="V733" s="4">
        <v>6996</v>
      </c>
      <c r="W733" s="6">
        <f t="shared" si="178"/>
        <v>2455.596</v>
      </c>
      <c r="X733" s="4">
        <v>5004</v>
      </c>
      <c r="Y733" s="6">
        <f t="shared" si="179"/>
        <v>2857.2839813791456</v>
      </c>
      <c r="Z733" s="4">
        <v>5000</v>
      </c>
      <c r="AA733" s="6">
        <f t="shared" si="180"/>
        <v>3735</v>
      </c>
      <c r="AB733" s="4">
        <v>5004</v>
      </c>
      <c r="AC733" s="6">
        <f t="shared" si="181"/>
        <v>4288.4279835989801</v>
      </c>
      <c r="AD733" s="4">
        <v>7008</v>
      </c>
      <c r="AE733" s="6">
        <f t="shared" si="182"/>
        <v>2536.8960098141365</v>
      </c>
      <c r="AF733" s="6">
        <f t="shared" si="183"/>
        <v>43294.272870852168</v>
      </c>
    </row>
    <row r="734" spans="1:32" x14ac:dyDescent="0.25">
      <c r="A734" s="1">
        <v>13144</v>
      </c>
      <c r="B734" s="1" t="s">
        <v>571</v>
      </c>
      <c r="C734" s="1" t="s">
        <v>1546</v>
      </c>
      <c r="D734" s="4">
        <v>0</v>
      </c>
      <c r="E734" s="6">
        <f t="shared" si="169"/>
        <v>0</v>
      </c>
      <c r="F734" s="4">
        <v>1000</v>
      </c>
      <c r="G734" s="12">
        <f t="shared" si="170"/>
        <v>780</v>
      </c>
      <c r="H734" s="4">
        <v>0</v>
      </c>
      <c r="I734" s="6">
        <f t="shared" si="171"/>
        <v>0</v>
      </c>
      <c r="J734" s="4">
        <v>3000</v>
      </c>
      <c r="K734" s="6">
        <f t="shared" si="172"/>
        <v>1853.9999609043869</v>
      </c>
      <c r="L734" s="4">
        <v>1500</v>
      </c>
      <c r="M734" s="6">
        <f t="shared" si="173"/>
        <v>1154.360288383614</v>
      </c>
      <c r="N734" s="4">
        <v>0</v>
      </c>
      <c r="O734" s="6">
        <f t="shared" si="174"/>
        <v>0</v>
      </c>
      <c r="P734" s="4">
        <v>0</v>
      </c>
      <c r="Q734" s="6">
        <f t="shared" si="175"/>
        <v>0</v>
      </c>
      <c r="R734" s="4">
        <v>9996</v>
      </c>
      <c r="S734" s="6">
        <f t="shared" si="176"/>
        <v>5097.96</v>
      </c>
      <c r="T734" s="4">
        <v>3000</v>
      </c>
      <c r="U734" s="6">
        <f t="shared" si="177"/>
        <v>1757.035803497085</v>
      </c>
      <c r="V734" s="4">
        <v>3000</v>
      </c>
      <c r="W734" s="6">
        <f t="shared" si="178"/>
        <v>1053</v>
      </c>
      <c r="X734" s="4">
        <v>0</v>
      </c>
      <c r="Y734" s="6">
        <f t="shared" si="179"/>
        <v>0</v>
      </c>
      <c r="Z734" s="4">
        <v>0</v>
      </c>
      <c r="AA734" s="6">
        <f t="shared" si="180"/>
        <v>0</v>
      </c>
      <c r="AB734" s="4">
        <v>3000</v>
      </c>
      <c r="AC734" s="6">
        <f t="shared" si="181"/>
        <v>2570.9999901672541</v>
      </c>
      <c r="AD734" s="4">
        <v>3000</v>
      </c>
      <c r="AE734" s="6">
        <f t="shared" si="182"/>
        <v>1086.0000042012571</v>
      </c>
      <c r="AF734" s="6">
        <f t="shared" si="183"/>
        <v>14267.35604295234</v>
      </c>
    </row>
    <row r="735" spans="1:32" x14ac:dyDescent="0.25">
      <c r="A735" s="1">
        <v>13147</v>
      </c>
      <c r="B735" s="1" t="s">
        <v>572</v>
      </c>
      <c r="C735" s="1" t="s">
        <v>1547</v>
      </c>
      <c r="D735" s="4">
        <v>2256</v>
      </c>
      <c r="E735" s="6">
        <f t="shared" si="169"/>
        <v>2428.8123179642557</v>
      </c>
      <c r="F735" s="4">
        <v>13000</v>
      </c>
      <c r="G735" s="12">
        <f t="shared" si="170"/>
        <v>10140</v>
      </c>
      <c r="H735" s="4">
        <v>5496</v>
      </c>
      <c r="I735" s="6">
        <f t="shared" si="171"/>
        <v>2802.96</v>
      </c>
      <c r="J735" s="4">
        <v>12996</v>
      </c>
      <c r="K735" s="6">
        <f t="shared" si="172"/>
        <v>8031.5278306378041</v>
      </c>
      <c r="L735" s="4">
        <v>4500</v>
      </c>
      <c r="M735" s="6">
        <f t="shared" si="173"/>
        <v>3463.0808651508419</v>
      </c>
      <c r="N735" s="4">
        <v>6800</v>
      </c>
      <c r="O735" s="6">
        <f t="shared" si="174"/>
        <v>3181.8499753396377</v>
      </c>
      <c r="P735" s="4">
        <v>4905</v>
      </c>
      <c r="Q735" s="6">
        <f t="shared" si="175"/>
        <v>5836.95</v>
      </c>
      <c r="R735" s="4">
        <v>13500</v>
      </c>
      <c r="S735" s="6">
        <f t="shared" si="176"/>
        <v>6885</v>
      </c>
      <c r="T735" s="4">
        <v>4700</v>
      </c>
      <c r="U735" s="6">
        <f t="shared" si="177"/>
        <v>2752.6894254787667</v>
      </c>
      <c r="V735" s="4">
        <v>9504</v>
      </c>
      <c r="W735" s="6">
        <f t="shared" si="178"/>
        <v>3335.904</v>
      </c>
      <c r="X735" s="4">
        <v>4500</v>
      </c>
      <c r="Y735" s="6">
        <f t="shared" si="179"/>
        <v>2569.4999832546273</v>
      </c>
      <c r="Z735" s="4">
        <v>4900</v>
      </c>
      <c r="AA735" s="6">
        <f t="shared" si="180"/>
        <v>3660.3</v>
      </c>
      <c r="AB735" s="4">
        <v>6804</v>
      </c>
      <c r="AC735" s="6">
        <f t="shared" si="181"/>
        <v>5831.027977699332</v>
      </c>
      <c r="AD735" s="4">
        <v>9408</v>
      </c>
      <c r="AE735" s="6">
        <f t="shared" si="182"/>
        <v>3405.6960131751421</v>
      </c>
      <c r="AF735" s="6">
        <f t="shared" si="183"/>
        <v>60919.602375525275</v>
      </c>
    </row>
    <row r="736" spans="1:32" x14ac:dyDescent="0.25">
      <c r="A736" s="1">
        <v>13149</v>
      </c>
      <c r="B736" s="1" t="s">
        <v>573</v>
      </c>
      <c r="C736" s="1" t="s">
        <v>1548</v>
      </c>
      <c r="D736" s="4">
        <v>1800</v>
      </c>
      <c r="E736" s="6">
        <f t="shared" si="169"/>
        <v>1937.8821685885021</v>
      </c>
      <c r="F736" s="4">
        <v>0</v>
      </c>
      <c r="G736" s="12">
        <f t="shared" si="170"/>
        <v>0</v>
      </c>
      <c r="H736" s="4">
        <v>0</v>
      </c>
      <c r="I736" s="6">
        <f t="shared" si="171"/>
        <v>0</v>
      </c>
      <c r="J736" s="4">
        <v>0</v>
      </c>
      <c r="K736" s="6">
        <f t="shared" si="172"/>
        <v>0</v>
      </c>
      <c r="L736" s="4">
        <v>0</v>
      </c>
      <c r="M736" s="6">
        <f t="shared" si="173"/>
        <v>0</v>
      </c>
      <c r="N736" s="4">
        <v>0</v>
      </c>
      <c r="O736" s="6">
        <f t="shared" si="174"/>
        <v>0</v>
      </c>
      <c r="P736" s="4">
        <v>1800</v>
      </c>
      <c r="Q736" s="6">
        <f t="shared" si="175"/>
        <v>2142</v>
      </c>
      <c r="R736" s="4">
        <v>1800</v>
      </c>
      <c r="S736" s="6">
        <f t="shared" si="176"/>
        <v>918</v>
      </c>
      <c r="T736" s="4">
        <v>1800</v>
      </c>
      <c r="U736" s="6">
        <f t="shared" si="177"/>
        <v>1054.221482098251</v>
      </c>
      <c r="V736" s="4">
        <v>1800</v>
      </c>
      <c r="W736" s="6">
        <f t="shared" si="178"/>
        <v>631.79999999999995</v>
      </c>
      <c r="X736" s="4">
        <v>0</v>
      </c>
      <c r="Y736" s="6">
        <f t="shared" si="179"/>
        <v>0</v>
      </c>
      <c r="Z736" s="4">
        <v>0</v>
      </c>
      <c r="AA736" s="6">
        <f t="shared" si="180"/>
        <v>0</v>
      </c>
      <c r="AB736" s="4">
        <v>1800</v>
      </c>
      <c r="AC736" s="6">
        <f t="shared" si="181"/>
        <v>1542.5999941003524</v>
      </c>
      <c r="AD736" s="4">
        <v>1800</v>
      </c>
      <c r="AE736" s="6">
        <f t="shared" si="182"/>
        <v>651.60000252075417</v>
      </c>
      <c r="AF736" s="6">
        <f t="shared" si="183"/>
        <v>8226.5036447871062</v>
      </c>
    </row>
    <row r="737" spans="1:32" x14ac:dyDescent="0.25">
      <c r="A737" s="1">
        <v>13150</v>
      </c>
      <c r="B737" s="1" t="s">
        <v>574</v>
      </c>
      <c r="C737" s="1" t="s">
        <v>1549</v>
      </c>
      <c r="D737" s="4">
        <v>120</v>
      </c>
      <c r="E737" s="6">
        <f t="shared" si="169"/>
        <v>129.1921445725668</v>
      </c>
      <c r="F737" s="4">
        <v>120</v>
      </c>
      <c r="G737" s="12">
        <f t="shared" si="170"/>
        <v>93.600000000000009</v>
      </c>
      <c r="H737" s="4">
        <v>48</v>
      </c>
      <c r="I737" s="6">
        <f t="shared" si="171"/>
        <v>24.48</v>
      </c>
      <c r="J737" s="4">
        <v>96</v>
      </c>
      <c r="K737" s="6">
        <f t="shared" si="172"/>
        <v>59.327998748940381</v>
      </c>
      <c r="L737" s="4">
        <v>72</v>
      </c>
      <c r="M737" s="6">
        <f t="shared" si="173"/>
        <v>55.409293842413469</v>
      </c>
      <c r="N737" s="4">
        <v>100</v>
      </c>
      <c r="O737" s="6">
        <f t="shared" si="174"/>
        <v>46.791911402053501</v>
      </c>
      <c r="P737" s="4">
        <v>30</v>
      </c>
      <c r="Q737" s="6">
        <f t="shared" si="175"/>
        <v>35.699999999999996</v>
      </c>
      <c r="R737" s="4">
        <v>1008</v>
      </c>
      <c r="S737" s="6">
        <f t="shared" si="176"/>
        <v>514.08000000000004</v>
      </c>
      <c r="T737" s="4">
        <v>80</v>
      </c>
      <c r="U737" s="6">
        <f t="shared" si="177"/>
        <v>46.854288093255605</v>
      </c>
      <c r="V737" s="4">
        <v>96</v>
      </c>
      <c r="W737" s="6">
        <f t="shared" si="178"/>
        <v>33.695999999999998</v>
      </c>
      <c r="X737" s="4">
        <v>36</v>
      </c>
      <c r="Y737" s="6">
        <f t="shared" si="179"/>
        <v>20.555999866037016</v>
      </c>
      <c r="Z737" s="4">
        <v>100</v>
      </c>
      <c r="AA737" s="6">
        <f t="shared" si="180"/>
        <v>74.7</v>
      </c>
      <c r="AB737" s="4">
        <v>48</v>
      </c>
      <c r="AC737" s="6">
        <f t="shared" si="181"/>
        <v>41.135999842676064</v>
      </c>
      <c r="AD737" s="4">
        <v>96</v>
      </c>
      <c r="AE737" s="6">
        <f t="shared" si="182"/>
        <v>34.752000134440223</v>
      </c>
      <c r="AF737" s="6">
        <f t="shared" si="183"/>
        <v>1175.5236363679428</v>
      </c>
    </row>
    <row r="738" spans="1:32" x14ac:dyDescent="0.25">
      <c r="A738" s="1">
        <v>13168</v>
      </c>
      <c r="B738" s="1" t="s">
        <v>575</v>
      </c>
      <c r="C738" s="1" t="s">
        <v>1229</v>
      </c>
      <c r="D738" s="4">
        <v>4752</v>
      </c>
      <c r="E738" s="6">
        <f t="shared" si="169"/>
        <v>5116.0089250736455</v>
      </c>
      <c r="F738" s="4">
        <v>3800</v>
      </c>
      <c r="G738" s="12">
        <f t="shared" si="170"/>
        <v>2964</v>
      </c>
      <c r="H738" s="4">
        <v>6648</v>
      </c>
      <c r="I738" s="6">
        <f t="shared" si="171"/>
        <v>3390.48</v>
      </c>
      <c r="J738" s="4">
        <v>6648</v>
      </c>
      <c r="K738" s="6">
        <f t="shared" si="172"/>
        <v>4108.4639133641213</v>
      </c>
      <c r="L738" s="4">
        <v>1902</v>
      </c>
      <c r="M738" s="6">
        <f t="shared" si="173"/>
        <v>1463.7288456704225</v>
      </c>
      <c r="N738" s="4">
        <v>3800</v>
      </c>
      <c r="O738" s="6">
        <f t="shared" si="174"/>
        <v>1778.092633278033</v>
      </c>
      <c r="P738" s="4">
        <v>735</v>
      </c>
      <c r="Q738" s="6">
        <f t="shared" si="175"/>
        <v>874.65</v>
      </c>
      <c r="R738" s="4">
        <v>9504</v>
      </c>
      <c r="S738" s="6">
        <f t="shared" si="176"/>
        <v>4847.04</v>
      </c>
      <c r="T738" s="4">
        <v>3800</v>
      </c>
      <c r="U738" s="6">
        <f t="shared" si="177"/>
        <v>2225.5786844296413</v>
      </c>
      <c r="V738" s="4">
        <v>5964</v>
      </c>
      <c r="W738" s="6">
        <f t="shared" si="178"/>
        <v>2093.364</v>
      </c>
      <c r="X738" s="4">
        <v>4752</v>
      </c>
      <c r="Y738" s="6">
        <f t="shared" si="179"/>
        <v>2713.3919823168862</v>
      </c>
      <c r="Z738" s="4">
        <v>4750</v>
      </c>
      <c r="AA738" s="6">
        <f t="shared" si="180"/>
        <v>3548.25</v>
      </c>
      <c r="AB738" s="4">
        <v>4500</v>
      </c>
      <c r="AC738" s="6">
        <f t="shared" si="181"/>
        <v>3856.4999852508809</v>
      </c>
      <c r="AD738" s="4">
        <v>5832</v>
      </c>
      <c r="AE738" s="6">
        <f t="shared" si="182"/>
        <v>2111.1840081672435</v>
      </c>
      <c r="AF738" s="6">
        <f t="shared" si="183"/>
        <v>38979.548969383628</v>
      </c>
    </row>
    <row r="739" spans="1:32" x14ac:dyDescent="0.25">
      <c r="A739" s="1">
        <v>13171</v>
      </c>
      <c r="B739" s="1" t="s">
        <v>576</v>
      </c>
      <c r="C739" s="1" t="s">
        <v>1230</v>
      </c>
      <c r="D739" s="4">
        <v>756</v>
      </c>
      <c r="E739" s="6">
        <f t="shared" si="169"/>
        <v>813.91051080717079</v>
      </c>
      <c r="F739" s="4">
        <v>380</v>
      </c>
      <c r="G739" s="12">
        <f t="shared" si="170"/>
        <v>296.40000000000003</v>
      </c>
      <c r="H739" s="4">
        <v>960</v>
      </c>
      <c r="I739" s="6">
        <f t="shared" si="171"/>
        <v>489.6</v>
      </c>
      <c r="J739" s="4">
        <v>948</v>
      </c>
      <c r="K739" s="6">
        <f t="shared" si="172"/>
        <v>585.86398764578621</v>
      </c>
      <c r="L739" s="4">
        <v>378</v>
      </c>
      <c r="M739" s="6">
        <f t="shared" si="173"/>
        <v>290.89879267267071</v>
      </c>
      <c r="N739" s="4">
        <v>400</v>
      </c>
      <c r="O739" s="6">
        <f t="shared" si="174"/>
        <v>187.167645608214</v>
      </c>
      <c r="P739" s="4">
        <v>75</v>
      </c>
      <c r="Q739" s="6">
        <f t="shared" si="175"/>
        <v>89.25</v>
      </c>
      <c r="R739" s="4">
        <v>1896</v>
      </c>
      <c r="S739" s="6">
        <f t="shared" si="176"/>
        <v>966.96</v>
      </c>
      <c r="T739" s="4">
        <v>760</v>
      </c>
      <c r="U739" s="6">
        <f t="shared" si="177"/>
        <v>445.11573688592824</v>
      </c>
      <c r="V739" s="4">
        <v>948</v>
      </c>
      <c r="W739" s="6">
        <f t="shared" si="178"/>
        <v>332.74799999999999</v>
      </c>
      <c r="X739" s="4">
        <v>564</v>
      </c>
      <c r="Y739" s="6">
        <f t="shared" si="179"/>
        <v>322.0439979012466</v>
      </c>
      <c r="Z739" s="4">
        <v>570</v>
      </c>
      <c r="AA739" s="6">
        <f t="shared" si="180"/>
        <v>425.79</v>
      </c>
      <c r="AB739" s="4">
        <v>576</v>
      </c>
      <c r="AC739" s="6">
        <f t="shared" si="181"/>
        <v>493.6319981121128</v>
      </c>
      <c r="AD739" s="4">
        <v>960</v>
      </c>
      <c r="AE739" s="6">
        <f t="shared" si="182"/>
        <v>347.5200013444022</v>
      </c>
      <c r="AF739" s="6">
        <f t="shared" si="183"/>
        <v>5739.3806696331285</v>
      </c>
    </row>
    <row r="740" spans="1:32" x14ac:dyDescent="0.25">
      <c r="A740" s="1">
        <v>13172</v>
      </c>
      <c r="B740" s="1" t="s">
        <v>577</v>
      </c>
      <c r="C740" s="1" t="s">
        <v>1231</v>
      </c>
      <c r="D740" s="4">
        <v>4452</v>
      </c>
      <c r="E740" s="6">
        <f t="shared" si="169"/>
        <v>4793.0285636422286</v>
      </c>
      <c r="F740" s="4">
        <v>3560</v>
      </c>
      <c r="G740" s="12">
        <f t="shared" si="170"/>
        <v>2776.8</v>
      </c>
      <c r="H740" s="4">
        <v>6240</v>
      </c>
      <c r="I740" s="6">
        <f t="shared" si="171"/>
        <v>3182.4</v>
      </c>
      <c r="J740" s="4">
        <v>6228</v>
      </c>
      <c r="K740" s="6">
        <f t="shared" si="172"/>
        <v>3848.9039188375073</v>
      </c>
      <c r="L740" s="4">
        <v>1782</v>
      </c>
      <c r="M740" s="6">
        <f t="shared" si="173"/>
        <v>1371.3800225997334</v>
      </c>
      <c r="N740" s="4">
        <v>3550</v>
      </c>
      <c r="O740" s="6">
        <f t="shared" si="174"/>
        <v>1661.1128547728993</v>
      </c>
      <c r="P740" s="4">
        <v>690</v>
      </c>
      <c r="Q740" s="6">
        <f t="shared" si="175"/>
        <v>821.09999999999991</v>
      </c>
      <c r="R740" s="4">
        <v>9252</v>
      </c>
      <c r="S740" s="6">
        <f t="shared" si="176"/>
        <v>4718.5200000000004</v>
      </c>
      <c r="T740" s="4">
        <v>3560</v>
      </c>
      <c r="U740" s="6">
        <f t="shared" si="177"/>
        <v>2085.0158201498743</v>
      </c>
      <c r="V740" s="4">
        <v>5592</v>
      </c>
      <c r="W740" s="6">
        <f t="shared" si="178"/>
        <v>1962.7919999999999</v>
      </c>
      <c r="X740" s="4">
        <v>4452</v>
      </c>
      <c r="Y740" s="6">
        <f t="shared" si="179"/>
        <v>2542.0919834332444</v>
      </c>
      <c r="Z740" s="4">
        <v>4450</v>
      </c>
      <c r="AA740" s="6">
        <f t="shared" si="180"/>
        <v>3324.15</v>
      </c>
      <c r="AB740" s="4">
        <v>4212</v>
      </c>
      <c r="AC740" s="6">
        <f t="shared" si="181"/>
        <v>3609.6839861948247</v>
      </c>
      <c r="AD740" s="4">
        <v>5448</v>
      </c>
      <c r="AE740" s="6">
        <f t="shared" si="182"/>
        <v>1972.1760076294827</v>
      </c>
      <c r="AF740" s="6">
        <f t="shared" si="183"/>
        <v>36696.979149630315</v>
      </c>
    </row>
    <row r="741" spans="1:32" x14ac:dyDescent="0.25">
      <c r="A741" s="1">
        <v>13173</v>
      </c>
      <c r="B741" s="1" t="s">
        <v>578</v>
      </c>
      <c r="C741" s="1" t="s">
        <v>1232</v>
      </c>
      <c r="D741" s="4">
        <v>1500</v>
      </c>
      <c r="E741" s="6">
        <f t="shared" si="169"/>
        <v>1614.9018071570849</v>
      </c>
      <c r="F741" s="4">
        <v>1500</v>
      </c>
      <c r="G741" s="12">
        <f t="shared" si="170"/>
        <v>1170</v>
      </c>
      <c r="H741" s="4">
        <v>1512</v>
      </c>
      <c r="I741" s="6">
        <f t="shared" si="171"/>
        <v>771.12</v>
      </c>
      <c r="J741" s="4">
        <v>1500</v>
      </c>
      <c r="K741" s="6">
        <f t="shared" si="172"/>
        <v>926.99998045219343</v>
      </c>
      <c r="L741" s="4">
        <v>1272</v>
      </c>
      <c r="M741" s="6">
        <f t="shared" si="173"/>
        <v>978.89752454930465</v>
      </c>
      <c r="N741" s="4">
        <v>1500</v>
      </c>
      <c r="O741" s="6">
        <f t="shared" si="174"/>
        <v>701.87867103080248</v>
      </c>
      <c r="P741" s="4">
        <v>330</v>
      </c>
      <c r="Q741" s="6">
        <f t="shared" si="175"/>
        <v>392.7</v>
      </c>
      <c r="R741" s="4">
        <v>6396</v>
      </c>
      <c r="S741" s="6">
        <f t="shared" si="176"/>
        <v>3261.96</v>
      </c>
      <c r="T741" s="4">
        <v>1500</v>
      </c>
      <c r="U741" s="6">
        <f t="shared" si="177"/>
        <v>878.5179017485425</v>
      </c>
      <c r="V741" s="4">
        <v>1500</v>
      </c>
      <c r="W741" s="6">
        <f t="shared" si="178"/>
        <v>526.5</v>
      </c>
      <c r="X741" s="4">
        <v>804</v>
      </c>
      <c r="Y741" s="6">
        <f t="shared" si="179"/>
        <v>459.08399700816005</v>
      </c>
      <c r="Z741" s="4">
        <v>1000</v>
      </c>
      <c r="AA741" s="6">
        <f t="shared" si="180"/>
        <v>747</v>
      </c>
      <c r="AB741" s="4">
        <v>1500</v>
      </c>
      <c r="AC741" s="6">
        <f t="shared" si="181"/>
        <v>1285.499995083627</v>
      </c>
      <c r="AD741" s="4">
        <v>1488</v>
      </c>
      <c r="AE741" s="6">
        <f t="shared" si="182"/>
        <v>538.65600208382341</v>
      </c>
      <c r="AF741" s="6">
        <f t="shared" si="183"/>
        <v>13715.059877029715</v>
      </c>
    </row>
    <row r="742" spans="1:32" x14ac:dyDescent="0.25">
      <c r="A742" s="1">
        <v>13200</v>
      </c>
      <c r="B742" s="1" t="s">
        <v>579</v>
      </c>
      <c r="C742" s="1" t="s">
        <v>1550</v>
      </c>
      <c r="D742" s="4">
        <v>3000</v>
      </c>
      <c r="E742" s="6">
        <f t="shared" si="169"/>
        <v>3229.8036143141699</v>
      </c>
      <c r="F742" s="4">
        <v>4500</v>
      </c>
      <c r="G742" s="12">
        <f t="shared" si="170"/>
        <v>3510</v>
      </c>
      <c r="H742" s="4">
        <v>7872</v>
      </c>
      <c r="I742" s="6">
        <f t="shared" si="171"/>
        <v>4014.7200000000003</v>
      </c>
      <c r="J742" s="4">
        <v>7872</v>
      </c>
      <c r="K742" s="6">
        <f t="shared" si="172"/>
        <v>4864.895897413111</v>
      </c>
      <c r="L742" s="4">
        <v>2250</v>
      </c>
      <c r="M742" s="6">
        <f t="shared" si="173"/>
        <v>1731.5404325754209</v>
      </c>
      <c r="N742" s="4">
        <v>4500</v>
      </c>
      <c r="O742" s="6">
        <f t="shared" si="174"/>
        <v>2105.6360130924077</v>
      </c>
      <c r="P742" s="4">
        <v>900</v>
      </c>
      <c r="Q742" s="6">
        <f t="shared" si="175"/>
        <v>1071</v>
      </c>
      <c r="R742" s="4">
        <v>19128</v>
      </c>
      <c r="S742" s="6">
        <f t="shared" si="176"/>
        <v>9755.2800000000007</v>
      </c>
      <c r="T742" s="4">
        <v>4500</v>
      </c>
      <c r="U742" s="6">
        <f t="shared" si="177"/>
        <v>2635.5537052456275</v>
      </c>
      <c r="V742" s="4">
        <v>7872</v>
      </c>
      <c r="W742" s="6">
        <f t="shared" si="178"/>
        <v>2763.0719999999997</v>
      </c>
      <c r="X742" s="4">
        <v>2004</v>
      </c>
      <c r="Y742" s="6">
        <f t="shared" si="179"/>
        <v>1144.2839925427272</v>
      </c>
      <c r="Z742" s="4">
        <v>5630</v>
      </c>
      <c r="AA742" s="6">
        <f t="shared" si="180"/>
        <v>4205.6099999999997</v>
      </c>
      <c r="AB742" s="4">
        <v>3996</v>
      </c>
      <c r="AC742" s="6">
        <f t="shared" si="181"/>
        <v>3424.5719869027826</v>
      </c>
      <c r="AD742" s="4">
        <v>7872</v>
      </c>
      <c r="AE742" s="6">
        <f t="shared" si="182"/>
        <v>2849.6640110240983</v>
      </c>
      <c r="AF742" s="6">
        <f t="shared" si="183"/>
        <v>44455.967642086245</v>
      </c>
    </row>
    <row r="743" spans="1:32" x14ac:dyDescent="0.25">
      <c r="A743" s="1">
        <v>13201</v>
      </c>
      <c r="B743" s="1" t="s">
        <v>580</v>
      </c>
      <c r="C743" s="1" t="s">
        <v>1233</v>
      </c>
      <c r="D743" s="4">
        <v>504</v>
      </c>
      <c r="E743" s="6">
        <f t="shared" si="169"/>
        <v>542.60700720478053</v>
      </c>
      <c r="F743" s="4">
        <v>1500</v>
      </c>
      <c r="G743" s="12">
        <f t="shared" si="170"/>
        <v>1170</v>
      </c>
      <c r="H743" s="4">
        <v>1992</v>
      </c>
      <c r="I743" s="6">
        <f t="shared" si="171"/>
        <v>1015.9200000000001</v>
      </c>
      <c r="J743" s="4">
        <v>2004</v>
      </c>
      <c r="K743" s="6">
        <f t="shared" si="172"/>
        <v>1238.4719738841304</v>
      </c>
      <c r="L743" s="4">
        <v>1002</v>
      </c>
      <c r="M743" s="6">
        <f t="shared" si="173"/>
        <v>771.11267264025412</v>
      </c>
      <c r="N743" s="4">
        <v>2000</v>
      </c>
      <c r="O743" s="6">
        <f t="shared" si="174"/>
        <v>935.83822804107001</v>
      </c>
      <c r="P743" s="4">
        <v>225</v>
      </c>
      <c r="Q743" s="6">
        <f t="shared" si="175"/>
        <v>267.75</v>
      </c>
      <c r="R743" s="4">
        <v>3000</v>
      </c>
      <c r="S743" s="6">
        <f t="shared" si="176"/>
        <v>1530</v>
      </c>
      <c r="T743" s="4">
        <v>2000</v>
      </c>
      <c r="U743" s="6">
        <f t="shared" si="177"/>
        <v>1171.35720233139</v>
      </c>
      <c r="V743" s="4">
        <v>1932</v>
      </c>
      <c r="W743" s="6">
        <f t="shared" si="178"/>
        <v>678.13199999999995</v>
      </c>
      <c r="X743" s="4">
        <v>396</v>
      </c>
      <c r="Y743" s="6">
        <f t="shared" si="179"/>
        <v>226.1159985264072</v>
      </c>
      <c r="Z743" s="4">
        <v>500</v>
      </c>
      <c r="AA743" s="6">
        <f t="shared" si="180"/>
        <v>373.5</v>
      </c>
      <c r="AB743" s="4">
        <v>1200</v>
      </c>
      <c r="AC743" s="6">
        <f t="shared" si="181"/>
        <v>1028.3999960669016</v>
      </c>
      <c r="AD743" s="4">
        <v>1632</v>
      </c>
      <c r="AE743" s="6">
        <f t="shared" si="182"/>
        <v>590.78400228548378</v>
      </c>
      <c r="AF743" s="6">
        <f t="shared" si="183"/>
        <v>10949.205078694933</v>
      </c>
    </row>
    <row r="744" spans="1:32" x14ac:dyDescent="0.25">
      <c r="A744" s="1">
        <v>13211</v>
      </c>
      <c r="B744" s="1" t="s">
        <v>581</v>
      </c>
      <c r="C744" s="1" t="s">
        <v>1382</v>
      </c>
      <c r="D744" s="4">
        <v>204</v>
      </c>
      <c r="E744" s="6">
        <f t="shared" si="169"/>
        <v>219.62664577336355</v>
      </c>
      <c r="F744" s="4">
        <v>100</v>
      </c>
      <c r="G744" s="12">
        <f t="shared" si="170"/>
        <v>78</v>
      </c>
      <c r="H744" s="4">
        <v>72</v>
      </c>
      <c r="I744" s="6">
        <f t="shared" si="171"/>
        <v>36.72</v>
      </c>
      <c r="J744" s="4">
        <v>144</v>
      </c>
      <c r="K744" s="6">
        <f t="shared" si="172"/>
        <v>88.991998123410568</v>
      </c>
      <c r="L744" s="4">
        <v>78</v>
      </c>
      <c r="M744" s="6">
        <f t="shared" si="173"/>
        <v>60.026734995947926</v>
      </c>
      <c r="N744" s="4">
        <v>100</v>
      </c>
      <c r="O744" s="6">
        <f t="shared" si="174"/>
        <v>46.791911402053501</v>
      </c>
      <c r="P744" s="4">
        <v>45</v>
      </c>
      <c r="Q744" s="6">
        <f t="shared" si="175"/>
        <v>53.55</v>
      </c>
      <c r="R744" s="4">
        <v>2004</v>
      </c>
      <c r="S744" s="6">
        <f t="shared" si="176"/>
        <v>1022.04</v>
      </c>
      <c r="T744" s="4">
        <v>40</v>
      </c>
      <c r="U744" s="6">
        <f t="shared" si="177"/>
        <v>23.427144046627802</v>
      </c>
      <c r="V744" s="4">
        <v>300</v>
      </c>
      <c r="W744" s="6">
        <f t="shared" si="178"/>
        <v>105.3</v>
      </c>
      <c r="X744" s="4">
        <v>12</v>
      </c>
      <c r="Y744" s="6">
        <f t="shared" si="179"/>
        <v>6.8519999553456721</v>
      </c>
      <c r="Z744" s="4">
        <v>100</v>
      </c>
      <c r="AA744" s="6">
        <f t="shared" si="180"/>
        <v>74.7</v>
      </c>
      <c r="AB744" s="4">
        <v>96</v>
      </c>
      <c r="AC744" s="6">
        <f t="shared" si="181"/>
        <v>82.271999685352128</v>
      </c>
      <c r="AD744" s="4">
        <v>96</v>
      </c>
      <c r="AE744" s="6">
        <f t="shared" si="182"/>
        <v>34.752000134440223</v>
      </c>
      <c r="AF744" s="6">
        <f t="shared" si="183"/>
        <v>1898.298433982101</v>
      </c>
    </row>
    <row r="745" spans="1:32" x14ac:dyDescent="0.25">
      <c r="A745" s="1">
        <v>13214</v>
      </c>
      <c r="B745" s="1" t="s">
        <v>582</v>
      </c>
      <c r="C745" s="1" t="s">
        <v>1234</v>
      </c>
      <c r="D745" s="4">
        <v>60</v>
      </c>
      <c r="E745" s="6">
        <f t="shared" si="169"/>
        <v>64.596072286283402</v>
      </c>
      <c r="F745" s="4">
        <v>100</v>
      </c>
      <c r="G745" s="12">
        <f t="shared" si="170"/>
        <v>78</v>
      </c>
      <c r="H745" s="4">
        <v>144</v>
      </c>
      <c r="I745" s="6">
        <f t="shared" si="171"/>
        <v>73.44</v>
      </c>
      <c r="J745" s="4">
        <v>96</v>
      </c>
      <c r="K745" s="6">
        <f t="shared" si="172"/>
        <v>59.327998748940381</v>
      </c>
      <c r="L745" s="4">
        <v>150</v>
      </c>
      <c r="M745" s="6">
        <f t="shared" si="173"/>
        <v>115.43602883836139</v>
      </c>
      <c r="N745" s="4">
        <v>150</v>
      </c>
      <c r="O745" s="6">
        <f t="shared" si="174"/>
        <v>70.187867103080251</v>
      </c>
      <c r="P745" s="4">
        <v>45</v>
      </c>
      <c r="Q745" s="6">
        <f t="shared" si="175"/>
        <v>53.55</v>
      </c>
      <c r="R745" s="4">
        <v>756</v>
      </c>
      <c r="S745" s="6">
        <f t="shared" si="176"/>
        <v>385.56</v>
      </c>
      <c r="T745" s="4">
        <v>180</v>
      </c>
      <c r="U745" s="6">
        <f t="shared" si="177"/>
        <v>105.42214820982511</v>
      </c>
      <c r="V745" s="4">
        <v>204</v>
      </c>
      <c r="W745" s="6">
        <f t="shared" si="178"/>
        <v>71.603999999999999</v>
      </c>
      <c r="X745" s="4">
        <v>96</v>
      </c>
      <c r="Y745" s="6">
        <f t="shared" si="179"/>
        <v>54.815999642765377</v>
      </c>
      <c r="Z745" s="4">
        <v>0</v>
      </c>
      <c r="AA745" s="6">
        <f t="shared" si="180"/>
        <v>0</v>
      </c>
      <c r="AB745" s="4">
        <v>168</v>
      </c>
      <c r="AC745" s="6">
        <f t="shared" si="181"/>
        <v>143.97599944936621</v>
      </c>
      <c r="AD745" s="4">
        <v>288</v>
      </c>
      <c r="AE745" s="6">
        <f t="shared" si="182"/>
        <v>104.25600040332067</v>
      </c>
      <c r="AF745" s="6">
        <f t="shared" si="183"/>
        <v>1275.916114278622</v>
      </c>
    </row>
    <row r="746" spans="1:32" x14ac:dyDescent="0.25">
      <c r="A746" s="1">
        <v>13222</v>
      </c>
      <c r="B746" s="1" t="s">
        <v>583</v>
      </c>
      <c r="C746" s="1" t="s">
        <v>1551</v>
      </c>
      <c r="D746" s="4">
        <v>5004</v>
      </c>
      <c r="E746" s="6">
        <f t="shared" si="169"/>
        <v>5387.3124286760358</v>
      </c>
      <c r="F746" s="4">
        <v>0</v>
      </c>
      <c r="G746" s="12">
        <f t="shared" si="170"/>
        <v>0</v>
      </c>
      <c r="H746" s="4">
        <v>6000</v>
      </c>
      <c r="I746" s="6">
        <f t="shared" si="171"/>
        <v>3060</v>
      </c>
      <c r="J746" s="4">
        <v>8004</v>
      </c>
      <c r="K746" s="6">
        <f t="shared" si="172"/>
        <v>4946.4718956929046</v>
      </c>
      <c r="L746" s="4">
        <v>1998</v>
      </c>
      <c r="M746" s="6">
        <f t="shared" si="173"/>
        <v>1537.6079041269738</v>
      </c>
      <c r="N746" s="4">
        <v>6500</v>
      </c>
      <c r="O746" s="6">
        <f t="shared" si="174"/>
        <v>3041.4742411334773</v>
      </c>
      <c r="P746" s="4">
        <v>1605</v>
      </c>
      <c r="Q746" s="6">
        <f t="shared" si="175"/>
        <v>1909.9499999999998</v>
      </c>
      <c r="R746" s="4">
        <v>12996</v>
      </c>
      <c r="S746" s="6">
        <f t="shared" si="176"/>
        <v>6627.96</v>
      </c>
      <c r="T746" s="4">
        <v>0</v>
      </c>
      <c r="U746" s="6">
        <f t="shared" si="177"/>
        <v>0</v>
      </c>
      <c r="V746" s="4">
        <v>4500</v>
      </c>
      <c r="W746" s="6">
        <f t="shared" si="178"/>
        <v>1579.5</v>
      </c>
      <c r="X746" s="4">
        <v>2004</v>
      </c>
      <c r="Y746" s="6">
        <f t="shared" si="179"/>
        <v>1144.2839925427272</v>
      </c>
      <c r="Z746" s="4">
        <v>2000</v>
      </c>
      <c r="AA746" s="6">
        <f t="shared" si="180"/>
        <v>1494</v>
      </c>
      <c r="AB746" s="4">
        <v>6504</v>
      </c>
      <c r="AC746" s="6">
        <f t="shared" si="181"/>
        <v>5573.9279786826064</v>
      </c>
      <c r="AD746" s="4">
        <v>7992</v>
      </c>
      <c r="AE746" s="6">
        <f t="shared" si="182"/>
        <v>2893.1040111921484</v>
      </c>
      <c r="AF746" s="6">
        <f t="shared" si="183"/>
        <v>36302.48844085473</v>
      </c>
    </row>
    <row r="747" spans="1:32" x14ac:dyDescent="0.25">
      <c r="A747" s="1">
        <v>13223</v>
      </c>
      <c r="B747" s="1" t="s">
        <v>584</v>
      </c>
      <c r="C747" s="1" t="s">
        <v>1235</v>
      </c>
      <c r="D747" s="4">
        <v>3000</v>
      </c>
      <c r="E747" s="6">
        <f t="shared" si="169"/>
        <v>3229.8036143141699</v>
      </c>
      <c r="F747" s="4">
        <v>4000</v>
      </c>
      <c r="G747" s="12">
        <f t="shared" si="170"/>
        <v>3120</v>
      </c>
      <c r="H747" s="4">
        <v>6792</v>
      </c>
      <c r="I747" s="6">
        <f t="shared" si="171"/>
        <v>3463.92</v>
      </c>
      <c r="J747" s="4">
        <v>6804</v>
      </c>
      <c r="K747" s="6">
        <f t="shared" si="172"/>
        <v>4204.8719113311499</v>
      </c>
      <c r="L747" s="4">
        <v>5910</v>
      </c>
      <c r="M747" s="6">
        <f t="shared" si="173"/>
        <v>4548.1795362314388</v>
      </c>
      <c r="N747" s="4">
        <v>9000</v>
      </c>
      <c r="O747" s="6">
        <f t="shared" si="174"/>
        <v>4211.2720261848153</v>
      </c>
      <c r="P747" s="4">
        <v>2370</v>
      </c>
      <c r="Q747" s="6">
        <f t="shared" si="175"/>
        <v>2820.2999999999997</v>
      </c>
      <c r="R747" s="4">
        <v>15600</v>
      </c>
      <c r="S747" s="6">
        <f t="shared" si="176"/>
        <v>7956</v>
      </c>
      <c r="T747" s="4">
        <v>7800</v>
      </c>
      <c r="U747" s="6">
        <f t="shared" si="177"/>
        <v>4568.2930890924208</v>
      </c>
      <c r="V747" s="4">
        <v>8004</v>
      </c>
      <c r="W747" s="6">
        <f t="shared" si="178"/>
        <v>2809.404</v>
      </c>
      <c r="X747" s="4">
        <v>2496</v>
      </c>
      <c r="Y747" s="6">
        <f t="shared" si="179"/>
        <v>1425.2159907118998</v>
      </c>
      <c r="Z747" s="4">
        <v>3000</v>
      </c>
      <c r="AA747" s="6">
        <f t="shared" si="180"/>
        <v>2241</v>
      </c>
      <c r="AB747" s="4">
        <v>9000</v>
      </c>
      <c r="AC747" s="6">
        <f t="shared" si="181"/>
        <v>7712.9999705017617</v>
      </c>
      <c r="AD747" s="4">
        <v>7992</v>
      </c>
      <c r="AE747" s="6">
        <f t="shared" si="182"/>
        <v>2893.1040111921484</v>
      </c>
      <c r="AF747" s="6">
        <f t="shared" si="183"/>
        <v>52311.260138367659</v>
      </c>
    </row>
    <row r="748" spans="1:32" x14ac:dyDescent="0.25">
      <c r="A748" s="1">
        <v>13224</v>
      </c>
      <c r="B748" s="1" t="s">
        <v>585</v>
      </c>
      <c r="C748" s="1" t="s">
        <v>1236</v>
      </c>
      <c r="D748" s="4">
        <v>6996</v>
      </c>
      <c r="E748" s="6">
        <f t="shared" si="169"/>
        <v>7531.9020285806446</v>
      </c>
      <c r="F748" s="4">
        <v>5600</v>
      </c>
      <c r="G748" s="12">
        <f t="shared" si="170"/>
        <v>4368</v>
      </c>
      <c r="H748" s="4">
        <v>9792</v>
      </c>
      <c r="I748" s="6">
        <f t="shared" si="171"/>
        <v>4993.92</v>
      </c>
      <c r="J748" s="4">
        <v>9804</v>
      </c>
      <c r="K748" s="6">
        <f t="shared" si="172"/>
        <v>6058.8718722355361</v>
      </c>
      <c r="L748" s="4">
        <v>2802</v>
      </c>
      <c r="M748" s="6">
        <f t="shared" si="173"/>
        <v>2156.345018700591</v>
      </c>
      <c r="N748" s="4">
        <v>5600</v>
      </c>
      <c r="O748" s="6">
        <f t="shared" si="174"/>
        <v>2620.3470385149958</v>
      </c>
      <c r="P748" s="4">
        <v>1125</v>
      </c>
      <c r="Q748" s="6">
        <f t="shared" si="175"/>
        <v>1338.75</v>
      </c>
      <c r="R748" s="4">
        <v>14004</v>
      </c>
      <c r="S748" s="6">
        <f t="shared" si="176"/>
        <v>7142.04</v>
      </c>
      <c r="T748" s="4">
        <v>5600</v>
      </c>
      <c r="U748" s="6">
        <f t="shared" si="177"/>
        <v>3279.8001665278921</v>
      </c>
      <c r="V748" s="4">
        <v>9804</v>
      </c>
      <c r="W748" s="6">
        <f t="shared" si="178"/>
        <v>3441.2039999999997</v>
      </c>
      <c r="X748" s="4">
        <v>6996</v>
      </c>
      <c r="Y748" s="6">
        <f t="shared" si="179"/>
        <v>3994.7159739665271</v>
      </c>
      <c r="Z748" s="4">
        <v>7000</v>
      </c>
      <c r="AA748" s="6">
        <f t="shared" si="180"/>
        <v>5229</v>
      </c>
      <c r="AB748" s="4">
        <v>8400</v>
      </c>
      <c r="AC748" s="6">
        <f t="shared" si="181"/>
        <v>7198.7999724683114</v>
      </c>
      <c r="AD748" s="4">
        <v>9792</v>
      </c>
      <c r="AE748" s="6">
        <f t="shared" si="182"/>
        <v>3544.7040137129029</v>
      </c>
      <c r="AF748" s="6">
        <f t="shared" si="183"/>
        <v>59353.696070994498</v>
      </c>
    </row>
    <row r="749" spans="1:32" x14ac:dyDescent="0.25">
      <c r="A749" s="1">
        <v>13227</v>
      </c>
      <c r="B749" s="1" t="s">
        <v>586</v>
      </c>
      <c r="C749" s="1" t="s">
        <v>1237</v>
      </c>
      <c r="D749" s="4">
        <v>7440</v>
      </c>
      <c r="E749" s="6">
        <f t="shared" si="169"/>
        <v>8009.9129634991414</v>
      </c>
      <c r="F749" s="4">
        <v>4000</v>
      </c>
      <c r="G749" s="12">
        <f t="shared" si="170"/>
        <v>3120</v>
      </c>
      <c r="H749" s="4">
        <v>7440</v>
      </c>
      <c r="I749" s="6">
        <f t="shared" si="171"/>
        <v>3794.4</v>
      </c>
      <c r="J749" s="4">
        <v>6360</v>
      </c>
      <c r="K749" s="6">
        <f t="shared" si="172"/>
        <v>3930.4799171173004</v>
      </c>
      <c r="L749" s="4">
        <v>2592</v>
      </c>
      <c r="M749" s="6">
        <f t="shared" si="173"/>
        <v>1994.734578326885</v>
      </c>
      <c r="N749" s="4">
        <v>6500</v>
      </c>
      <c r="O749" s="6">
        <f t="shared" si="174"/>
        <v>3041.4742411334773</v>
      </c>
      <c r="P749" s="4">
        <v>1485</v>
      </c>
      <c r="Q749" s="6">
        <f t="shared" si="175"/>
        <v>1767.1499999999999</v>
      </c>
      <c r="R749" s="4">
        <v>12156</v>
      </c>
      <c r="S749" s="6">
        <f t="shared" si="176"/>
        <v>6199.56</v>
      </c>
      <c r="T749" s="4">
        <v>5880</v>
      </c>
      <c r="U749" s="6">
        <f t="shared" si="177"/>
        <v>3443.7901748542868</v>
      </c>
      <c r="V749" s="4">
        <v>6360</v>
      </c>
      <c r="W749" s="6">
        <f t="shared" si="178"/>
        <v>2232.3599999999997</v>
      </c>
      <c r="X749" s="4">
        <v>2400</v>
      </c>
      <c r="Y749" s="6">
        <f t="shared" si="179"/>
        <v>1370.3999910691346</v>
      </c>
      <c r="Z749" s="4">
        <v>4010</v>
      </c>
      <c r="AA749" s="6">
        <f t="shared" si="180"/>
        <v>2995.47</v>
      </c>
      <c r="AB749" s="4">
        <v>5760</v>
      </c>
      <c r="AC749" s="6">
        <f t="shared" si="181"/>
        <v>4936.319981121128</v>
      </c>
      <c r="AD749" s="4">
        <v>7440</v>
      </c>
      <c r="AE749" s="6">
        <f t="shared" si="182"/>
        <v>2693.2800104191174</v>
      </c>
      <c r="AF749" s="6">
        <f t="shared" si="183"/>
        <v>46836.051847121365</v>
      </c>
    </row>
    <row r="750" spans="1:32" x14ac:dyDescent="0.25">
      <c r="A750" s="1">
        <v>13239</v>
      </c>
      <c r="B750" s="1" t="s">
        <v>587</v>
      </c>
      <c r="C750" s="1" t="s">
        <v>1238</v>
      </c>
      <c r="D750" s="4">
        <v>1200</v>
      </c>
      <c r="E750" s="6">
        <f t="shared" si="169"/>
        <v>1291.921445725668</v>
      </c>
      <c r="F750" s="4">
        <v>300</v>
      </c>
      <c r="G750" s="12">
        <f t="shared" si="170"/>
        <v>234</v>
      </c>
      <c r="H750" s="4">
        <v>1008</v>
      </c>
      <c r="I750" s="6">
        <f t="shared" si="171"/>
        <v>514.08000000000004</v>
      </c>
      <c r="J750" s="4">
        <v>996</v>
      </c>
      <c r="K750" s="6">
        <f t="shared" si="172"/>
        <v>615.52798702025643</v>
      </c>
      <c r="L750" s="4">
        <v>378</v>
      </c>
      <c r="M750" s="6">
        <f t="shared" si="173"/>
        <v>290.89879267267071</v>
      </c>
      <c r="N750" s="4">
        <v>1000</v>
      </c>
      <c r="O750" s="6">
        <f t="shared" si="174"/>
        <v>467.91911402053501</v>
      </c>
      <c r="P750" s="4">
        <v>105</v>
      </c>
      <c r="Q750" s="6">
        <f t="shared" si="175"/>
        <v>124.94999999999999</v>
      </c>
      <c r="R750" s="4">
        <v>1800</v>
      </c>
      <c r="S750" s="6">
        <f t="shared" si="176"/>
        <v>918</v>
      </c>
      <c r="T750" s="4">
        <v>720</v>
      </c>
      <c r="U750" s="6">
        <f t="shared" si="177"/>
        <v>421.68859283930044</v>
      </c>
      <c r="V750" s="4">
        <v>300</v>
      </c>
      <c r="W750" s="6">
        <f t="shared" si="178"/>
        <v>105.3</v>
      </c>
      <c r="X750" s="4">
        <v>300</v>
      </c>
      <c r="Y750" s="6">
        <f t="shared" si="179"/>
        <v>171.29999888364182</v>
      </c>
      <c r="Z750" s="4">
        <v>360</v>
      </c>
      <c r="AA750" s="6">
        <f t="shared" si="180"/>
        <v>268.92</v>
      </c>
      <c r="AB750" s="4">
        <v>612</v>
      </c>
      <c r="AC750" s="6">
        <f t="shared" si="181"/>
        <v>524.48399799411982</v>
      </c>
      <c r="AD750" s="4">
        <v>600</v>
      </c>
      <c r="AE750" s="6">
        <f t="shared" si="182"/>
        <v>217.20000084025139</v>
      </c>
      <c r="AF750" s="6">
        <f t="shared" si="183"/>
        <v>5948.9899291561924</v>
      </c>
    </row>
    <row r="751" spans="1:32" x14ac:dyDescent="0.25">
      <c r="A751" s="1">
        <v>13246</v>
      </c>
      <c r="B751" s="1" t="s">
        <v>588</v>
      </c>
      <c r="C751" s="1" t="s">
        <v>1239</v>
      </c>
      <c r="D751" s="4">
        <v>1380</v>
      </c>
      <c r="E751" s="6">
        <f t="shared" si="169"/>
        <v>1485.7096625845181</v>
      </c>
      <c r="F751" s="4">
        <v>1010</v>
      </c>
      <c r="G751" s="12">
        <f t="shared" si="170"/>
        <v>787.80000000000007</v>
      </c>
      <c r="H751" s="4">
        <v>1152</v>
      </c>
      <c r="I751" s="6">
        <f t="shared" si="171"/>
        <v>587.52</v>
      </c>
      <c r="J751" s="4">
        <v>1308</v>
      </c>
      <c r="K751" s="6">
        <f t="shared" si="172"/>
        <v>808.34398295431265</v>
      </c>
      <c r="L751" s="4">
        <v>426</v>
      </c>
      <c r="M751" s="6">
        <f t="shared" si="173"/>
        <v>327.83832190094637</v>
      </c>
      <c r="N751" s="4">
        <v>800</v>
      </c>
      <c r="O751" s="6">
        <f t="shared" si="174"/>
        <v>374.335291216428</v>
      </c>
      <c r="P751" s="4">
        <v>105</v>
      </c>
      <c r="Q751" s="6">
        <f t="shared" si="175"/>
        <v>124.94999999999999</v>
      </c>
      <c r="R751" s="4">
        <v>5496</v>
      </c>
      <c r="S751" s="6">
        <f t="shared" si="176"/>
        <v>2802.96</v>
      </c>
      <c r="T751" s="4">
        <v>990</v>
      </c>
      <c r="U751" s="6">
        <f t="shared" si="177"/>
        <v>579.82181515403806</v>
      </c>
      <c r="V751" s="4">
        <v>864</v>
      </c>
      <c r="W751" s="6">
        <f t="shared" si="178"/>
        <v>303.26400000000001</v>
      </c>
      <c r="X751" s="4">
        <v>1620</v>
      </c>
      <c r="Y751" s="6">
        <f t="shared" si="179"/>
        <v>925.01999397166583</v>
      </c>
      <c r="Z751" s="4">
        <v>1420</v>
      </c>
      <c r="AA751" s="6">
        <f t="shared" si="180"/>
        <v>1060.74</v>
      </c>
      <c r="AB751" s="4">
        <v>648</v>
      </c>
      <c r="AC751" s="6">
        <f t="shared" si="181"/>
        <v>555.33599787612684</v>
      </c>
      <c r="AD751" s="4">
        <v>840</v>
      </c>
      <c r="AE751" s="6">
        <f t="shared" si="182"/>
        <v>304.08000117635197</v>
      </c>
      <c r="AF751" s="6">
        <f t="shared" si="183"/>
        <v>10723.639065658037</v>
      </c>
    </row>
    <row r="752" spans="1:32" x14ac:dyDescent="0.25">
      <c r="A752" s="1">
        <v>13263</v>
      </c>
      <c r="B752" s="1" t="s">
        <v>589</v>
      </c>
      <c r="C752" s="1" t="s">
        <v>1552</v>
      </c>
      <c r="D752" s="4">
        <v>0</v>
      </c>
      <c r="E752" s="6">
        <f t="shared" ref="E752:E782" si="184">D752*1.07660120477139</f>
        <v>0</v>
      </c>
      <c r="F752" s="4">
        <v>0</v>
      </c>
      <c r="G752" s="12">
        <f t="shared" si="170"/>
        <v>0</v>
      </c>
      <c r="H752" s="4">
        <v>192</v>
      </c>
      <c r="I752" s="6">
        <f t="shared" si="171"/>
        <v>97.92</v>
      </c>
      <c r="J752" s="4">
        <v>120</v>
      </c>
      <c r="K752" s="6">
        <f t="shared" si="172"/>
        <v>74.159998436175471</v>
      </c>
      <c r="L752" s="4">
        <v>0</v>
      </c>
      <c r="M752" s="6">
        <f t="shared" si="173"/>
        <v>0</v>
      </c>
      <c r="N752" s="4">
        <v>0</v>
      </c>
      <c r="O752" s="6">
        <f t="shared" si="174"/>
        <v>0</v>
      </c>
      <c r="P752" s="4">
        <v>120</v>
      </c>
      <c r="Q752" s="6">
        <f t="shared" si="175"/>
        <v>142.79999999999998</v>
      </c>
      <c r="R752" s="4">
        <v>1200</v>
      </c>
      <c r="S752" s="6">
        <f t="shared" si="176"/>
        <v>612</v>
      </c>
      <c r="T752" s="4">
        <v>250</v>
      </c>
      <c r="U752" s="6">
        <f t="shared" si="177"/>
        <v>146.41965029142375</v>
      </c>
      <c r="V752" s="4">
        <v>300</v>
      </c>
      <c r="W752" s="6">
        <f t="shared" si="178"/>
        <v>105.3</v>
      </c>
      <c r="X752" s="4">
        <v>0</v>
      </c>
      <c r="Y752" s="6">
        <f t="shared" si="179"/>
        <v>0</v>
      </c>
      <c r="Z752" s="4">
        <v>200</v>
      </c>
      <c r="AA752" s="6">
        <f t="shared" si="180"/>
        <v>149.4</v>
      </c>
      <c r="AB752" s="4">
        <v>204</v>
      </c>
      <c r="AC752" s="6">
        <f t="shared" si="181"/>
        <v>174.82799933137326</v>
      </c>
      <c r="AD752" s="4">
        <v>408</v>
      </c>
      <c r="AE752" s="6">
        <f t="shared" si="182"/>
        <v>147.69600057137094</v>
      </c>
      <c r="AF752" s="6">
        <f t="shared" si="183"/>
        <v>1502.8276480589725</v>
      </c>
    </row>
    <row r="753" spans="1:32" x14ac:dyDescent="0.25">
      <c r="A753" s="1">
        <v>13290</v>
      </c>
      <c r="B753" s="1" t="s">
        <v>590</v>
      </c>
      <c r="C753" s="1" t="s">
        <v>1240</v>
      </c>
      <c r="D753" s="4">
        <v>5004</v>
      </c>
      <c r="E753" s="6">
        <f t="shared" si="184"/>
        <v>5387.3124286760358</v>
      </c>
      <c r="F753" s="4">
        <v>4000</v>
      </c>
      <c r="G753" s="12">
        <f t="shared" si="170"/>
        <v>3120</v>
      </c>
      <c r="H753" s="4">
        <v>7008</v>
      </c>
      <c r="I753" s="6">
        <f t="shared" si="171"/>
        <v>3574.08</v>
      </c>
      <c r="J753" s="4">
        <v>6996</v>
      </c>
      <c r="K753" s="6">
        <f t="shared" si="172"/>
        <v>4323.5279088290299</v>
      </c>
      <c r="L753" s="4">
        <v>1998</v>
      </c>
      <c r="M753" s="6">
        <f t="shared" si="173"/>
        <v>1537.6079041269738</v>
      </c>
      <c r="N753" s="4">
        <v>5000</v>
      </c>
      <c r="O753" s="6">
        <f t="shared" si="174"/>
        <v>2339.5955701026751</v>
      </c>
      <c r="P753" s="4">
        <v>285</v>
      </c>
      <c r="Q753" s="6">
        <f t="shared" si="175"/>
        <v>339.15</v>
      </c>
      <c r="R753" s="4">
        <v>9996</v>
      </c>
      <c r="S753" s="6">
        <f t="shared" si="176"/>
        <v>5097.96</v>
      </c>
      <c r="T753" s="4">
        <v>4000</v>
      </c>
      <c r="U753" s="6">
        <f t="shared" si="177"/>
        <v>2342.71440466278</v>
      </c>
      <c r="V753" s="4">
        <v>5628</v>
      </c>
      <c r="W753" s="6">
        <f t="shared" si="178"/>
        <v>1975.4279999999999</v>
      </c>
      <c r="X753" s="4">
        <v>5004</v>
      </c>
      <c r="Y753" s="6">
        <f t="shared" si="179"/>
        <v>2857.2839813791456</v>
      </c>
      <c r="Z753" s="4">
        <v>5000</v>
      </c>
      <c r="AA753" s="6">
        <f t="shared" si="180"/>
        <v>3735</v>
      </c>
      <c r="AB753" s="4">
        <v>4452</v>
      </c>
      <c r="AC753" s="6">
        <f t="shared" si="181"/>
        <v>3815.3639854082048</v>
      </c>
      <c r="AD753" s="4">
        <v>5880</v>
      </c>
      <c r="AE753" s="6">
        <f t="shared" si="182"/>
        <v>2128.5600082344636</v>
      </c>
      <c r="AF753" s="6">
        <f t="shared" si="183"/>
        <v>40445.024183184847</v>
      </c>
    </row>
    <row r="754" spans="1:32" x14ac:dyDescent="0.25">
      <c r="A754" s="1">
        <v>13291</v>
      </c>
      <c r="B754" s="1" t="s">
        <v>591</v>
      </c>
      <c r="C754" s="1" t="s">
        <v>1553</v>
      </c>
      <c r="D754" s="4">
        <v>996</v>
      </c>
      <c r="E754" s="6">
        <f t="shared" si="184"/>
        <v>1072.2947999523044</v>
      </c>
      <c r="F754" s="4">
        <v>1000</v>
      </c>
      <c r="G754" s="12">
        <f t="shared" si="170"/>
        <v>780</v>
      </c>
      <c r="H754" s="4">
        <v>1056</v>
      </c>
      <c r="I754" s="6">
        <f t="shared" si="171"/>
        <v>538.56000000000006</v>
      </c>
      <c r="J754" s="4">
        <v>504</v>
      </c>
      <c r="K754" s="6">
        <f t="shared" si="172"/>
        <v>311.47199343193699</v>
      </c>
      <c r="L754" s="4">
        <v>546</v>
      </c>
      <c r="M754" s="6">
        <f t="shared" si="173"/>
        <v>420.18714497163552</v>
      </c>
      <c r="N754" s="4">
        <v>100</v>
      </c>
      <c r="O754" s="6">
        <f t="shared" si="174"/>
        <v>46.791911402053501</v>
      </c>
      <c r="P754" s="4">
        <v>60</v>
      </c>
      <c r="Q754" s="6">
        <f t="shared" si="175"/>
        <v>71.399999999999991</v>
      </c>
      <c r="R754" s="4">
        <v>5004</v>
      </c>
      <c r="S754" s="6">
        <f t="shared" si="176"/>
        <v>2552.04</v>
      </c>
      <c r="T754" s="4">
        <v>1200</v>
      </c>
      <c r="U754" s="6">
        <f t="shared" si="177"/>
        <v>702.81432139883407</v>
      </c>
      <c r="V754" s="4">
        <v>1056</v>
      </c>
      <c r="W754" s="6">
        <f t="shared" si="178"/>
        <v>370.65599999999995</v>
      </c>
      <c r="X754" s="4">
        <v>504</v>
      </c>
      <c r="Y754" s="6">
        <f t="shared" si="179"/>
        <v>287.78399812451823</v>
      </c>
      <c r="Z754" s="4">
        <v>1000</v>
      </c>
      <c r="AA754" s="6">
        <f t="shared" si="180"/>
        <v>747</v>
      </c>
      <c r="AB754" s="4">
        <v>96</v>
      </c>
      <c r="AC754" s="6">
        <f t="shared" si="181"/>
        <v>82.271999685352128</v>
      </c>
      <c r="AD754" s="4">
        <v>1368</v>
      </c>
      <c r="AE754" s="6">
        <f t="shared" si="182"/>
        <v>495.21600191577318</v>
      </c>
      <c r="AF754" s="6">
        <f t="shared" si="183"/>
        <v>7983.2721689666341</v>
      </c>
    </row>
    <row r="755" spans="1:32" x14ac:dyDescent="0.25">
      <c r="A755" s="1">
        <v>13292</v>
      </c>
      <c r="B755" s="1" t="s">
        <v>592</v>
      </c>
      <c r="C755" s="1" t="s">
        <v>1555</v>
      </c>
      <c r="D755" s="4">
        <v>396</v>
      </c>
      <c r="E755" s="6">
        <f t="shared" si="184"/>
        <v>426.33407708947044</v>
      </c>
      <c r="F755" s="4">
        <v>50</v>
      </c>
      <c r="G755" s="12">
        <f t="shared" si="170"/>
        <v>39</v>
      </c>
      <c r="H755" s="4">
        <v>240</v>
      </c>
      <c r="I755" s="6">
        <f t="shared" si="171"/>
        <v>122.4</v>
      </c>
      <c r="J755" s="4">
        <v>300</v>
      </c>
      <c r="K755" s="6">
        <f t="shared" si="172"/>
        <v>185.39999609043869</v>
      </c>
      <c r="L755" s="4">
        <v>0</v>
      </c>
      <c r="M755" s="6">
        <f t="shared" si="173"/>
        <v>0</v>
      </c>
      <c r="N755" s="4">
        <v>400</v>
      </c>
      <c r="O755" s="6">
        <f t="shared" si="174"/>
        <v>187.167645608214</v>
      </c>
      <c r="P755" s="4">
        <v>105</v>
      </c>
      <c r="Q755" s="6">
        <f t="shared" si="175"/>
        <v>124.94999999999999</v>
      </c>
      <c r="R755" s="4">
        <v>504</v>
      </c>
      <c r="S755" s="6">
        <f t="shared" si="176"/>
        <v>257.04000000000002</v>
      </c>
      <c r="T755" s="4">
        <v>120</v>
      </c>
      <c r="U755" s="6">
        <f t="shared" si="177"/>
        <v>70.281432139883407</v>
      </c>
      <c r="V755" s="4">
        <v>300</v>
      </c>
      <c r="W755" s="6">
        <f t="shared" si="178"/>
        <v>105.3</v>
      </c>
      <c r="X755" s="4">
        <v>84</v>
      </c>
      <c r="Y755" s="6">
        <f t="shared" si="179"/>
        <v>47.963999687419708</v>
      </c>
      <c r="Z755" s="4">
        <v>100</v>
      </c>
      <c r="AA755" s="6">
        <f t="shared" si="180"/>
        <v>74.7</v>
      </c>
      <c r="AB755" s="4">
        <v>252</v>
      </c>
      <c r="AC755" s="6">
        <f t="shared" si="181"/>
        <v>215.96399917404935</v>
      </c>
      <c r="AD755" s="4">
        <v>240</v>
      </c>
      <c r="AE755" s="6">
        <f t="shared" si="182"/>
        <v>86.880000336100551</v>
      </c>
      <c r="AF755" s="6">
        <f t="shared" si="183"/>
        <v>1856.5011497894757</v>
      </c>
    </row>
    <row r="756" spans="1:32" x14ac:dyDescent="0.25">
      <c r="A756" s="1">
        <v>13296</v>
      </c>
      <c r="B756" s="1" t="s">
        <v>593</v>
      </c>
      <c r="C756" s="1" t="s">
        <v>1556</v>
      </c>
      <c r="D756" s="4">
        <v>996</v>
      </c>
      <c r="E756" s="6">
        <f t="shared" si="184"/>
        <v>1072.2947999523044</v>
      </c>
      <c r="F756" s="4">
        <v>1200</v>
      </c>
      <c r="G756" s="12">
        <f t="shared" si="170"/>
        <v>936</v>
      </c>
      <c r="H756" s="4">
        <v>1200</v>
      </c>
      <c r="I756" s="6">
        <f t="shared" si="171"/>
        <v>612</v>
      </c>
      <c r="J756" s="4">
        <v>300</v>
      </c>
      <c r="K756" s="6">
        <f t="shared" si="172"/>
        <v>185.39999609043869</v>
      </c>
      <c r="L756" s="4">
        <v>1002</v>
      </c>
      <c r="M756" s="6">
        <f t="shared" si="173"/>
        <v>771.11267264025412</v>
      </c>
      <c r="N756" s="4">
        <v>500</v>
      </c>
      <c r="O756" s="6">
        <f t="shared" si="174"/>
        <v>233.9595570102675</v>
      </c>
      <c r="P756" s="4">
        <v>450</v>
      </c>
      <c r="Q756" s="6">
        <f t="shared" si="175"/>
        <v>535.5</v>
      </c>
      <c r="R756" s="4">
        <v>5004</v>
      </c>
      <c r="S756" s="6">
        <f t="shared" si="176"/>
        <v>2552.04</v>
      </c>
      <c r="T756" s="4">
        <v>1400</v>
      </c>
      <c r="U756" s="6">
        <f t="shared" si="177"/>
        <v>819.95004163197302</v>
      </c>
      <c r="V756" s="4">
        <v>1248</v>
      </c>
      <c r="W756" s="6">
        <f t="shared" si="178"/>
        <v>438.048</v>
      </c>
      <c r="X756" s="4">
        <v>252</v>
      </c>
      <c r="Y756" s="6">
        <f t="shared" si="179"/>
        <v>143.89199906225912</v>
      </c>
      <c r="Z756" s="4">
        <v>1000</v>
      </c>
      <c r="AA756" s="6">
        <f t="shared" si="180"/>
        <v>747</v>
      </c>
      <c r="AB756" s="4">
        <v>504</v>
      </c>
      <c r="AC756" s="6">
        <f t="shared" si="181"/>
        <v>431.9279983480987</v>
      </c>
      <c r="AD756" s="4">
        <v>1608</v>
      </c>
      <c r="AE756" s="6">
        <f t="shared" si="182"/>
        <v>582.09600225187376</v>
      </c>
      <c r="AF756" s="6">
        <f t="shared" si="183"/>
        <v>9479.1250647355973</v>
      </c>
    </row>
    <row r="757" spans="1:32" x14ac:dyDescent="0.25">
      <c r="A757" s="1">
        <v>13300</v>
      </c>
      <c r="B757" s="1" t="s">
        <v>594</v>
      </c>
      <c r="C757" s="1" t="s">
        <v>1554</v>
      </c>
      <c r="D757" s="4">
        <v>2484</v>
      </c>
      <c r="E757" s="6">
        <f t="shared" si="184"/>
        <v>2674.2773926521327</v>
      </c>
      <c r="F757" s="4">
        <v>1820</v>
      </c>
      <c r="G757" s="12">
        <f t="shared" si="170"/>
        <v>1419.6000000000001</v>
      </c>
      <c r="H757" s="4">
        <v>2064</v>
      </c>
      <c r="I757" s="6">
        <f t="shared" si="171"/>
        <v>1052.6400000000001</v>
      </c>
      <c r="J757" s="4">
        <v>2352</v>
      </c>
      <c r="K757" s="6">
        <f t="shared" si="172"/>
        <v>1453.5359693490393</v>
      </c>
      <c r="L757" s="4">
        <v>762</v>
      </c>
      <c r="M757" s="6">
        <f t="shared" si="173"/>
        <v>586.41502649887593</v>
      </c>
      <c r="N757" s="4">
        <v>1450</v>
      </c>
      <c r="O757" s="6">
        <f t="shared" si="174"/>
        <v>678.48271532977571</v>
      </c>
      <c r="P757" s="4">
        <v>195</v>
      </c>
      <c r="Q757" s="6">
        <f t="shared" si="175"/>
        <v>232.04999999999998</v>
      </c>
      <c r="R757" s="4">
        <v>8496</v>
      </c>
      <c r="S757" s="6">
        <f t="shared" si="176"/>
        <v>4332.96</v>
      </c>
      <c r="T757" s="4">
        <v>1780</v>
      </c>
      <c r="U757" s="6">
        <f t="shared" si="177"/>
        <v>1042.5079100749372</v>
      </c>
      <c r="V757" s="4">
        <v>1548</v>
      </c>
      <c r="W757" s="6">
        <f t="shared" si="178"/>
        <v>543.34799999999996</v>
      </c>
      <c r="X757" s="4">
        <v>4152</v>
      </c>
      <c r="Y757" s="6">
        <f t="shared" si="179"/>
        <v>2370.7919845496026</v>
      </c>
      <c r="Z757" s="4">
        <v>2560</v>
      </c>
      <c r="AA757" s="6">
        <f t="shared" si="180"/>
        <v>1912.32</v>
      </c>
      <c r="AB757" s="4">
        <v>1176</v>
      </c>
      <c r="AC757" s="6">
        <f t="shared" si="181"/>
        <v>1007.8319961455636</v>
      </c>
      <c r="AD757" s="4">
        <v>1536</v>
      </c>
      <c r="AE757" s="6">
        <f t="shared" si="182"/>
        <v>556.03200215104357</v>
      </c>
      <c r="AF757" s="6">
        <f t="shared" si="183"/>
        <v>19306.760994599928</v>
      </c>
    </row>
    <row r="758" spans="1:32" x14ac:dyDescent="0.25">
      <c r="A758" s="1">
        <v>13301</v>
      </c>
      <c r="B758" s="1" t="s">
        <v>595</v>
      </c>
      <c r="C758" s="1" t="s">
        <v>1241</v>
      </c>
      <c r="D758" s="4">
        <v>3168</v>
      </c>
      <c r="E758" s="6">
        <f t="shared" si="184"/>
        <v>3410.6726167157635</v>
      </c>
      <c r="F758" s="4">
        <v>2330</v>
      </c>
      <c r="G758" s="12">
        <f t="shared" si="170"/>
        <v>1817.4</v>
      </c>
      <c r="H758" s="4">
        <v>2640</v>
      </c>
      <c r="I758" s="6">
        <f t="shared" si="171"/>
        <v>1346.4</v>
      </c>
      <c r="J758" s="4">
        <v>3012</v>
      </c>
      <c r="K758" s="6">
        <f t="shared" si="172"/>
        <v>1861.4159607480044</v>
      </c>
      <c r="L758" s="4">
        <v>972</v>
      </c>
      <c r="M758" s="6">
        <f t="shared" si="173"/>
        <v>748.02546687258189</v>
      </c>
      <c r="N758" s="4">
        <v>1800</v>
      </c>
      <c r="O758" s="6">
        <f t="shared" si="174"/>
        <v>842.25440523696295</v>
      </c>
      <c r="P758" s="4">
        <v>255</v>
      </c>
      <c r="Q758" s="6">
        <f t="shared" si="175"/>
        <v>303.45</v>
      </c>
      <c r="R758" s="4">
        <v>11700</v>
      </c>
      <c r="S758" s="6">
        <f t="shared" si="176"/>
        <v>5967</v>
      </c>
      <c r="T758" s="4">
        <v>2270</v>
      </c>
      <c r="U758" s="6">
        <f t="shared" si="177"/>
        <v>1329.4904246461276</v>
      </c>
      <c r="V758" s="4">
        <v>1980</v>
      </c>
      <c r="W758" s="6">
        <f t="shared" si="178"/>
        <v>694.9799999999999</v>
      </c>
      <c r="X758" s="4">
        <v>5304</v>
      </c>
      <c r="Y758" s="6">
        <f t="shared" si="179"/>
        <v>3028.5839802627875</v>
      </c>
      <c r="Z758" s="4">
        <v>3270</v>
      </c>
      <c r="AA758" s="6">
        <f t="shared" si="180"/>
        <v>2442.69</v>
      </c>
      <c r="AB758" s="4">
        <v>1500</v>
      </c>
      <c r="AC758" s="6">
        <f t="shared" si="181"/>
        <v>1285.499995083627</v>
      </c>
      <c r="AD758" s="4">
        <v>1944</v>
      </c>
      <c r="AE758" s="6">
        <f t="shared" si="182"/>
        <v>703.72800272241454</v>
      </c>
      <c r="AF758" s="6">
        <f t="shared" si="183"/>
        <v>25077.862849565856</v>
      </c>
    </row>
    <row r="759" spans="1:32" x14ac:dyDescent="0.25">
      <c r="A759" s="1">
        <v>13304</v>
      </c>
      <c r="B759" s="1" t="s">
        <v>596</v>
      </c>
      <c r="C759" s="1" t="s">
        <v>1242</v>
      </c>
      <c r="D759" s="4">
        <v>2952</v>
      </c>
      <c r="E759" s="6">
        <f t="shared" si="184"/>
        <v>3178.1267564851432</v>
      </c>
      <c r="F759" s="4">
        <v>2360</v>
      </c>
      <c r="G759" s="12">
        <f t="shared" si="170"/>
        <v>1840.8</v>
      </c>
      <c r="H759" s="4">
        <v>2784</v>
      </c>
      <c r="I759" s="6">
        <f t="shared" si="171"/>
        <v>1419.84</v>
      </c>
      <c r="J759" s="4">
        <v>3240</v>
      </c>
      <c r="K759" s="6">
        <f t="shared" si="172"/>
        <v>2002.319957776738</v>
      </c>
      <c r="L759" s="4">
        <v>966</v>
      </c>
      <c r="M759" s="6">
        <f t="shared" si="173"/>
        <v>743.40802571904737</v>
      </c>
      <c r="N759" s="4">
        <v>1900</v>
      </c>
      <c r="O759" s="6">
        <f t="shared" si="174"/>
        <v>889.04631663901648</v>
      </c>
      <c r="P759" s="4">
        <v>180</v>
      </c>
      <c r="Q759" s="6">
        <f t="shared" si="175"/>
        <v>214.2</v>
      </c>
      <c r="R759" s="4">
        <v>5904</v>
      </c>
      <c r="S759" s="6">
        <f t="shared" si="176"/>
        <v>3011.04</v>
      </c>
      <c r="T759" s="4">
        <v>2360</v>
      </c>
      <c r="U759" s="6">
        <f t="shared" si="177"/>
        <v>1382.2014987510404</v>
      </c>
      <c r="V759" s="4">
        <v>1968</v>
      </c>
      <c r="W759" s="6">
        <f t="shared" si="178"/>
        <v>690.76799999999992</v>
      </c>
      <c r="X759" s="4">
        <v>2952</v>
      </c>
      <c r="Y759" s="6">
        <f t="shared" si="179"/>
        <v>1685.5919890150356</v>
      </c>
      <c r="Z759" s="4">
        <v>2950</v>
      </c>
      <c r="AA759" s="6">
        <f t="shared" si="180"/>
        <v>2203.65</v>
      </c>
      <c r="AB759" s="4">
        <v>1320</v>
      </c>
      <c r="AC759" s="6">
        <f t="shared" si="181"/>
        <v>1131.2399956735917</v>
      </c>
      <c r="AD759" s="4">
        <v>1848</v>
      </c>
      <c r="AE759" s="6">
        <f t="shared" si="182"/>
        <v>668.97600258797434</v>
      </c>
      <c r="AF759" s="6">
        <f t="shared" si="183"/>
        <v>20392.232540059616</v>
      </c>
    </row>
    <row r="760" spans="1:32" x14ac:dyDescent="0.25">
      <c r="A760" s="1">
        <v>13308</v>
      </c>
      <c r="B760" s="1" t="s">
        <v>597</v>
      </c>
      <c r="C760" s="1" t="s">
        <v>1243</v>
      </c>
      <c r="D760" s="4">
        <v>2304</v>
      </c>
      <c r="E760" s="6">
        <f t="shared" si="184"/>
        <v>2480.4891757932824</v>
      </c>
      <c r="F760" s="4">
        <v>2080</v>
      </c>
      <c r="G760" s="12">
        <f t="shared" si="170"/>
        <v>1622.4</v>
      </c>
      <c r="H760" s="4">
        <v>3600</v>
      </c>
      <c r="I760" s="6">
        <f t="shared" si="171"/>
        <v>1836</v>
      </c>
      <c r="J760" s="4">
        <v>5352</v>
      </c>
      <c r="K760" s="6">
        <f t="shared" si="172"/>
        <v>3307.5359302534262</v>
      </c>
      <c r="L760" s="4">
        <v>1080</v>
      </c>
      <c r="M760" s="6">
        <f t="shared" si="173"/>
        <v>831.13940763620212</v>
      </c>
      <c r="N760" s="4">
        <v>3400</v>
      </c>
      <c r="O760" s="6">
        <f t="shared" si="174"/>
        <v>1590.9249876698188</v>
      </c>
      <c r="P760" s="4">
        <v>240</v>
      </c>
      <c r="Q760" s="6">
        <f t="shared" si="175"/>
        <v>285.59999999999997</v>
      </c>
      <c r="R760" s="4">
        <v>3120</v>
      </c>
      <c r="S760" s="6">
        <f t="shared" si="176"/>
        <v>1591.2</v>
      </c>
      <c r="T760" s="4">
        <v>1570</v>
      </c>
      <c r="U760" s="6">
        <f t="shared" si="177"/>
        <v>919.51540383014117</v>
      </c>
      <c r="V760" s="4">
        <v>3564</v>
      </c>
      <c r="W760" s="6">
        <f t="shared" si="178"/>
        <v>1250.9639999999999</v>
      </c>
      <c r="X760" s="4">
        <v>2904</v>
      </c>
      <c r="Y760" s="6">
        <f t="shared" si="179"/>
        <v>1658.1839891936527</v>
      </c>
      <c r="Z760" s="4">
        <v>1280</v>
      </c>
      <c r="AA760" s="6">
        <f t="shared" si="180"/>
        <v>956.16</v>
      </c>
      <c r="AB760" s="4">
        <v>2364</v>
      </c>
      <c r="AC760" s="6">
        <f t="shared" si="181"/>
        <v>2025.9479922517962</v>
      </c>
      <c r="AD760" s="4">
        <v>3336</v>
      </c>
      <c r="AE760" s="6">
        <f t="shared" si="182"/>
        <v>1207.6320046717979</v>
      </c>
      <c r="AF760" s="6">
        <f t="shared" si="183"/>
        <v>20356.060886628322</v>
      </c>
    </row>
    <row r="761" spans="1:32" x14ac:dyDescent="0.25">
      <c r="A761" s="1">
        <v>13314</v>
      </c>
      <c r="B761" s="1" t="s">
        <v>598</v>
      </c>
      <c r="C761" s="1" t="s">
        <v>1244</v>
      </c>
      <c r="D761" s="4">
        <v>5652</v>
      </c>
      <c r="E761" s="6">
        <f t="shared" si="184"/>
        <v>6084.9500093678962</v>
      </c>
      <c r="F761" s="4">
        <v>3370</v>
      </c>
      <c r="G761" s="12">
        <f t="shared" si="170"/>
        <v>2628.6</v>
      </c>
      <c r="H761" s="4">
        <v>5304</v>
      </c>
      <c r="I761" s="6">
        <f t="shared" si="171"/>
        <v>2705.04</v>
      </c>
      <c r="J761" s="4">
        <v>5700</v>
      </c>
      <c r="K761" s="6">
        <f t="shared" si="172"/>
        <v>3522.5999257183353</v>
      </c>
      <c r="L761" s="4">
        <v>1890</v>
      </c>
      <c r="M761" s="6">
        <f t="shared" si="173"/>
        <v>1454.4939633633537</v>
      </c>
      <c r="N761" s="4">
        <v>3700</v>
      </c>
      <c r="O761" s="6">
        <f t="shared" si="174"/>
        <v>1731.3007218759794</v>
      </c>
      <c r="P761" s="4">
        <v>645</v>
      </c>
      <c r="Q761" s="6">
        <f t="shared" si="175"/>
        <v>767.55</v>
      </c>
      <c r="R761" s="4">
        <v>7596</v>
      </c>
      <c r="S761" s="6">
        <f t="shared" si="176"/>
        <v>3873.96</v>
      </c>
      <c r="T761" s="4">
        <v>3770</v>
      </c>
      <c r="U761" s="6">
        <f t="shared" si="177"/>
        <v>2208.0083263946703</v>
      </c>
      <c r="V761" s="4">
        <v>3708</v>
      </c>
      <c r="W761" s="6">
        <f t="shared" si="178"/>
        <v>1301.5079999999998</v>
      </c>
      <c r="X761" s="4">
        <v>3000</v>
      </c>
      <c r="Y761" s="6">
        <f t="shared" si="179"/>
        <v>1712.9999888364182</v>
      </c>
      <c r="Z761" s="4">
        <v>3800</v>
      </c>
      <c r="AA761" s="6">
        <f t="shared" si="180"/>
        <v>2838.6</v>
      </c>
      <c r="AB761" s="4">
        <v>3288</v>
      </c>
      <c r="AC761" s="6">
        <f t="shared" si="181"/>
        <v>2817.8159892233102</v>
      </c>
      <c r="AD761" s="4">
        <v>3984</v>
      </c>
      <c r="AE761" s="6">
        <f t="shared" si="182"/>
        <v>1442.2080055792692</v>
      </c>
      <c r="AF761" s="6">
        <f t="shared" si="183"/>
        <v>33647.42692477996</v>
      </c>
    </row>
    <row r="762" spans="1:32" x14ac:dyDescent="0.25">
      <c r="A762" s="1">
        <v>13316</v>
      </c>
      <c r="B762" s="1" t="s">
        <v>599</v>
      </c>
      <c r="C762" s="1" t="s">
        <v>1557</v>
      </c>
      <c r="D762" s="4">
        <v>504</v>
      </c>
      <c r="E762" s="6">
        <f t="shared" si="184"/>
        <v>542.60700720478053</v>
      </c>
      <c r="F762" s="4">
        <v>500</v>
      </c>
      <c r="G762" s="12">
        <f t="shared" si="170"/>
        <v>390</v>
      </c>
      <c r="H762" s="4">
        <v>504</v>
      </c>
      <c r="I762" s="6">
        <f t="shared" si="171"/>
        <v>257.04000000000002</v>
      </c>
      <c r="J762" s="4">
        <v>1500</v>
      </c>
      <c r="K762" s="6">
        <f t="shared" si="172"/>
        <v>926.99998045219343</v>
      </c>
      <c r="L762" s="4">
        <v>498</v>
      </c>
      <c r="M762" s="6">
        <f t="shared" si="173"/>
        <v>383.24761574335986</v>
      </c>
      <c r="N762" s="4">
        <v>1000</v>
      </c>
      <c r="O762" s="6">
        <f t="shared" si="174"/>
        <v>467.91911402053501</v>
      </c>
      <c r="P762" s="4">
        <v>765</v>
      </c>
      <c r="Q762" s="6">
        <f t="shared" si="175"/>
        <v>910.34999999999991</v>
      </c>
      <c r="R762" s="4">
        <v>2004</v>
      </c>
      <c r="S762" s="6">
        <f t="shared" si="176"/>
        <v>1022.04</v>
      </c>
      <c r="T762" s="4">
        <v>1000</v>
      </c>
      <c r="U762" s="6">
        <f t="shared" si="177"/>
        <v>585.678601165695</v>
      </c>
      <c r="V762" s="4">
        <v>996</v>
      </c>
      <c r="W762" s="6">
        <f t="shared" si="178"/>
        <v>349.596</v>
      </c>
      <c r="X762" s="4">
        <v>0</v>
      </c>
      <c r="Y762" s="6">
        <f t="shared" si="179"/>
        <v>0</v>
      </c>
      <c r="Z762" s="4">
        <v>0</v>
      </c>
      <c r="AA762" s="6">
        <f t="shared" si="180"/>
        <v>0</v>
      </c>
      <c r="AB762" s="4">
        <v>996</v>
      </c>
      <c r="AC762" s="6">
        <f t="shared" si="181"/>
        <v>853.57199673552827</v>
      </c>
      <c r="AD762" s="4">
        <v>1008</v>
      </c>
      <c r="AE762" s="6">
        <f t="shared" si="182"/>
        <v>364.89600141162236</v>
      </c>
      <c r="AF762" s="6">
        <f t="shared" si="183"/>
        <v>6689.0503153220916</v>
      </c>
    </row>
    <row r="763" spans="1:32" x14ac:dyDescent="0.25">
      <c r="A763" s="1">
        <v>13317</v>
      </c>
      <c r="B763" s="1" t="s">
        <v>600</v>
      </c>
      <c r="C763" s="1" t="s">
        <v>1558</v>
      </c>
      <c r="D763" s="4">
        <v>8700</v>
      </c>
      <c r="E763" s="6">
        <f t="shared" si="184"/>
        <v>9366.4304815110936</v>
      </c>
      <c r="F763" s="4">
        <v>5500</v>
      </c>
      <c r="G763" s="12">
        <f t="shared" si="170"/>
        <v>4290</v>
      </c>
      <c r="H763" s="4">
        <v>10800</v>
      </c>
      <c r="I763" s="6">
        <f t="shared" si="171"/>
        <v>5508</v>
      </c>
      <c r="J763" s="4">
        <v>12168</v>
      </c>
      <c r="K763" s="6">
        <f t="shared" si="172"/>
        <v>7519.8238414281932</v>
      </c>
      <c r="L763" s="4">
        <v>3480</v>
      </c>
      <c r="M763" s="6">
        <f t="shared" si="173"/>
        <v>2678.1158690499847</v>
      </c>
      <c r="N763" s="4">
        <v>6950</v>
      </c>
      <c r="O763" s="6">
        <f t="shared" si="174"/>
        <v>3252.0378424427181</v>
      </c>
      <c r="P763" s="4">
        <v>525</v>
      </c>
      <c r="Q763" s="6">
        <f t="shared" si="175"/>
        <v>624.75</v>
      </c>
      <c r="R763" s="4">
        <v>5256</v>
      </c>
      <c r="S763" s="6">
        <f t="shared" si="176"/>
        <v>2680.56</v>
      </c>
      <c r="T763" s="4">
        <v>6960</v>
      </c>
      <c r="U763" s="6">
        <f t="shared" si="177"/>
        <v>4076.3230641132373</v>
      </c>
      <c r="V763" s="4">
        <v>4488</v>
      </c>
      <c r="W763" s="6">
        <f t="shared" si="178"/>
        <v>1575.288</v>
      </c>
      <c r="X763" s="4">
        <v>2400</v>
      </c>
      <c r="Y763" s="6">
        <f t="shared" si="179"/>
        <v>1370.3999910691346</v>
      </c>
      <c r="Z763" s="4">
        <v>1800</v>
      </c>
      <c r="AA763" s="6">
        <f t="shared" si="180"/>
        <v>1344.6</v>
      </c>
      <c r="AB763" s="4">
        <v>2796</v>
      </c>
      <c r="AC763" s="6">
        <f t="shared" si="181"/>
        <v>2396.1719908358809</v>
      </c>
      <c r="AD763" s="4">
        <v>3792</v>
      </c>
      <c r="AE763" s="6">
        <f t="shared" si="182"/>
        <v>1372.7040053103888</v>
      </c>
      <c r="AF763" s="6">
        <f t="shared" si="183"/>
        <v>46682.501080450245</v>
      </c>
    </row>
    <row r="764" spans="1:32" x14ac:dyDescent="0.25">
      <c r="A764" s="1">
        <v>13322</v>
      </c>
      <c r="B764" s="1" t="s">
        <v>601</v>
      </c>
      <c r="C764" s="1" t="s">
        <v>1245</v>
      </c>
      <c r="D764" s="4">
        <v>0</v>
      </c>
      <c r="E764" s="6">
        <f t="shared" si="184"/>
        <v>0</v>
      </c>
      <c r="F764" s="4">
        <v>3200</v>
      </c>
      <c r="G764" s="12">
        <f t="shared" si="170"/>
        <v>2496</v>
      </c>
      <c r="H764" s="4">
        <v>8592</v>
      </c>
      <c r="I764" s="6">
        <f t="shared" si="171"/>
        <v>4381.92</v>
      </c>
      <c r="J764" s="4">
        <v>8604</v>
      </c>
      <c r="K764" s="6">
        <f t="shared" si="172"/>
        <v>5317.2718878737815</v>
      </c>
      <c r="L764" s="4">
        <v>3198</v>
      </c>
      <c r="M764" s="6">
        <f t="shared" si="173"/>
        <v>2461.0961348338651</v>
      </c>
      <c r="N764" s="4">
        <v>4300</v>
      </c>
      <c r="O764" s="6">
        <f t="shared" si="174"/>
        <v>2012.0521902883004</v>
      </c>
      <c r="P764" s="4">
        <v>435</v>
      </c>
      <c r="Q764" s="6">
        <f t="shared" si="175"/>
        <v>517.65</v>
      </c>
      <c r="R764" s="4">
        <v>5004</v>
      </c>
      <c r="S764" s="6">
        <f t="shared" si="176"/>
        <v>2552.04</v>
      </c>
      <c r="T764" s="4">
        <v>6500</v>
      </c>
      <c r="U764" s="6">
        <f t="shared" si="177"/>
        <v>3806.9109075770175</v>
      </c>
      <c r="V764" s="4">
        <v>8508</v>
      </c>
      <c r="W764" s="6">
        <f t="shared" si="178"/>
        <v>2986.308</v>
      </c>
      <c r="X764" s="4">
        <v>1500</v>
      </c>
      <c r="Y764" s="6">
        <f t="shared" si="179"/>
        <v>856.4999944182091</v>
      </c>
      <c r="Z764" s="4">
        <v>2600</v>
      </c>
      <c r="AA764" s="6">
        <f t="shared" si="180"/>
        <v>1942.2</v>
      </c>
      <c r="AB764" s="4">
        <v>0</v>
      </c>
      <c r="AC764" s="6">
        <f t="shared" si="181"/>
        <v>0</v>
      </c>
      <c r="AD764" s="4">
        <v>8592</v>
      </c>
      <c r="AE764" s="6">
        <f t="shared" si="182"/>
        <v>3110.3040120323999</v>
      </c>
      <c r="AF764" s="6">
        <f t="shared" si="183"/>
        <v>29329.949114991177</v>
      </c>
    </row>
    <row r="765" spans="1:32" x14ac:dyDescent="0.25">
      <c r="A765" s="1">
        <v>13355</v>
      </c>
      <c r="B765" s="1" t="s">
        <v>602</v>
      </c>
      <c r="C765" s="1" t="s">
        <v>1246</v>
      </c>
      <c r="D765" s="4">
        <v>684</v>
      </c>
      <c r="E765" s="6">
        <f t="shared" si="184"/>
        <v>736.39522406363074</v>
      </c>
      <c r="F765" s="4">
        <v>510</v>
      </c>
      <c r="G765" s="12">
        <f t="shared" si="170"/>
        <v>397.8</v>
      </c>
      <c r="H765" s="4">
        <v>576</v>
      </c>
      <c r="I765" s="6">
        <f t="shared" si="171"/>
        <v>293.76</v>
      </c>
      <c r="J765" s="4">
        <v>660</v>
      </c>
      <c r="K765" s="6">
        <f t="shared" si="172"/>
        <v>407.8799913989651</v>
      </c>
      <c r="L765" s="4">
        <v>210</v>
      </c>
      <c r="M765" s="6">
        <f t="shared" si="173"/>
        <v>161.61044037370596</v>
      </c>
      <c r="N765" s="4">
        <v>400</v>
      </c>
      <c r="O765" s="6">
        <f t="shared" si="174"/>
        <v>187.167645608214</v>
      </c>
      <c r="P765" s="4">
        <v>60</v>
      </c>
      <c r="Q765" s="6">
        <f t="shared" si="175"/>
        <v>71.399999999999991</v>
      </c>
      <c r="R765" s="4">
        <v>3000</v>
      </c>
      <c r="S765" s="6">
        <f t="shared" si="176"/>
        <v>1530</v>
      </c>
      <c r="T765" s="4">
        <v>490</v>
      </c>
      <c r="U765" s="6">
        <f t="shared" si="177"/>
        <v>286.98251457119056</v>
      </c>
      <c r="V765" s="4">
        <v>432</v>
      </c>
      <c r="W765" s="6">
        <f t="shared" si="178"/>
        <v>151.63200000000001</v>
      </c>
      <c r="X765" s="4">
        <v>1152</v>
      </c>
      <c r="Y765" s="6">
        <f t="shared" si="179"/>
        <v>657.79199571318452</v>
      </c>
      <c r="Z765" s="4">
        <v>710</v>
      </c>
      <c r="AA765" s="6">
        <f t="shared" si="180"/>
        <v>530.37</v>
      </c>
      <c r="AB765" s="4">
        <v>324</v>
      </c>
      <c r="AC765" s="6">
        <f t="shared" si="181"/>
        <v>277.66799893806342</v>
      </c>
      <c r="AD765" s="4">
        <v>432</v>
      </c>
      <c r="AE765" s="6">
        <f t="shared" si="182"/>
        <v>156.384000604981</v>
      </c>
      <c r="AF765" s="6">
        <f t="shared" si="183"/>
        <v>5690.4578106669542</v>
      </c>
    </row>
    <row r="766" spans="1:32" x14ac:dyDescent="0.25">
      <c r="A766" s="1">
        <v>13362</v>
      </c>
      <c r="B766" s="1" t="s">
        <v>603</v>
      </c>
      <c r="C766" s="1" t="s">
        <v>1247</v>
      </c>
      <c r="D766" s="4">
        <v>20796</v>
      </c>
      <c r="E766" s="6">
        <f t="shared" si="184"/>
        <v>22388.998654425824</v>
      </c>
      <c r="F766" s="4">
        <v>16640</v>
      </c>
      <c r="G766" s="12">
        <f t="shared" si="170"/>
        <v>12979.2</v>
      </c>
      <c r="H766" s="4">
        <v>29112</v>
      </c>
      <c r="I766" s="6">
        <f t="shared" si="171"/>
        <v>14847.12</v>
      </c>
      <c r="J766" s="4">
        <v>29124</v>
      </c>
      <c r="K766" s="6">
        <f t="shared" si="172"/>
        <v>17998.63162045979</v>
      </c>
      <c r="L766" s="4">
        <v>8322</v>
      </c>
      <c r="M766" s="6">
        <f t="shared" si="173"/>
        <v>6404.3908799522906</v>
      </c>
      <c r="N766" s="4">
        <v>16650</v>
      </c>
      <c r="O766" s="6">
        <f t="shared" si="174"/>
        <v>7790.8532484419075</v>
      </c>
      <c r="P766" s="4">
        <v>3120</v>
      </c>
      <c r="Q766" s="6">
        <f t="shared" si="175"/>
        <v>3712.7999999999997</v>
      </c>
      <c r="R766" s="4">
        <v>41604</v>
      </c>
      <c r="S766" s="6">
        <f t="shared" si="176"/>
        <v>21218.04</v>
      </c>
      <c r="T766" s="4">
        <v>16640</v>
      </c>
      <c r="U766" s="6">
        <f t="shared" si="177"/>
        <v>9745.6919233971657</v>
      </c>
      <c r="V766" s="4">
        <v>29124</v>
      </c>
      <c r="W766" s="6">
        <f t="shared" si="178"/>
        <v>10222.523999999999</v>
      </c>
      <c r="X766" s="4">
        <v>20796</v>
      </c>
      <c r="Y766" s="6">
        <f t="shared" si="179"/>
        <v>11874.515922614051</v>
      </c>
      <c r="Z766" s="4">
        <v>20800</v>
      </c>
      <c r="AA766" s="6">
        <f t="shared" si="180"/>
        <v>15537.6</v>
      </c>
      <c r="AB766" s="4">
        <v>20580</v>
      </c>
      <c r="AC766" s="6">
        <f t="shared" si="181"/>
        <v>17637.059932547363</v>
      </c>
      <c r="AD766" s="4">
        <v>28800</v>
      </c>
      <c r="AE766" s="6">
        <f t="shared" si="182"/>
        <v>10425.600040332067</v>
      </c>
      <c r="AF766" s="6">
        <f t="shared" si="183"/>
        <v>172357.42618183841</v>
      </c>
    </row>
    <row r="767" spans="1:32" x14ac:dyDescent="0.25">
      <c r="A767" s="1">
        <v>13370</v>
      </c>
      <c r="B767" s="1" t="s">
        <v>604</v>
      </c>
      <c r="C767" s="1" t="s">
        <v>1248</v>
      </c>
      <c r="D767" s="4">
        <v>1536</v>
      </c>
      <c r="E767" s="6">
        <f t="shared" si="184"/>
        <v>1653.6594505288549</v>
      </c>
      <c r="F767" s="4">
        <v>1400</v>
      </c>
      <c r="G767" s="12">
        <f t="shared" si="170"/>
        <v>1092</v>
      </c>
      <c r="H767" s="4">
        <v>1728</v>
      </c>
      <c r="I767" s="6">
        <f t="shared" si="171"/>
        <v>881.28</v>
      </c>
      <c r="J767" s="4">
        <v>2448</v>
      </c>
      <c r="K767" s="6">
        <f t="shared" si="172"/>
        <v>1512.8639680979798</v>
      </c>
      <c r="L767" s="4">
        <v>246</v>
      </c>
      <c r="M767" s="6">
        <f t="shared" si="173"/>
        <v>189.3150872949127</v>
      </c>
      <c r="N767" s="4">
        <v>600</v>
      </c>
      <c r="O767" s="6">
        <f t="shared" si="174"/>
        <v>280.751468412321</v>
      </c>
      <c r="P767" s="4">
        <v>60</v>
      </c>
      <c r="Q767" s="6">
        <f t="shared" si="175"/>
        <v>71.399999999999991</v>
      </c>
      <c r="R767" s="4">
        <v>3504</v>
      </c>
      <c r="S767" s="6">
        <f t="shared" si="176"/>
        <v>1787.04</v>
      </c>
      <c r="T767" s="4">
        <v>630</v>
      </c>
      <c r="U767" s="6">
        <f t="shared" si="177"/>
        <v>368.9775187343879</v>
      </c>
      <c r="V767" s="4">
        <v>1128</v>
      </c>
      <c r="W767" s="6">
        <f t="shared" si="178"/>
        <v>395.928</v>
      </c>
      <c r="X767" s="4">
        <v>1752</v>
      </c>
      <c r="Y767" s="6">
        <f t="shared" si="179"/>
        <v>1000.3919934804682</v>
      </c>
      <c r="Z767" s="4">
        <v>1750</v>
      </c>
      <c r="AA767" s="6">
        <f t="shared" si="180"/>
        <v>1307.25</v>
      </c>
      <c r="AB767" s="4">
        <v>384</v>
      </c>
      <c r="AC767" s="6">
        <f t="shared" si="181"/>
        <v>329.08799874140851</v>
      </c>
      <c r="AD767" s="4">
        <v>504</v>
      </c>
      <c r="AE767" s="6">
        <f t="shared" si="182"/>
        <v>182.44800070581118</v>
      </c>
      <c r="AF767" s="6">
        <f t="shared" si="183"/>
        <v>10869.945485290333</v>
      </c>
    </row>
    <row r="768" spans="1:32" x14ac:dyDescent="0.25">
      <c r="A768" s="1">
        <v>13393</v>
      </c>
      <c r="B768" s="1" t="s">
        <v>605</v>
      </c>
      <c r="C768" s="1" t="s">
        <v>1559</v>
      </c>
      <c r="D768" s="4">
        <v>3732</v>
      </c>
      <c r="E768" s="6">
        <f t="shared" si="184"/>
        <v>4017.8756962068273</v>
      </c>
      <c r="F768" s="4">
        <v>2870</v>
      </c>
      <c r="G768" s="12">
        <f t="shared" si="170"/>
        <v>2238.6</v>
      </c>
      <c r="H768" s="4">
        <v>3192</v>
      </c>
      <c r="I768" s="6">
        <f t="shared" si="171"/>
        <v>1627.92</v>
      </c>
      <c r="J768" s="4">
        <v>3480</v>
      </c>
      <c r="K768" s="6">
        <f t="shared" si="172"/>
        <v>2150.6399546490888</v>
      </c>
      <c r="L768" s="4">
        <v>1050</v>
      </c>
      <c r="M768" s="6">
        <f t="shared" si="173"/>
        <v>808.05220186852978</v>
      </c>
      <c r="N768" s="4">
        <v>2000</v>
      </c>
      <c r="O768" s="6">
        <f t="shared" si="174"/>
        <v>935.83822804107001</v>
      </c>
      <c r="P768" s="4">
        <v>330</v>
      </c>
      <c r="Q768" s="6">
        <f t="shared" si="175"/>
        <v>392.7</v>
      </c>
      <c r="R768" s="4">
        <v>13896</v>
      </c>
      <c r="S768" s="6">
        <f t="shared" si="176"/>
        <v>7086.96</v>
      </c>
      <c r="T768" s="4">
        <v>2770</v>
      </c>
      <c r="U768" s="6">
        <f t="shared" si="177"/>
        <v>1622.3297252289753</v>
      </c>
      <c r="V768" s="4">
        <v>2376</v>
      </c>
      <c r="W768" s="6">
        <f t="shared" si="178"/>
        <v>833.976</v>
      </c>
      <c r="X768" s="4">
        <v>3000</v>
      </c>
      <c r="Y768" s="6">
        <f t="shared" si="179"/>
        <v>1712.9999888364182</v>
      </c>
      <c r="Z768" s="4">
        <v>4260</v>
      </c>
      <c r="AA768" s="6">
        <f t="shared" si="180"/>
        <v>3182.22</v>
      </c>
      <c r="AB768" s="4">
        <v>1956</v>
      </c>
      <c r="AC768" s="6">
        <f t="shared" si="181"/>
        <v>1676.2919935890495</v>
      </c>
      <c r="AD768" s="4">
        <v>2544</v>
      </c>
      <c r="AE768" s="6">
        <f t="shared" si="182"/>
        <v>920.92800356266594</v>
      </c>
      <c r="AF768" s="6">
        <f t="shared" si="183"/>
        <v>28286.403788419957</v>
      </c>
    </row>
    <row r="769" spans="1:32" x14ac:dyDescent="0.25">
      <c r="A769" s="1">
        <v>13404</v>
      </c>
      <c r="B769" s="1" t="s">
        <v>606</v>
      </c>
      <c r="C769" s="1" t="s">
        <v>1249</v>
      </c>
      <c r="D769" s="4">
        <v>156</v>
      </c>
      <c r="E769" s="6">
        <f t="shared" si="184"/>
        <v>167.94978794433683</v>
      </c>
      <c r="F769" s="4">
        <v>150</v>
      </c>
      <c r="G769" s="12">
        <f t="shared" si="170"/>
        <v>117</v>
      </c>
      <c r="H769" s="4">
        <v>144</v>
      </c>
      <c r="I769" s="6">
        <f t="shared" si="171"/>
        <v>73.44</v>
      </c>
      <c r="J769" s="4">
        <v>144</v>
      </c>
      <c r="K769" s="6">
        <f t="shared" si="172"/>
        <v>88.991998123410568</v>
      </c>
      <c r="L769" s="4">
        <v>150</v>
      </c>
      <c r="M769" s="6">
        <f t="shared" si="173"/>
        <v>115.43602883836139</v>
      </c>
      <c r="N769" s="4">
        <v>150</v>
      </c>
      <c r="O769" s="6">
        <f t="shared" si="174"/>
        <v>70.187867103080251</v>
      </c>
      <c r="P769" s="4">
        <v>90</v>
      </c>
      <c r="Q769" s="6">
        <f t="shared" si="175"/>
        <v>107.1</v>
      </c>
      <c r="R769" s="4">
        <v>156</v>
      </c>
      <c r="S769" s="6">
        <f t="shared" si="176"/>
        <v>79.56</v>
      </c>
      <c r="T769" s="4">
        <v>150</v>
      </c>
      <c r="U769" s="6">
        <f t="shared" si="177"/>
        <v>87.851790174854258</v>
      </c>
      <c r="V769" s="4">
        <v>156</v>
      </c>
      <c r="W769" s="6">
        <f t="shared" si="178"/>
        <v>54.756</v>
      </c>
      <c r="X769" s="4">
        <v>156</v>
      </c>
      <c r="Y769" s="6">
        <f t="shared" si="179"/>
        <v>89.075999419493741</v>
      </c>
      <c r="Z769" s="4">
        <v>150</v>
      </c>
      <c r="AA769" s="6">
        <f t="shared" si="180"/>
        <v>112.05</v>
      </c>
      <c r="AB769" s="4">
        <v>156</v>
      </c>
      <c r="AC769" s="6">
        <f t="shared" si="181"/>
        <v>133.69199948869721</v>
      </c>
      <c r="AD769" s="4">
        <v>144</v>
      </c>
      <c r="AE769" s="6">
        <f t="shared" si="182"/>
        <v>52.128000201660335</v>
      </c>
      <c r="AF769" s="6">
        <f t="shared" si="183"/>
        <v>1297.0914710922343</v>
      </c>
    </row>
    <row r="770" spans="1:32" x14ac:dyDescent="0.25">
      <c r="A770" s="1">
        <v>13421</v>
      </c>
      <c r="B770" s="1" t="s">
        <v>607</v>
      </c>
      <c r="C770" s="1" t="s">
        <v>1250</v>
      </c>
      <c r="D770" s="4">
        <v>0</v>
      </c>
      <c r="E770" s="6">
        <f t="shared" si="184"/>
        <v>0</v>
      </c>
      <c r="F770" s="4">
        <v>500</v>
      </c>
      <c r="G770" s="12">
        <f t="shared" si="170"/>
        <v>390</v>
      </c>
      <c r="H770" s="4">
        <v>240</v>
      </c>
      <c r="I770" s="6">
        <f t="shared" si="171"/>
        <v>122.4</v>
      </c>
      <c r="J770" s="4">
        <v>504</v>
      </c>
      <c r="K770" s="6">
        <f t="shared" si="172"/>
        <v>311.47199343193699</v>
      </c>
      <c r="L770" s="4">
        <v>0</v>
      </c>
      <c r="M770" s="6">
        <f t="shared" si="173"/>
        <v>0</v>
      </c>
      <c r="N770" s="4">
        <v>2500</v>
      </c>
      <c r="O770" s="6">
        <f t="shared" si="174"/>
        <v>1169.7977850513375</v>
      </c>
      <c r="P770" s="4">
        <v>1005</v>
      </c>
      <c r="Q770" s="6">
        <f t="shared" si="175"/>
        <v>1195.95</v>
      </c>
      <c r="R770" s="4">
        <v>9996</v>
      </c>
      <c r="S770" s="6">
        <f t="shared" si="176"/>
        <v>5097.96</v>
      </c>
      <c r="T770" s="4">
        <v>1000</v>
      </c>
      <c r="U770" s="6">
        <f t="shared" si="177"/>
        <v>585.678601165695</v>
      </c>
      <c r="V770" s="4">
        <v>1248</v>
      </c>
      <c r="W770" s="6">
        <f t="shared" si="178"/>
        <v>438.048</v>
      </c>
      <c r="X770" s="4">
        <v>0</v>
      </c>
      <c r="Y770" s="6">
        <f t="shared" si="179"/>
        <v>0</v>
      </c>
      <c r="Z770" s="4">
        <v>0</v>
      </c>
      <c r="AA770" s="6">
        <f t="shared" si="180"/>
        <v>0</v>
      </c>
      <c r="AB770" s="4">
        <v>2496</v>
      </c>
      <c r="AC770" s="6">
        <f t="shared" si="181"/>
        <v>2139.0719918191553</v>
      </c>
      <c r="AD770" s="4">
        <v>504</v>
      </c>
      <c r="AE770" s="6">
        <f t="shared" si="182"/>
        <v>182.44800070581118</v>
      </c>
      <c r="AF770" s="6">
        <f t="shared" si="183"/>
        <v>11450.378371468127</v>
      </c>
    </row>
    <row r="771" spans="1:32" x14ac:dyDescent="0.25">
      <c r="A771" s="1">
        <v>13438</v>
      </c>
      <c r="B771" s="1" t="s">
        <v>608</v>
      </c>
      <c r="C771" s="1" t="s">
        <v>1251</v>
      </c>
      <c r="D771" s="4">
        <v>96</v>
      </c>
      <c r="E771" s="6">
        <f t="shared" si="184"/>
        <v>103.35371565805343</v>
      </c>
      <c r="F771" s="4">
        <v>80</v>
      </c>
      <c r="G771" s="12">
        <f t="shared" si="170"/>
        <v>62.400000000000006</v>
      </c>
      <c r="H771" s="4">
        <v>72</v>
      </c>
      <c r="I771" s="6">
        <f t="shared" si="171"/>
        <v>36.72</v>
      </c>
      <c r="J771" s="4">
        <v>144</v>
      </c>
      <c r="K771" s="6">
        <f t="shared" si="172"/>
        <v>88.991998123410568</v>
      </c>
      <c r="L771" s="4">
        <v>48</v>
      </c>
      <c r="M771" s="6">
        <f t="shared" si="173"/>
        <v>36.939529228275646</v>
      </c>
      <c r="N771" s="4">
        <v>50</v>
      </c>
      <c r="O771" s="6">
        <f t="shared" si="174"/>
        <v>23.39595570102675</v>
      </c>
      <c r="P771" s="4">
        <v>45</v>
      </c>
      <c r="Q771" s="6">
        <f t="shared" si="175"/>
        <v>53.55</v>
      </c>
      <c r="R771" s="4">
        <v>360</v>
      </c>
      <c r="S771" s="6">
        <f t="shared" si="176"/>
        <v>183.6</v>
      </c>
      <c r="T771" s="4">
        <v>80</v>
      </c>
      <c r="U771" s="6">
        <f t="shared" si="177"/>
        <v>46.854288093255605</v>
      </c>
      <c r="V771" s="4">
        <v>144</v>
      </c>
      <c r="W771" s="6">
        <f t="shared" si="178"/>
        <v>50.543999999999997</v>
      </c>
      <c r="X771" s="4">
        <v>48</v>
      </c>
      <c r="Y771" s="6">
        <f t="shared" si="179"/>
        <v>27.407999821382688</v>
      </c>
      <c r="Z771" s="4">
        <v>50</v>
      </c>
      <c r="AA771" s="6">
        <f t="shared" si="180"/>
        <v>37.35</v>
      </c>
      <c r="AB771" s="4">
        <v>48</v>
      </c>
      <c r="AC771" s="6">
        <f t="shared" si="181"/>
        <v>41.135999842676064</v>
      </c>
      <c r="AD771" s="4">
        <v>120</v>
      </c>
      <c r="AE771" s="6">
        <f t="shared" si="182"/>
        <v>43.440000168050275</v>
      </c>
      <c r="AF771" s="6">
        <f t="shared" si="183"/>
        <v>792.24348646808073</v>
      </c>
    </row>
    <row r="772" spans="1:32" x14ac:dyDescent="0.25">
      <c r="A772" s="1">
        <v>13439</v>
      </c>
      <c r="B772" s="1" t="s">
        <v>609</v>
      </c>
      <c r="C772" s="1" t="s">
        <v>1562</v>
      </c>
      <c r="D772" s="4">
        <v>2004</v>
      </c>
      <c r="E772" s="6">
        <f t="shared" si="184"/>
        <v>2157.5088143618655</v>
      </c>
      <c r="F772" s="4">
        <v>2000</v>
      </c>
      <c r="G772" s="12">
        <f t="shared" ref="G772:G782" si="185">F772*0.78</f>
        <v>1560</v>
      </c>
      <c r="H772" s="4">
        <v>2496</v>
      </c>
      <c r="I772" s="6">
        <f t="shared" ref="I772:I782" si="186">H772*0.51</f>
        <v>1272.96</v>
      </c>
      <c r="J772" s="4">
        <v>2496</v>
      </c>
      <c r="K772" s="6">
        <f t="shared" ref="K772:K782" si="187">J772*0.617999986968129</f>
        <v>1542.52796747245</v>
      </c>
      <c r="L772" s="4">
        <v>1998</v>
      </c>
      <c r="M772" s="6">
        <f t="shared" ref="M772:M782" si="188">L772*0.769573525589076</f>
        <v>1537.6079041269738</v>
      </c>
      <c r="N772" s="4">
        <v>2000</v>
      </c>
      <c r="O772" s="6">
        <f t="shared" ref="O772:O782" si="189">N772*0.467919114020535</f>
        <v>935.83822804107001</v>
      </c>
      <c r="P772" s="4">
        <v>495</v>
      </c>
      <c r="Q772" s="6">
        <f t="shared" ref="Q772:Q782" si="190">P772*1.19</f>
        <v>589.04999999999995</v>
      </c>
      <c r="R772" s="4">
        <v>3000</v>
      </c>
      <c r="S772" s="6">
        <f t="shared" ref="S772:S782" si="191">R772*0.51</f>
        <v>1530</v>
      </c>
      <c r="T772" s="4">
        <v>3000</v>
      </c>
      <c r="U772" s="6">
        <f t="shared" ref="U772:U782" si="192">T772*0.585678601165695</f>
        <v>1757.035803497085</v>
      </c>
      <c r="V772" s="4">
        <v>2496</v>
      </c>
      <c r="W772" s="6">
        <f t="shared" ref="W772:W782" si="193">V772*0.351</f>
        <v>876.096</v>
      </c>
      <c r="X772" s="4">
        <v>2004</v>
      </c>
      <c r="Y772" s="6">
        <f t="shared" ref="Y772:Y782" si="194">X772*0.570999996278806</f>
        <v>1144.2839925427272</v>
      </c>
      <c r="Z772" s="4">
        <v>1500</v>
      </c>
      <c r="AA772" s="6">
        <f t="shared" ref="AA772:AA782" si="195">Z772*0.747</f>
        <v>1120.5</v>
      </c>
      <c r="AB772" s="4">
        <v>2004</v>
      </c>
      <c r="AC772" s="6">
        <f t="shared" ref="AC772:AC782" si="196">AB772*0.856999996722418</f>
        <v>1717.4279934317258</v>
      </c>
      <c r="AD772" s="4">
        <v>2496</v>
      </c>
      <c r="AE772" s="6">
        <f t="shared" ref="AE772:AE782" si="197">AD772*0.362000001400419</f>
        <v>903.55200349544577</v>
      </c>
      <c r="AF772" s="6">
        <f t="shared" ref="AF772:AF782" si="198">SUM(E772+G772+I772+K772+M772+O772+Q772+S772+U772+W772+Y772+AA772+AC772)</f>
        <v>17740.836703473899</v>
      </c>
    </row>
    <row r="773" spans="1:32" x14ac:dyDescent="0.25">
      <c r="A773" s="1">
        <v>13440</v>
      </c>
      <c r="B773" s="1" t="s">
        <v>610</v>
      </c>
      <c r="C773" s="1" t="s">
        <v>1252</v>
      </c>
      <c r="D773" s="4">
        <v>2772</v>
      </c>
      <c r="E773" s="6">
        <f t="shared" si="184"/>
        <v>2984.3385396262929</v>
      </c>
      <c r="F773" s="4">
        <v>1610</v>
      </c>
      <c r="G773" s="12">
        <f t="shared" si="185"/>
        <v>1255.8</v>
      </c>
      <c r="H773" s="4">
        <v>2328</v>
      </c>
      <c r="I773" s="6">
        <f t="shared" si="186"/>
        <v>1187.28</v>
      </c>
      <c r="J773" s="4">
        <v>2688</v>
      </c>
      <c r="K773" s="6">
        <f t="shared" si="187"/>
        <v>1661.1839649703306</v>
      </c>
      <c r="L773" s="4">
        <v>900</v>
      </c>
      <c r="M773" s="6">
        <f t="shared" si="188"/>
        <v>692.6161730301684</v>
      </c>
      <c r="N773" s="4">
        <v>1800</v>
      </c>
      <c r="O773" s="6">
        <f t="shared" si="189"/>
        <v>842.25440523696295</v>
      </c>
      <c r="P773" s="4">
        <v>270</v>
      </c>
      <c r="Q773" s="6">
        <f t="shared" si="190"/>
        <v>321.3</v>
      </c>
      <c r="R773" s="4">
        <v>3396</v>
      </c>
      <c r="S773" s="6">
        <f t="shared" si="191"/>
        <v>1731.96</v>
      </c>
      <c r="T773" s="4">
        <v>1600</v>
      </c>
      <c r="U773" s="6">
        <f t="shared" si="192"/>
        <v>937.08576186511209</v>
      </c>
      <c r="V773" s="4">
        <v>1872</v>
      </c>
      <c r="W773" s="6">
        <f t="shared" si="193"/>
        <v>657.072</v>
      </c>
      <c r="X773" s="4">
        <v>3396</v>
      </c>
      <c r="Y773" s="6">
        <f t="shared" si="194"/>
        <v>1939.1159873628253</v>
      </c>
      <c r="Z773" s="4">
        <v>1700</v>
      </c>
      <c r="AA773" s="6">
        <f t="shared" si="195"/>
        <v>1269.9000000000001</v>
      </c>
      <c r="AB773" s="4">
        <v>1440</v>
      </c>
      <c r="AC773" s="6">
        <f t="shared" si="196"/>
        <v>1234.079995280282</v>
      </c>
      <c r="AD773" s="4">
        <v>1800</v>
      </c>
      <c r="AE773" s="6">
        <f t="shared" si="197"/>
        <v>651.60000252075417</v>
      </c>
      <c r="AF773" s="6">
        <f t="shared" si="198"/>
        <v>16713.986827371973</v>
      </c>
    </row>
    <row r="774" spans="1:32" x14ac:dyDescent="0.25">
      <c r="A774" s="1">
        <v>13441</v>
      </c>
      <c r="B774" s="1" t="s">
        <v>611</v>
      </c>
      <c r="C774" s="1" t="s">
        <v>1253</v>
      </c>
      <c r="D774" s="4">
        <v>5004</v>
      </c>
      <c r="E774" s="6">
        <f t="shared" si="184"/>
        <v>5387.3124286760358</v>
      </c>
      <c r="F774" s="4">
        <v>4000</v>
      </c>
      <c r="G774" s="12">
        <f t="shared" si="185"/>
        <v>3120</v>
      </c>
      <c r="H774" s="4">
        <v>5376</v>
      </c>
      <c r="I774" s="6">
        <f t="shared" si="186"/>
        <v>2741.76</v>
      </c>
      <c r="J774" s="4">
        <v>6156</v>
      </c>
      <c r="K774" s="6">
        <f t="shared" si="187"/>
        <v>3804.4079197758019</v>
      </c>
      <c r="L774" s="4">
        <v>1992</v>
      </c>
      <c r="M774" s="6">
        <f t="shared" si="188"/>
        <v>1532.9904629734394</v>
      </c>
      <c r="N774" s="4">
        <v>3750</v>
      </c>
      <c r="O774" s="6">
        <f t="shared" si="189"/>
        <v>1754.6966775770063</v>
      </c>
      <c r="P774" s="4">
        <v>525</v>
      </c>
      <c r="Q774" s="6">
        <f t="shared" si="190"/>
        <v>624.75</v>
      </c>
      <c r="R774" s="4">
        <v>9996</v>
      </c>
      <c r="S774" s="6">
        <f t="shared" si="191"/>
        <v>5097.96</v>
      </c>
      <c r="T774" s="4">
        <v>4000</v>
      </c>
      <c r="U774" s="6">
        <f t="shared" si="192"/>
        <v>2342.71440466278</v>
      </c>
      <c r="V774" s="4">
        <v>4056</v>
      </c>
      <c r="W774" s="6">
        <f t="shared" si="193"/>
        <v>1423.6559999999999</v>
      </c>
      <c r="X774" s="4">
        <v>5004</v>
      </c>
      <c r="Y774" s="6">
        <f t="shared" si="194"/>
        <v>2857.2839813791456</v>
      </c>
      <c r="Z774" s="4">
        <v>5000</v>
      </c>
      <c r="AA774" s="6">
        <f t="shared" si="195"/>
        <v>3735</v>
      </c>
      <c r="AB774" s="4">
        <v>3072</v>
      </c>
      <c r="AC774" s="6">
        <f t="shared" si="196"/>
        <v>2632.7039899312681</v>
      </c>
      <c r="AD774" s="4">
        <v>3984</v>
      </c>
      <c r="AE774" s="6">
        <f t="shared" si="197"/>
        <v>1442.2080055792692</v>
      </c>
      <c r="AF774" s="6">
        <f t="shared" si="198"/>
        <v>37055.235864975475</v>
      </c>
    </row>
    <row r="775" spans="1:32" x14ac:dyDescent="0.25">
      <c r="A775" s="1">
        <v>13444</v>
      </c>
      <c r="B775" s="1" t="s">
        <v>612</v>
      </c>
      <c r="C775" s="1" t="s">
        <v>1254</v>
      </c>
      <c r="D775" s="4">
        <v>480</v>
      </c>
      <c r="E775" s="6">
        <f t="shared" si="184"/>
        <v>516.76857829026721</v>
      </c>
      <c r="F775" s="4">
        <v>700</v>
      </c>
      <c r="G775" s="12">
        <f t="shared" si="185"/>
        <v>546</v>
      </c>
      <c r="H775" s="4">
        <v>480</v>
      </c>
      <c r="I775" s="6">
        <f t="shared" si="186"/>
        <v>244.8</v>
      </c>
      <c r="J775" s="4">
        <v>504</v>
      </c>
      <c r="K775" s="6">
        <f t="shared" si="187"/>
        <v>311.47199343193699</v>
      </c>
      <c r="L775" s="4">
        <v>348</v>
      </c>
      <c r="M775" s="6">
        <f t="shared" si="188"/>
        <v>267.81158690499842</v>
      </c>
      <c r="N775" s="4">
        <v>700</v>
      </c>
      <c r="O775" s="6">
        <f t="shared" si="189"/>
        <v>327.54337981437448</v>
      </c>
      <c r="P775" s="4">
        <v>90</v>
      </c>
      <c r="Q775" s="6">
        <f t="shared" si="190"/>
        <v>107.1</v>
      </c>
      <c r="R775" s="4">
        <v>2004</v>
      </c>
      <c r="S775" s="6">
        <f t="shared" si="191"/>
        <v>1022.04</v>
      </c>
      <c r="T775" s="4">
        <v>500</v>
      </c>
      <c r="U775" s="6">
        <f t="shared" si="192"/>
        <v>292.8393005828475</v>
      </c>
      <c r="V775" s="4">
        <v>960</v>
      </c>
      <c r="W775" s="6">
        <f t="shared" si="193"/>
        <v>336.96</v>
      </c>
      <c r="X775" s="4">
        <v>360</v>
      </c>
      <c r="Y775" s="6">
        <f t="shared" si="194"/>
        <v>205.55999866037018</v>
      </c>
      <c r="Z775" s="4">
        <v>480</v>
      </c>
      <c r="AA775" s="6">
        <f t="shared" si="195"/>
        <v>358.56</v>
      </c>
      <c r="AB775" s="4">
        <v>648</v>
      </c>
      <c r="AC775" s="6">
        <f t="shared" si="196"/>
        <v>555.33599787612684</v>
      </c>
      <c r="AD775" s="4">
        <v>840</v>
      </c>
      <c r="AE775" s="6">
        <f t="shared" si="197"/>
        <v>304.08000117635197</v>
      </c>
      <c r="AF775" s="6">
        <f t="shared" si="198"/>
        <v>5092.7908355609216</v>
      </c>
    </row>
    <row r="776" spans="1:32" x14ac:dyDescent="0.25">
      <c r="A776" s="1">
        <v>13457</v>
      </c>
      <c r="B776" s="1" t="s">
        <v>613</v>
      </c>
      <c r="C776" s="1" t="s">
        <v>1255</v>
      </c>
      <c r="D776" s="4">
        <v>1932</v>
      </c>
      <c r="E776" s="6">
        <f t="shared" si="184"/>
        <v>2079.9935276183255</v>
      </c>
      <c r="F776" s="4">
        <v>1420</v>
      </c>
      <c r="G776" s="12">
        <f t="shared" si="185"/>
        <v>1107.6000000000001</v>
      </c>
      <c r="H776" s="4">
        <v>1608</v>
      </c>
      <c r="I776" s="6">
        <f t="shared" si="186"/>
        <v>820.08</v>
      </c>
      <c r="J776" s="4">
        <v>1836</v>
      </c>
      <c r="K776" s="6">
        <f t="shared" si="187"/>
        <v>1134.6479760734849</v>
      </c>
      <c r="L776" s="4">
        <v>594</v>
      </c>
      <c r="M776" s="6">
        <f t="shared" si="188"/>
        <v>457.12667419991112</v>
      </c>
      <c r="N776" s="4">
        <v>1100</v>
      </c>
      <c r="O776" s="6">
        <f t="shared" si="189"/>
        <v>514.71102542258848</v>
      </c>
      <c r="P776" s="4">
        <v>150</v>
      </c>
      <c r="Q776" s="6">
        <f t="shared" si="190"/>
        <v>178.5</v>
      </c>
      <c r="R776" s="4">
        <v>5004</v>
      </c>
      <c r="S776" s="6">
        <f t="shared" si="191"/>
        <v>2552.04</v>
      </c>
      <c r="T776" s="4">
        <v>1380</v>
      </c>
      <c r="U776" s="6">
        <f t="shared" si="192"/>
        <v>808.23646960865915</v>
      </c>
      <c r="V776" s="4">
        <v>1212</v>
      </c>
      <c r="W776" s="6">
        <f t="shared" si="193"/>
        <v>425.41199999999998</v>
      </c>
      <c r="X776" s="4">
        <v>1800</v>
      </c>
      <c r="Y776" s="6">
        <f t="shared" si="194"/>
        <v>1027.7999933018509</v>
      </c>
      <c r="Z776" s="4">
        <v>1990</v>
      </c>
      <c r="AA776" s="6">
        <f t="shared" si="195"/>
        <v>1486.53</v>
      </c>
      <c r="AB776" s="4">
        <v>912</v>
      </c>
      <c r="AC776" s="6">
        <f t="shared" si="196"/>
        <v>781.58399701084522</v>
      </c>
      <c r="AD776" s="4">
        <v>1200</v>
      </c>
      <c r="AE776" s="6">
        <f t="shared" si="197"/>
        <v>434.40000168050278</v>
      </c>
      <c r="AF776" s="6">
        <f t="shared" si="198"/>
        <v>13374.261663235666</v>
      </c>
    </row>
    <row r="777" spans="1:32" x14ac:dyDescent="0.25">
      <c r="A777" s="1">
        <v>13460</v>
      </c>
      <c r="B777" s="1" t="s">
        <v>1561</v>
      </c>
      <c r="C777" s="1" t="s">
        <v>1560</v>
      </c>
      <c r="D777" s="4">
        <v>1500</v>
      </c>
      <c r="E777" s="6">
        <f t="shared" si="184"/>
        <v>1614.9018071570849</v>
      </c>
      <c r="F777" s="4">
        <v>1200</v>
      </c>
      <c r="G777" s="12">
        <f t="shared" si="185"/>
        <v>936</v>
      </c>
      <c r="H777" s="4">
        <v>2112</v>
      </c>
      <c r="I777" s="6">
        <f t="shared" si="186"/>
        <v>1077.1200000000001</v>
      </c>
      <c r="J777" s="4">
        <v>2100</v>
      </c>
      <c r="K777" s="6">
        <f t="shared" si="187"/>
        <v>1297.7999726330709</v>
      </c>
      <c r="L777" s="4">
        <v>600</v>
      </c>
      <c r="M777" s="6">
        <f t="shared" si="188"/>
        <v>461.74411535344558</v>
      </c>
      <c r="N777" s="4">
        <v>1200</v>
      </c>
      <c r="O777" s="6">
        <f t="shared" si="189"/>
        <v>561.50293682464201</v>
      </c>
      <c r="P777" s="4">
        <v>240</v>
      </c>
      <c r="Q777" s="6">
        <f t="shared" si="190"/>
        <v>285.59999999999997</v>
      </c>
      <c r="R777" s="4">
        <v>3000</v>
      </c>
      <c r="S777" s="6">
        <f t="shared" si="191"/>
        <v>1530</v>
      </c>
      <c r="T777" s="4">
        <v>1200</v>
      </c>
      <c r="U777" s="6">
        <f t="shared" si="192"/>
        <v>702.81432139883407</v>
      </c>
      <c r="V777" s="4">
        <v>2100</v>
      </c>
      <c r="W777" s="6">
        <f t="shared" si="193"/>
        <v>737.09999999999991</v>
      </c>
      <c r="X777" s="4">
        <v>1500</v>
      </c>
      <c r="Y777" s="6">
        <f t="shared" si="194"/>
        <v>856.4999944182091</v>
      </c>
      <c r="Z777" s="4">
        <v>1500</v>
      </c>
      <c r="AA777" s="6">
        <f t="shared" si="195"/>
        <v>1120.5</v>
      </c>
      <c r="AB777" s="4">
        <v>1800</v>
      </c>
      <c r="AC777" s="6">
        <f t="shared" si="196"/>
        <v>1542.5999941003524</v>
      </c>
      <c r="AD777" s="4">
        <v>2112</v>
      </c>
      <c r="AE777" s="6">
        <f t="shared" si="197"/>
        <v>764.54400295768494</v>
      </c>
      <c r="AF777" s="6">
        <f t="shared" si="198"/>
        <v>12724.18314188564</v>
      </c>
    </row>
    <row r="778" spans="1:32" x14ac:dyDescent="0.25">
      <c r="A778" s="1">
        <v>13466</v>
      </c>
      <c r="B778" s="1" t="s">
        <v>614</v>
      </c>
      <c r="C778" s="1" t="s">
        <v>1256</v>
      </c>
      <c r="D778" s="4">
        <v>1800</v>
      </c>
      <c r="E778" s="6">
        <f t="shared" si="184"/>
        <v>1937.8821685885021</v>
      </c>
      <c r="F778" s="4">
        <v>1000</v>
      </c>
      <c r="G778" s="12">
        <f t="shared" si="185"/>
        <v>780</v>
      </c>
      <c r="H778" s="4">
        <v>1200</v>
      </c>
      <c r="I778" s="6">
        <f t="shared" si="186"/>
        <v>612</v>
      </c>
      <c r="J778" s="4">
        <v>1500</v>
      </c>
      <c r="K778" s="6">
        <f t="shared" si="187"/>
        <v>926.99998045219343</v>
      </c>
      <c r="L778" s="4">
        <v>600</v>
      </c>
      <c r="M778" s="6">
        <f t="shared" si="188"/>
        <v>461.74411535344558</v>
      </c>
      <c r="N778" s="4">
        <v>1800</v>
      </c>
      <c r="O778" s="6">
        <f t="shared" si="189"/>
        <v>842.25440523696295</v>
      </c>
      <c r="P778" s="4">
        <v>600</v>
      </c>
      <c r="Q778" s="6">
        <f t="shared" si="190"/>
        <v>714</v>
      </c>
      <c r="R778" s="4">
        <v>5004</v>
      </c>
      <c r="S778" s="6">
        <f t="shared" si="191"/>
        <v>2552.04</v>
      </c>
      <c r="T778" s="4">
        <v>800</v>
      </c>
      <c r="U778" s="6">
        <f t="shared" si="192"/>
        <v>468.54288093255605</v>
      </c>
      <c r="V778" s="4">
        <v>1800</v>
      </c>
      <c r="W778" s="6">
        <f t="shared" si="193"/>
        <v>631.79999999999995</v>
      </c>
      <c r="X778" s="4">
        <v>300</v>
      </c>
      <c r="Y778" s="6">
        <f t="shared" si="194"/>
        <v>171.29999888364182</v>
      </c>
      <c r="Z778" s="4">
        <v>600</v>
      </c>
      <c r="AA778" s="6">
        <f t="shared" si="195"/>
        <v>448.2</v>
      </c>
      <c r="AB778" s="4">
        <v>2400</v>
      </c>
      <c r="AC778" s="6">
        <f t="shared" si="196"/>
        <v>2056.7999921338032</v>
      </c>
      <c r="AD778" s="4">
        <v>1992</v>
      </c>
      <c r="AE778" s="6">
        <f t="shared" si="197"/>
        <v>721.10400278963459</v>
      </c>
      <c r="AF778" s="6">
        <f t="shared" si="198"/>
        <v>12603.563541581107</v>
      </c>
    </row>
    <row r="779" spans="1:32" x14ac:dyDescent="0.25">
      <c r="A779" s="1">
        <v>13467</v>
      </c>
      <c r="B779" s="1" t="s">
        <v>615</v>
      </c>
      <c r="C779" s="1" t="s">
        <v>1257</v>
      </c>
      <c r="D779" s="4">
        <v>96</v>
      </c>
      <c r="E779" s="6">
        <f t="shared" si="184"/>
        <v>103.35371565805343</v>
      </c>
      <c r="F779" s="4">
        <v>300</v>
      </c>
      <c r="G779" s="12">
        <f t="shared" si="185"/>
        <v>234</v>
      </c>
      <c r="H779" s="4">
        <v>96</v>
      </c>
      <c r="I779" s="6">
        <f t="shared" si="186"/>
        <v>48.96</v>
      </c>
      <c r="J779" s="4">
        <v>96</v>
      </c>
      <c r="K779" s="6">
        <f t="shared" si="187"/>
        <v>59.327998748940381</v>
      </c>
      <c r="L779" s="4">
        <v>300</v>
      </c>
      <c r="M779" s="6">
        <f t="shared" si="188"/>
        <v>230.87205767672279</v>
      </c>
      <c r="N779" s="4">
        <v>400</v>
      </c>
      <c r="O779" s="6">
        <f t="shared" si="189"/>
        <v>187.167645608214</v>
      </c>
      <c r="P779" s="4">
        <v>360</v>
      </c>
      <c r="Q779" s="6">
        <f t="shared" si="190"/>
        <v>428.4</v>
      </c>
      <c r="R779" s="4">
        <v>996</v>
      </c>
      <c r="S779" s="6">
        <f t="shared" si="191"/>
        <v>507.96000000000004</v>
      </c>
      <c r="T779" s="4">
        <v>0</v>
      </c>
      <c r="U779" s="6">
        <f t="shared" si="192"/>
        <v>0</v>
      </c>
      <c r="V779" s="4">
        <v>96</v>
      </c>
      <c r="W779" s="6">
        <f t="shared" si="193"/>
        <v>33.695999999999998</v>
      </c>
      <c r="X779" s="4">
        <v>0</v>
      </c>
      <c r="Y779" s="6">
        <f t="shared" si="194"/>
        <v>0</v>
      </c>
      <c r="Z779" s="4">
        <v>250</v>
      </c>
      <c r="AA779" s="6">
        <f t="shared" si="195"/>
        <v>186.75</v>
      </c>
      <c r="AB779" s="4">
        <v>0</v>
      </c>
      <c r="AC779" s="6">
        <f t="shared" si="196"/>
        <v>0</v>
      </c>
      <c r="AD779" s="4">
        <v>696</v>
      </c>
      <c r="AE779" s="6">
        <f t="shared" si="197"/>
        <v>251.95200097469163</v>
      </c>
      <c r="AF779" s="6">
        <f t="shared" si="198"/>
        <v>2020.4874176919307</v>
      </c>
    </row>
    <row r="780" spans="1:32" x14ac:dyDescent="0.25">
      <c r="A780" s="1">
        <v>13468</v>
      </c>
      <c r="B780" s="1" t="s">
        <v>616</v>
      </c>
      <c r="C780" s="1" t="s">
        <v>1258</v>
      </c>
      <c r="D780" s="4">
        <v>1248</v>
      </c>
      <c r="E780" s="6">
        <f t="shared" si="184"/>
        <v>1343.5983035546947</v>
      </c>
      <c r="F780" s="4">
        <v>1000</v>
      </c>
      <c r="G780" s="12">
        <f t="shared" si="185"/>
        <v>780</v>
      </c>
      <c r="H780" s="4">
        <v>1752</v>
      </c>
      <c r="I780" s="6">
        <f t="shared" si="186"/>
        <v>893.52</v>
      </c>
      <c r="J780" s="4">
        <v>912</v>
      </c>
      <c r="K780" s="6">
        <f t="shared" si="187"/>
        <v>563.61598811493366</v>
      </c>
      <c r="L780" s="4">
        <v>462</v>
      </c>
      <c r="M780" s="6">
        <f t="shared" si="188"/>
        <v>355.54296882215311</v>
      </c>
      <c r="N780" s="4">
        <v>850</v>
      </c>
      <c r="O780" s="6">
        <f t="shared" si="189"/>
        <v>397.73124691745471</v>
      </c>
      <c r="P780" s="4">
        <v>45</v>
      </c>
      <c r="Q780" s="6">
        <f t="shared" si="190"/>
        <v>53.55</v>
      </c>
      <c r="R780" s="4">
        <v>4248</v>
      </c>
      <c r="S780" s="6">
        <f t="shared" si="191"/>
        <v>2166.48</v>
      </c>
      <c r="T780" s="4">
        <v>470</v>
      </c>
      <c r="U780" s="6">
        <f t="shared" si="192"/>
        <v>275.26894254787669</v>
      </c>
      <c r="V780" s="4">
        <v>924</v>
      </c>
      <c r="W780" s="6">
        <f t="shared" si="193"/>
        <v>324.32399999999996</v>
      </c>
      <c r="X780" s="4">
        <v>720</v>
      </c>
      <c r="Y780" s="6">
        <f t="shared" si="194"/>
        <v>411.11999732074037</v>
      </c>
      <c r="Z780" s="4">
        <v>1250</v>
      </c>
      <c r="AA780" s="6">
        <f t="shared" si="195"/>
        <v>933.75</v>
      </c>
      <c r="AB780" s="4">
        <v>564</v>
      </c>
      <c r="AC780" s="6">
        <f t="shared" si="196"/>
        <v>483.34799815144373</v>
      </c>
      <c r="AD780" s="4">
        <v>360</v>
      </c>
      <c r="AE780" s="6">
        <f t="shared" si="197"/>
        <v>130.32000050415084</v>
      </c>
      <c r="AF780" s="6">
        <f t="shared" si="198"/>
        <v>8981.8494454292959</v>
      </c>
    </row>
    <row r="781" spans="1:32" x14ac:dyDescent="0.25">
      <c r="A781" s="1">
        <v>13469</v>
      </c>
      <c r="B781" s="1" t="s">
        <v>617</v>
      </c>
      <c r="C781" s="1" t="s">
        <v>1259</v>
      </c>
      <c r="D781" s="4">
        <v>10536</v>
      </c>
      <c r="E781" s="6">
        <f t="shared" si="184"/>
        <v>11343.070293471364</v>
      </c>
      <c r="F781" s="4">
        <v>8510</v>
      </c>
      <c r="G781" s="12">
        <f t="shared" si="185"/>
        <v>6637.8</v>
      </c>
      <c r="H781" s="4">
        <v>9504</v>
      </c>
      <c r="I781" s="6">
        <f t="shared" si="186"/>
        <v>4847.04</v>
      </c>
      <c r="J781" s="4">
        <v>12072</v>
      </c>
      <c r="K781" s="6">
        <f t="shared" si="187"/>
        <v>7460.4958426792527</v>
      </c>
      <c r="L781" s="4">
        <v>3090</v>
      </c>
      <c r="M781" s="6">
        <f t="shared" si="188"/>
        <v>2377.982194070245</v>
      </c>
      <c r="N781" s="4">
        <v>7100</v>
      </c>
      <c r="O781" s="6">
        <f t="shared" si="189"/>
        <v>3322.2257095457985</v>
      </c>
      <c r="P781" s="4">
        <v>735</v>
      </c>
      <c r="Q781" s="6">
        <f t="shared" si="190"/>
        <v>874.65</v>
      </c>
      <c r="R781" s="4">
        <v>24996</v>
      </c>
      <c r="S781" s="6">
        <f t="shared" si="191"/>
        <v>12747.960000000001</v>
      </c>
      <c r="T781" s="4">
        <v>8270</v>
      </c>
      <c r="U781" s="6">
        <f t="shared" si="192"/>
        <v>4843.5620316402983</v>
      </c>
      <c r="V781" s="4">
        <v>6816</v>
      </c>
      <c r="W781" s="6">
        <f t="shared" si="193"/>
        <v>2392.4159999999997</v>
      </c>
      <c r="X781" s="4">
        <v>12036</v>
      </c>
      <c r="Y781" s="6">
        <f t="shared" si="194"/>
        <v>6872.5559552117093</v>
      </c>
      <c r="Z781" s="4">
        <v>10630</v>
      </c>
      <c r="AA781" s="6">
        <f t="shared" si="195"/>
        <v>7940.61</v>
      </c>
      <c r="AB781" s="4">
        <v>5196</v>
      </c>
      <c r="AC781" s="6">
        <f t="shared" si="196"/>
        <v>4452.9719829696842</v>
      </c>
      <c r="AD781" s="4">
        <v>6528</v>
      </c>
      <c r="AE781" s="6">
        <f t="shared" si="197"/>
        <v>2363.1360091419351</v>
      </c>
      <c r="AF781" s="6">
        <f t="shared" si="198"/>
        <v>76113.340009588355</v>
      </c>
    </row>
    <row r="782" spans="1:32" ht="15.75" thickBot="1" x14ac:dyDescent="0.3">
      <c r="A782" s="1">
        <v>13472</v>
      </c>
      <c r="B782" s="1" t="s">
        <v>618</v>
      </c>
      <c r="C782" s="1" t="s">
        <v>1260</v>
      </c>
      <c r="D782" s="4">
        <v>1932</v>
      </c>
      <c r="E782" s="6">
        <f t="shared" si="184"/>
        <v>2079.9935276183255</v>
      </c>
      <c r="F782" s="4">
        <v>1830</v>
      </c>
      <c r="G782" s="12">
        <f t="shared" si="185"/>
        <v>1427.4</v>
      </c>
      <c r="H782" s="4">
        <v>1536</v>
      </c>
      <c r="I782" s="6">
        <f t="shared" si="186"/>
        <v>783.36</v>
      </c>
      <c r="J782" s="4">
        <v>1884</v>
      </c>
      <c r="K782" s="6">
        <f t="shared" si="187"/>
        <v>1164.3119754479549</v>
      </c>
      <c r="L782" s="4">
        <v>570</v>
      </c>
      <c r="M782" s="6">
        <f t="shared" si="188"/>
        <v>438.65690958577329</v>
      </c>
      <c r="N782" s="4">
        <v>1100</v>
      </c>
      <c r="O782" s="6">
        <f t="shared" si="189"/>
        <v>514.71102542258848</v>
      </c>
      <c r="P782" s="4">
        <v>150</v>
      </c>
      <c r="Q782" s="6">
        <f t="shared" si="190"/>
        <v>178.5</v>
      </c>
      <c r="R782" s="4">
        <v>5004</v>
      </c>
      <c r="S782" s="6">
        <f t="shared" si="191"/>
        <v>2552.04</v>
      </c>
      <c r="T782" s="4">
        <v>1460</v>
      </c>
      <c r="U782" s="6">
        <f t="shared" si="192"/>
        <v>855.09075770191475</v>
      </c>
      <c r="V782" s="4">
        <v>1164</v>
      </c>
      <c r="W782" s="6">
        <f t="shared" si="193"/>
        <v>408.56399999999996</v>
      </c>
      <c r="X782" s="4">
        <v>252</v>
      </c>
      <c r="Y782" s="6">
        <f t="shared" si="194"/>
        <v>143.89199906225912</v>
      </c>
      <c r="Z782" s="4">
        <v>2360</v>
      </c>
      <c r="AA782" s="6">
        <f t="shared" si="195"/>
        <v>1762.92</v>
      </c>
      <c r="AB782" s="4">
        <v>900</v>
      </c>
      <c r="AC782" s="6">
        <f t="shared" si="196"/>
        <v>771.29999705017622</v>
      </c>
      <c r="AD782" s="4">
        <v>1152</v>
      </c>
      <c r="AE782" s="6">
        <f t="shared" si="197"/>
        <v>417.02400161328268</v>
      </c>
      <c r="AF782" s="6">
        <f t="shared" si="198"/>
        <v>13080.740191888994</v>
      </c>
    </row>
    <row r="783" spans="1:32" ht="30.75" thickBot="1" x14ac:dyDescent="0.3">
      <c r="A783" s="19" t="s">
        <v>1668</v>
      </c>
      <c r="B783" s="13"/>
      <c r="C783" s="14"/>
      <c r="D783" s="20">
        <f t="shared" ref="D783:AE783" si="199">SUM(D4:D782)</f>
        <v>1409064</v>
      </c>
      <c r="E783" s="16">
        <f t="shared" si="199"/>
        <v>1516999.9984814096</v>
      </c>
      <c r="F783" s="20">
        <f t="shared" si="199"/>
        <v>1050250</v>
      </c>
      <c r="G783" s="16">
        <f t="shared" si="199"/>
        <v>819194.99999999977</v>
      </c>
      <c r="H783" s="20">
        <f t="shared" si="199"/>
        <v>1541160</v>
      </c>
      <c r="I783" s="15">
        <f t="shared" si="199"/>
        <v>785991.6</v>
      </c>
      <c r="J783" s="20">
        <f t="shared" si="199"/>
        <v>1688184</v>
      </c>
      <c r="K783" s="15">
        <f t="shared" si="199"/>
        <v>1043297.6899998036</v>
      </c>
      <c r="L783" s="20">
        <f t="shared" si="199"/>
        <v>654000</v>
      </c>
      <c r="M783" s="15">
        <f t="shared" si="199"/>
        <v>503301.08573525539</v>
      </c>
      <c r="N783" s="20">
        <f t="shared" si="199"/>
        <v>1115150</v>
      </c>
      <c r="O783" s="15">
        <f t="shared" si="199"/>
        <v>521800.00000000052</v>
      </c>
      <c r="P783" s="20">
        <f t="shared" si="199"/>
        <v>254115</v>
      </c>
      <c r="Q783" s="15">
        <f t="shared" si="199"/>
        <v>302396.85000000009</v>
      </c>
      <c r="R783" s="20">
        <f t="shared" si="199"/>
        <v>4122744</v>
      </c>
      <c r="S783" s="15">
        <f t="shared" si="199"/>
        <v>2102599.4400000004</v>
      </c>
      <c r="T783" s="20">
        <f t="shared" si="199"/>
        <v>1201000</v>
      </c>
      <c r="U783" s="15">
        <f t="shared" si="199"/>
        <v>703400.00000000035</v>
      </c>
      <c r="V783" s="20">
        <f t="shared" si="199"/>
        <v>1322040</v>
      </c>
      <c r="W783" s="15">
        <f t="shared" si="199"/>
        <v>464036.0399999994</v>
      </c>
      <c r="X783" s="20">
        <f t="shared" si="199"/>
        <v>1074924</v>
      </c>
      <c r="Y783" s="15">
        <f t="shared" si="199"/>
        <v>613781.5999999987</v>
      </c>
      <c r="Z783" s="20">
        <f t="shared" si="199"/>
        <v>1244810</v>
      </c>
      <c r="AA783" s="15">
        <f t="shared" si="199"/>
        <v>929873.06999999925</v>
      </c>
      <c r="AB783" s="20">
        <f t="shared" si="199"/>
        <v>1220412</v>
      </c>
      <c r="AC783" s="15">
        <f t="shared" si="199"/>
        <v>1045893.08</v>
      </c>
      <c r="AD783" s="20">
        <f t="shared" si="199"/>
        <v>1428168</v>
      </c>
      <c r="AE783" s="15">
        <f t="shared" si="199"/>
        <v>516996.81800003204</v>
      </c>
      <c r="AF783" s="18">
        <f>SUM(E783+G783+I783+K783+M783+O783+Q783+S783+U783+W783+Y783+AA783+AC783+AE783)</f>
        <v>11869562.272216501</v>
      </c>
    </row>
    <row r="784" spans="1:32" x14ac:dyDescent="0.25">
      <c r="F784" s="7"/>
      <c r="G784" s="7"/>
    </row>
  </sheetData>
  <autoFilter ref="A2:A783">
    <sortState ref="A5:AF783">
      <sortCondition ref="A2:A783"/>
    </sortState>
  </autoFilter>
  <mergeCells count="20">
    <mergeCell ref="AD2:AE2"/>
    <mergeCell ref="AF2:AF3"/>
    <mergeCell ref="N2:O2"/>
    <mergeCell ref="P2:Q2"/>
    <mergeCell ref="R2:S2"/>
    <mergeCell ref="T2:U2"/>
    <mergeCell ref="V2:W2"/>
    <mergeCell ref="X2:Y2"/>
    <mergeCell ref="A1:C1"/>
    <mergeCell ref="A2:A3"/>
    <mergeCell ref="B2:B3"/>
    <mergeCell ref="C2:C3"/>
    <mergeCell ref="D1:AF1"/>
    <mergeCell ref="D2:E2"/>
    <mergeCell ref="F2:G2"/>
    <mergeCell ref="H2:I2"/>
    <mergeCell ref="J2:K2"/>
    <mergeCell ref="L2:M2"/>
    <mergeCell ref="Z2:AA2"/>
    <mergeCell ref="AB2:A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baseColWidth="10" defaultColWidth="11.42578125" defaultRowHeight="15" x14ac:dyDescent="0.25"/>
  <cols>
    <col min="1" max="1" width="19.42578125" customWidth="1"/>
    <col min="2" max="2" width="68.140625" bestFit="1" customWidth="1"/>
    <col min="3" max="3" width="78.42578125" bestFit="1" customWidth="1"/>
    <col min="4" max="4" width="21.42578125" bestFit="1" customWidth="1"/>
    <col min="5" max="5" width="15.5703125" bestFit="1" customWidth="1"/>
    <col min="6" max="6" width="21.42578125" bestFit="1" customWidth="1"/>
    <col min="7" max="7" width="15.5703125" bestFit="1" customWidth="1"/>
    <col min="8" max="8" width="21.42578125" bestFit="1" customWidth="1"/>
    <col min="9" max="9" width="15.5703125" bestFit="1" customWidth="1"/>
    <col min="10" max="10" width="21.42578125" bestFit="1" customWidth="1"/>
    <col min="11" max="11" width="15.5703125" bestFit="1" customWidth="1"/>
    <col min="12" max="12" width="21.42578125" bestFit="1" customWidth="1"/>
    <col min="13" max="13" width="15.5703125" bestFit="1" customWidth="1"/>
    <col min="14" max="14" width="21.42578125" bestFit="1" customWidth="1"/>
    <col min="15" max="15" width="15.5703125" bestFit="1" customWidth="1"/>
    <col min="16" max="16" width="21.42578125" bestFit="1" customWidth="1"/>
    <col min="17" max="17" width="15.5703125" bestFit="1" customWidth="1"/>
    <col min="18" max="18" width="21.42578125" bestFit="1" customWidth="1"/>
    <col min="19" max="19" width="15.5703125" bestFit="1" customWidth="1"/>
    <col min="20" max="20" width="21.42578125" bestFit="1" customWidth="1"/>
    <col min="21" max="21" width="15.5703125" bestFit="1" customWidth="1"/>
    <col min="22" max="22" width="21.42578125" bestFit="1" customWidth="1"/>
    <col min="23" max="23" width="15.5703125" bestFit="1" customWidth="1"/>
    <col min="24" max="24" width="21.42578125" bestFit="1" customWidth="1"/>
    <col min="25" max="25" width="15.5703125" bestFit="1" customWidth="1"/>
    <col min="26" max="26" width="21.42578125" bestFit="1" customWidth="1"/>
    <col min="27" max="27" width="15.5703125" bestFit="1" customWidth="1"/>
    <col min="28" max="28" width="21.42578125" bestFit="1" customWidth="1"/>
    <col min="29" max="29" width="15.5703125" bestFit="1" customWidth="1"/>
    <col min="30" max="30" width="21.42578125" bestFit="1" customWidth="1"/>
    <col min="31" max="31" width="15.5703125" bestFit="1" customWidth="1"/>
    <col min="32" max="32" width="21.42578125" bestFit="1" customWidth="1"/>
    <col min="33" max="33" width="15.5703125" bestFit="1" customWidth="1"/>
    <col min="34" max="34" width="21.42578125" bestFit="1" customWidth="1"/>
    <col min="35" max="35" width="15.5703125" customWidth="1"/>
    <col min="36" max="36" width="21.42578125" bestFit="1" customWidth="1"/>
    <col min="37" max="37" width="15.5703125" bestFit="1" customWidth="1"/>
    <col min="38" max="38" width="15.85546875" customWidth="1"/>
    <col min="39" max="39" width="15" bestFit="1" customWidth="1"/>
  </cols>
  <sheetData>
    <row r="1" spans="1:39" ht="17.25" customHeight="1" thickBot="1" x14ac:dyDescent="0.3">
      <c r="A1" s="40" t="s">
        <v>0</v>
      </c>
      <c r="B1" s="41"/>
      <c r="C1" s="42"/>
      <c r="D1" s="40" t="s">
        <v>1372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</row>
    <row r="2" spans="1:39" ht="47.25" customHeight="1" x14ac:dyDescent="0.25">
      <c r="A2" s="43" t="s">
        <v>1369</v>
      </c>
      <c r="B2" s="43" t="s">
        <v>1370</v>
      </c>
      <c r="C2" s="43" t="s">
        <v>1371</v>
      </c>
      <c r="D2" s="38" t="s">
        <v>1667</v>
      </c>
      <c r="E2" s="39"/>
      <c r="F2" s="38" t="s">
        <v>1666</v>
      </c>
      <c r="G2" s="39"/>
      <c r="H2" s="38" t="s">
        <v>1665</v>
      </c>
      <c r="I2" s="39"/>
      <c r="J2" s="38" t="s">
        <v>1664</v>
      </c>
      <c r="K2" s="39"/>
      <c r="L2" s="38" t="s">
        <v>1663</v>
      </c>
      <c r="M2" s="39"/>
      <c r="N2" s="38" t="s">
        <v>1654</v>
      </c>
      <c r="O2" s="39"/>
      <c r="P2" s="38" t="s">
        <v>1655</v>
      </c>
      <c r="Q2" s="39"/>
      <c r="R2" s="38" t="s">
        <v>1656</v>
      </c>
      <c r="S2" s="39"/>
      <c r="T2" s="38" t="s">
        <v>1657</v>
      </c>
      <c r="U2" s="39"/>
      <c r="V2" s="38" t="s">
        <v>1662</v>
      </c>
      <c r="W2" s="39"/>
      <c r="X2" s="38" t="s">
        <v>1658</v>
      </c>
      <c r="Y2" s="39"/>
      <c r="Z2" s="38" t="s">
        <v>1659</v>
      </c>
      <c r="AA2" s="39"/>
      <c r="AB2" s="38" t="s">
        <v>1660</v>
      </c>
      <c r="AC2" s="39"/>
      <c r="AD2" s="38" t="s">
        <v>1661</v>
      </c>
      <c r="AE2" s="39"/>
      <c r="AF2" s="38" t="s">
        <v>1653</v>
      </c>
      <c r="AG2" s="39"/>
      <c r="AH2" s="38" t="s">
        <v>1639</v>
      </c>
      <c r="AI2" s="39"/>
      <c r="AJ2" s="38" t="s">
        <v>1638</v>
      </c>
      <c r="AK2" s="39"/>
      <c r="AL2" s="43" t="s">
        <v>1375</v>
      </c>
    </row>
    <row r="3" spans="1:39" ht="15.75" thickBot="1" x14ac:dyDescent="0.3">
      <c r="A3" s="44"/>
      <c r="B3" s="44"/>
      <c r="C3" s="44"/>
      <c r="D3" s="2" t="s">
        <v>1373</v>
      </c>
      <c r="E3" s="3" t="s">
        <v>1374</v>
      </c>
      <c r="F3" s="2" t="s">
        <v>1373</v>
      </c>
      <c r="G3" s="3" t="s">
        <v>1374</v>
      </c>
      <c r="H3" s="2" t="s">
        <v>1373</v>
      </c>
      <c r="I3" s="3" t="s">
        <v>1374</v>
      </c>
      <c r="J3" s="2" t="s">
        <v>1373</v>
      </c>
      <c r="K3" s="3" t="s">
        <v>1374</v>
      </c>
      <c r="L3" s="2" t="s">
        <v>1373</v>
      </c>
      <c r="M3" s="3" t="s">
        <v>1374</v>
      </c>
      <c r="N3" s="2" t="s">
        <v>1373</v>
      </c>
      <c r="O3" s="3" t="s">
        <v>1374</v>
      </c>
      <c r="P3" s="2" t="s">
        <v>1373</v>
      </c>
      <c r="Q3" s="3" t="s">
        <v>1374</v>
      </c>
      <c r="R3" s="2" t="s">
        <v>1373</v>
      </c>
      <c r="S3" s="3" t="s">
        <v>1374</v>
      </c>
      <c r="T3" s="2" t="s">
        <v>1373</v>
      </c>
      <c r="U3" s="3" t="s">
        <v>1374</v>
      </c>
      <c r="V3" s="2" t="s">
        <v>1373</v>
      </c>
      <c r="W3" s="3" t="s">
        <v>1374</v>
      </c>
      <c r="X3" s="2" t="s">
        <v>1373</v>
      </c>
      <c r="Y3" s="3" t="s">
        <v>1374</v>
      </c>
      <c r="Z3" s="2" t="s">
        <v>1373</v>
      </c>
      <c r="AA3" s="3" t="s">
        <v>1374</v>
      </c>
      <c r="AB3" s="2" t="s">
        <v>1373</v>
      </c>
      <c r="AC3" s="3" t="s">
        <v>1374</v>
      </c>
      <c r="AD3" s="2" t="s">
        <v>1373</v>
      </c>
      <c r="AE3" s="3" t="s">
        <v>1374</v>
      </c>
      <c r="AF3" s="2" t="s">
        <v>1373</v>
      </c>
      <c r="AG3" s="3" t="s">
        <v>1374</v>
      </c>
      <c r="AH3" s="2" t="s">
        <v>1373</v>
      </c>
      <c r="AI3" s="3" t="s">
        <v>1374</v>
      </c>
      <c r="AJ3" s="2" t="s">
        <v>1373</v>
      </c>
      <c r="AK3" s="3" t="s">
        <v>1374</v>
      </c>
      <c r="AL3" s="45"/>
    </row>
    <row r="4" spans="1:39" ht="30" x14ac:dyDescent="0.25">
      <c r="A4" s="21" t="s">
        <v>1668</v>
      </c>
      <c r="B4" s="23"/>
      <c r="C4" s="23"/>
      <c r="D4" s="26">
        <f t="shared" ref="D4:AK4" si="0">SUM(D1:D3)</f>
        <v>0</v>
      </c>
      <c r="E4" s="28">
        <f t="shared" si="0"/>
        <v>0</v>
      </c>
      <c r="F4" s="26">
        <f t="shared" si="0"/>
        <v>0</v>
      </c>
      <c r="G4" s="28">
        <f t="shared" si="0"/>
        <v>0</v>
      </c>
      <c r="H4" s="26">
        <f t="shared" si="0"/>
        <v>0</v>
      </c>
      <c r="I4" s="28">
        <f t="shared" si="0"/>
        <v>0</v>
      </c>
      <c r="J4" s="26">
        <f t="shared" si="0"/>
        <v>0</v>
      </c>
      <c r="K4" s="32">
        <f t="shared" si="0"/>
        <v>0</v>
      </c>
      <c r="L4" s="26">
        <f t="shared" si="0"/>
        <v>0</v>
      </c>
      <c r="M4" s="28">
        <f t="shared" si="0"/>
        <v>0</v>
      </c>
      <c r="N4" s="26">
        <f t="shared" si="0"/>
        <v>0</v>
      </c>
      <c r="O4" s="28">
        <f t="shared" si="0"/>
        <v>0</v>
      </c>
      <c r="P4" s="26">
        <f t="shared" si="0"/>
        <v>0</v>
      </c>
      <c r="Q4" s="28">
        <f t="shared" si="0"/>
        <v>0</v>
      </c>
      <c r="R4" s="26">
        <f t="shared" si="0"/>
        <v>0</v>
      </c>
      <c r="S4" s="28">
        <f t="shared" si="0"/>
        <v>0</v>
      </c>
      <c r="T4" s="26">
        <f t="shared" si="0"/>
        <v>0</v>
      </c>
      <c r="U4" s="28">
        <f t="shared" si="0"/>
        <v>0</v>
      </c>
      <c r="V4" s="26">
        <f t="shared" si="0"/>
        <v>0</v>
      </c>
      <c r="W4" s="28">
        <f t="shared" si="0"/>
        <v>0</v>
      </c>
      <c r="X4" s="26">
        <f t="shared" si="0"/>
        <v>0</v>
      </c>
      <c r="Y4" s="28">
        <f t="shared" si="0"/>
        <v>0</v>
      </c>
      <c r="Z4" s="26">
        <f t="shared" si="0"/>
        <v>0</v>
      </c>
      <c r="AA4" s="28">
        <f t="shared" si="0"/>
        <v>0</v>
      </c>
      <c r="AB4" s="26">
        <f t="shared" si="0"/>
        <v>0</v>
      </c>
      <c r="AC4" s="28">
        <f t="shared" si="0"/>
        <v>0</v>
      </c>
      <c r="AD4" s="26">
        <f t="shared" si="0"/>
        <v>0</v>
      </c>
      <c r="AE4" s="28">
        <f t="shared" si="0"/>
        <v>0</v>
      </c>
      <c r="AF4" s="26">
        <f t="shared" si="0"/>
        <v>0</v>
      </c>
      <c r="AG4" s="28">
        <f t="shared" si="0"/>
        <v>0</v>
      </c>
      <c r="AH4" s="26">
        <f t="shared" si="0"/>
        <v>0</v>
      </c>
      <c r="AI4" s="28">
        <f t="shared" si="0"/>
        <v>0</v>
      </c>
      <c r="AJ4" s="26">
        <f t="shared" si="0"/>
        <v>0</v>
      </c>
      <c r="AK4" s="28">
        <f t="shared" si="0"/>
        <v>0</v>
      </c>
      <c r="AL4" s="28">
        <f t="shared" ref="AL4:AL67" si="1">E4+G4+I4+K4+M4+O4+Q4+S4+U4+W4+Y4+AA4+AC4+AE4+AG4+AI4+AK4</f>
        <v>0</v>
      </c>
      <c r="AM4" s="6"/>
    </row>
    <row r="5" spans="1:39" x14ac:dyDescent="0.25">
      <c r="A5" s="1">
        <v>11932</v>
      </c>
      <c r="B5" s="1" t="s">
        <v>41</v>
      </c>
      <c r="C5" s="1" t="s">
        <v>810</v>
      </c>
      <c r="D5" s="4">
        <v>1960</v>
      </c>
      <c r="E5" s="6">
        <f t="shared" ref="E5:E68" si="2">D5*1.586</f>
        <v>3108.56</v>
      </c>
      <c r="F5" s="4">
        <v>34002</v>
      </c>
      <c r="G5" s="17">
        <f t="shared" ref="G5:G68" si="3">F5*0.61</f>
        <v>20741.22</v>
      </c>
      <c r="H5" s="4">
        <v>35472</v>
      </c>
      <c r="I5" s="6">
        <f t="shared" ref="I5:I68" si="4">H5*0.469</f>
        <v>16636.367999999999</v>
      </c>
      <c r="J5" s="4">
        <v>21804</v>
      </c>
      <c r="K5" s="6">
        <f t="shared" ref="K5:K68" si="5">J5*0.36419903445</f>
        <v>7940.9957471478001</v>
      </c>
      <c r="L5" s="4">
        <v>672</v>
      </c>
      <c r="M5" s="6">
        <f t="shared" ref="M5:M68" si="6">L5*3.079</f>
        <v>2069.0880000000002</v>
      </c>
      <c r="N5" s="4">
        <v>146664</v>
      </c>
      <c r="O5" s="6">
        <f t="shared" ref="O5:O68" si="7">N5*0.397</f>
        <v>58225.608</v>
      </c>
      <c r="P5" s="4">
        <v>109992</v>
      </c>
      <c r="Q5" s="6">
        <f t="shared" ref="Q5:Q68" si="8">P5*0.2854999988862</f>
        <v>31402.715877490908</v>
      </c>
      <c r="R5" s="4">
        <v>120972</v>
      </c>
      <c r="S5" s="6">
        <f t="shared" ref="S5:S68" si="9">R5*0.30977737</f>
        <v>37474.388003640001</v>
      </c>
      <c r="T5" s="4">
        <v>21132</v>
      </c>
      <c r="U5" s="6">
        <f t="shared" ref="U5:U68" si="10">T5*0.644</f>
        <v>13609.008</v>
      </c>
      <c r="V5" s="4">
        <v>1480</v>
      </c>
      <c r="W5" s="17">
        <f t="shared" ref="W5:W36" si="11">V5*0.68900299</f>
        <v>1019.7244251999999</v>
      </c>
      <c r="X5" s="4">
        <v>1616</v>
      </c>
      <c r="Y5" s="6">
        <f t="shared" ref="Y5:Y68" si="12">X5*0.696</f>
        <v>1124.7359999999999</v>
      </c>
      <c r="Z5" s="4">
        <v>15876</v>
      </c>
      <c r="AA5" s="6">
        <f t="shared" ref="AA5:AA68" si="13">Z5*0.9680003729</f>
        <v>15367.973920160399</v>
      </c>
      <c r="AB5" s="4">
        <v>51200</v>
      </c>
      <c r="AC5" s="6">
        <f t="shared" ref="AC5:AC68" si="14">AB5*0.6571998806</f>
        <v>33648.633886720003</v>
      </c>
      <c r="AD5" s="4">
        <v>100008</v>
      </c>
      <c r="AE5" s="6">
        <f t="shared" ref="AE5:AE68" si="15">AD5*0.462</f>
        <v>46203.696000000004</v>
      </c>
      <c r="AF5" s="4">
        <v>35376</v>
      </c>
      <c r="AG5" s="6">
        <f t="shared" ref="AG5:AG68" si="16">AF5*0.329</f>
        <v>11638.704</v>
      </c>
      <c r="AH5" s="4">
        <v>19986</v>
      </c>
      <c r="AI5" s="6">
        <f t="shared" ref="AI5:AI68" si="17">AH5*0.161327285076895</f>
        <v>3224.2871195468238</v>
      </c>
      <c r="AJ5">
        <v>400</v>
      </c>
      <c r="AK5" s="6">
        <f t="shared" ref="AK5:AK68" si="18">AJ5*5.71428571428571</f>
        <v>2285.714285714284</v>
      </c>
      <c r="AL5" s="6">
        <f t="shared" si="1"/>
        <v>305721.42126562027</v>
      </c>
    </row>
    <row r="6" spans="1:39" x14ac:dyDescent="0.25">
      <c r="A6" s="1">
        <v>13054</v>
      </c>
      <c r="B6" s="1" t="s">
        <v>501</v>
      </c>
      <c r="C6" s="1" t="s">
        <v>1175</v>
      </c>
      <c r="D6" s="4">
        <v>10660</v>
      </c>
      <c r="E6" s="6">
        <f t="shared" si="2"/>
        <v>16906.760000000002</v>
      </c>
      <c r="F6" s="4">
        <v>14400</v>
      </c>
      <c r="G6" s="17">
        <f t="shared" si="3"/>
        <v>8784</v>
      </c>
      <c r="H6" s="4">
        <v>50400</v>
      </c>
      <c r="I6" s="6">
        <f t="shared" si="4"/>
        <v>23637.599999999999</v>
      </c>
      <c r="J6" s="4">
        <v>36000</v>
      </c>
      <c r="K6" s="6">
        <f t="shared" si="5"/>
        <v>13111.1652402</v>
      </c>
      <c r="L6" s="4">
        <v>5112</v>
      </c>
      <c r="M6" s="6">
        <f t="shared" si="6"/>
        <v>15739.848000000002</v>
      </c>
      <c r="N6" s="4">
        <v>72000</v>
      </c>
      <c r="O6" s="6">
        <f t="shared" si="7"/>
        <v>28584</v>
      </c>
      <c r="P6" s="4">
        <v>49992</v>
      </c>
      <c r="Q6" s="6">
        <f t="shared" si="8"/>
        <v>14272.71594431891</v>
      </c>
      <c r="R6" s="4">
        <v>42000</v>
      </c>
      <c r="S6" s="6">
        <f t="shared" si="9"/>
        <v>13010.64954</v>
      </c>
      <c r="T6" s="4">
        <v>27996</v>
      </c>
      <c r="U6" s="6">
        <f t="shared" si="10"/>
        <v>18029.423999999999</v>
      </c>
      <c r="V6" s="4">
        <v>10610</v>
      </c>
      <c r="W6" s="17">
        <f t="shared" si="11"/>
        <v>7310.3217238999996</v>
      </c>
      <c r="X6" s="4">
        <v>14208</v>
      </c>
      <c r="Y6" s="6">
        <f t="shared" si="12"/>
        <v>9888.768</v>
      </c>
      <c r="Z6" s="4">
        <v>35004</v>
      </c>
      <c r="AA6" s="6">
        <f t="shared" si="13"/>
        <v>33883.885052991602</v>
      </c>
      <c r="AB6" s="4">
        <v>50400</v>
      </c>
      <c r="AC6" s="6">
        <f t="shared" si="14"/>
        <v>33122.873982240002</v>
      </c>
      <c r="AD6" s="4">
        <v>30000</v>
      </c>
      <c r="AE6" s="6">
        <f t="shared" si="15"/>
        <v>13860</v>
      </c>
      <c r="AF6" s="4">
        <v>28800</v>
      </c>
      <c r="AG6" s="6">
        <f t="shared" si="16"/>
        <v>9475.2000000000007</v>
      </c>
      <c r="AH6" s="4">
        <v>0</v>
      </c>
      <c r="AI6" s="6">
        <f t="shared" si="17"/>
        <v>0</v>
      </c>
      <c r="AJ6">
        <v>0</v>
      </c>
      <c r="AK6" s="6">
        <f t="shared" si="18"/>
        <v>0</v>
      </c>
      <c r="AL6" s="6">
        <f t="shared" si="1"/>
        <v>259617.21148365055</v>
      </c>
    </row>
    <row r="7" spans="1:39" x14ac:dyDescent="0.25">
      <c r="A7" s="1">
        <v>13121</v>
      </c>
      <c r="B7" s="1" t="s">
        <v>553</v>
      </c>
      <c r="C7" s="1" t="s">
        <v>1216</v>
      </c>
      <c r="D7" s="4">
        <v>14620</v>
      </c>
      <c r="E7" s="6">
        <f t="shared" si="2"/>
        <v>23187.32</v>
      </c>
      <c r="F7" s="4">
        <v>9096</v>
      </c>
      <c r="G7" s="17">
        <f t="shared" si="3"/>
        <v>5548.5599999999995</v>
      </c>
      <c r="H7" s="4">
        <v>34992</v>
      </c>
      <c r="I7" s="6">
        <f t="shared" si="4"/>
        <v>16411.248</v>
      </c>
      <c r="J7" s="4">
        <v>31848</v>
      </c>
      <c r="K7" s="6">
        <f t="shared" si="5"/>
        <v>11599.0108491636</v>
      </c>
      <c r="L7" s="4">
        <v>3996</v>
      </c>
      <c r="M7" s="6">
        <f t="shared" si="6"/>
        <v>12303.684000000001</v>
      </c>
      <c r="N7" s="4">
        <v>45504</v>
      </c>
      <c r="O7" s="6">
        <f t="shared" si="7"/>
        <v>18065.088</v>
      </c>
      <c r="P7" s="4">
        <v>31008</v>
      </c>
      <c r="Q7" s="6">
        <f t="shared" si="8"/>
        <v>8852.7839654632899</v>
      </c>
      <c r="R7" s="4">
        <v>27996</v>
      </c>
      <c r="S7" s="6">
        <f t="shared" si="9"/>
        <v>8672.5272505199991</v>
      </c>
      <c r="T7" s="4">
        <v>18204</v>
      </c>
      <c r="U7" s="6">
        <f t="shared" si="10"/>
        <v>11723.376</v>
      </c>
      <c r="V7" s="4">
        <v>6000</v>
      </c>
      <c r="W7" s="17">
        <f t="shared" si="11"/>
        <v>4134.0179399999997</v>
      </c>
      <c r="X7" s="4">
        <v>6000</v>
      </c>
      <c r="Y7" s="6">
        <f t="shared" si="12"/>
        <v>4176</v>
      </c>
      <c r="Z7" s="4">
        <v>22740</v>
      </c>
      <c r="AA7" s="6">
        <f t="shared" si="13"/>
        <v>22012.328479746</v>
      </c>
      <c r="AB7" s="4">
        <v>35000</v>
      </c>
      <c r="AC7" s="6">
        <f t="shared" si="14"/>
        <v>23001.995821</v>
      </c>
      <c r="AD7" s="4">
        <v>18216</v>
      </c>
      <c r="AE7" s="6">
        <f t="shared" si="15"/>
        <v>8415.7920000000013</v>
      </c>
      <c r="AF7" s="4">
        <v>31848</v>
      </c>
      <c r="AG7" s="6">
        <f t="shared" si="16"/>
        <v>10477.992</v>
      </c>
      <c r="AH7" s="4">
        <v>1976</v>
      </c>
      <c r="AI7" s="6">
        <f t="shared" si="17"/>
        <v>318.78271531194451</v>
      </c>
      <c r="AJ7">
        <v>1000</v>
      </c>
      <c r="AK7" s="6">
        <f t="shared" si="18"/>
        <v>5714.2857142857101</v>
      </c>
      <c r="AL7" s="6">
        <f t="shared" si="1"/>
        <v>194614.79273549051</v>
      </c>
    </row>
    <row r="8" spans="1:39" x14ac:dyDescent="0.25">
      <c r="A8" s="1">
        <v>951</v>
      </c>
      <c r="B8" s="1" t="s">
        <v>745</v>
      </c>
      <c r="C8" s="1" t="s">
        <v>1390</v>
      </c>
      <c r="D8" s="4">
        <v>3120</v>
      </c>
      <c r="E8" s="6">
        <f t="shared" si="2"/>
        <v>4948.3200000000006</v>
      </c>
      <c r="F8" s="4">
        <v>22998</v>
      </c>
      <c r="G8" s="17">
        <f t="shared" si="3"/>
        <v>14028.779999999999</v>
      </c>
      <c r="H8" s="4">
        <v>28200</v>
      </c>
      <c r="I8" s="6">
        <f t="shared" si="4"/>
        <v>13225.8</v>
      </c>
      <c r="J8" s="4">
        <v>21300</v>
      </c>
      <c r="K8" s="6">
        <f t="shared" si="5"/>
        <v>7757.4394337849999</v>
      </c>
      <c r="L8" s="4">
        <v>1500</v>
      </c>
      <c r="M8" s="6">
        <f t="shared" si="6"/>
        <v>4618.5</v>
      </c>
      <c r="N8" s="4">
        <v>65004</v>
      </c>
      <c r="O8" s="6">
        <f t="shared" si="7"/>
        <v>25806.588</v>
      </c>
      <c r="P8" s="4">
        <v>43992</v>
      </c>
      <c r="Q8" s="6">
        <f t="shared" si="8"/>
        <v>12559.71595100171</v>
      </c>
      <c r="R8" s="4">
        <v>48132</v>
      </c>
      <c r="S8" s="6">
        <f t="shared" si="9"/>
        <v>14910.20437284</v>
      </c>
      <c r="T8" s="4">
        <v>17004</v>
      </c>
      <c r="U8" s="6">
        <f t="shared" si="10"/>
        <v>10950.576000000001</v>
      </c>
      <c r="V8" s="4">
        <v>3000</v>
      </c>
      <c r="W8" s="17">
        <f t="shared" si="11"/>
        <v>2067.0089699999999</v>
      </c>
      <c r="X8" s="4">
        <v>3008</v>
      </c>
      <c r="Y8" s="6">
        <f t="shared" si="12"/>
        <v>2093.5679999999998</v>
      </c>
      <c r="Z8" s="4">
        <v>15480</v>
      </c>
      <c r="AA8" s="6">
        <f t="shared" si="13"/>
        <v>14984.645772492</v>
      </c>
      <c r="AB8" s="4">
        <v>46000</v>
      </c>
      <c r="AC8" s="6">
        <f t="shared" si="14"/>
        <v>30231.194507600001</v>
      </c>
      <c r="AD8" s="4">
        <v>20016</v>
      </c>
      <c r="AE8" s="6">
        <f t="shared" si="15"/>
        <v>9247.3919999999998</v>
      </c>
      <c r="AF8" s="4">
        <v>31848</v>
      </c>
      <c r="AG8" s="6">
        <f t="shared" si="16"/>
        <v>10477.992</v>
      </c>
      <c r="AH8" s="4">
        <v>19986</v>
      </c>
      <c r="AI8" s="6">
        <f t="shared" si="17"/>
        <v>3224.2871195468238</v>
      </c>
      <c r="AJ8">
        <v>260</v>
      </c>
      <c r="AK8" s="6">
        <f t="shared" si="18"/>
        <v>1485.7142857142846</v>
      </c>
      <c r="AL8" s="6">
        <f t="shared" si="1"/>
        <v>182617.7264129798</v>
      </c>
    </row>
    <row r="9" spans="1:39" x14ac:dyDescent="0.25">
      <c r="A9" s="1">
        <v>13362</v>
      </c>
      <c r="B9" s="1" t="s">
        <v>603</v>
      </c>
      <c r="C9" s="1" t="s">
        <v>1247</v>
      </c>
      <c r="D9" s="4">
        <v>3880</v>
      </c>
      <c r="E9" s="6">
        <f t="shared" si="2"/>
        <v>6153.68</v>
      </c>
      <c r="F9" s="4">
        <v>8352</v>
      </c>
      <c r="G9" s="17">
        <f t="shared" si="3"/>
        <v>5094.72</v>
      </c>
      <c r="H9" s="4">
        <v>29112</v>
      </c>
      <c r="I9" s="6">
        <f t="shared" si="4"/>
        <v>13653.527999999998</v>
      </c>
      <c r="J9" s="4">
        <v>29124</v>
      </c>
      <c r="K9" s="6">
        <f t="shared" si="5"/>
        <v>10606.932679321801</v>
      </c>
      <c r="L9" s="4">
        <v>1872</v>
      </c>
      <c r="M9" s="6">
        <f t="shared" si="6"/>
        <v>5763.8879999999999</v>
      </c>
      <c r="N9" s="4">
        <v>51750</v>
      </c>
      <c r="O9" s="6">
        <f t="shared" si="7"/>
        <v>20544.75</v>
      </c>
      <c r="P9" s="4">
        <v>29232</v>
      </c>
      <c r="Q9" s="6">
        <f t="shared" si="8"/>
        <v>8345.7359674413983</v>
      </c>
      <c r="R9" s="4">
        <v>34224</v>
      </c>
      <c r="S9" s="6">
        <f t="shared" si="9"/>
        <v>10601.82071088</v>
      </c>
      <c r="T9" s="4">
        <v>16644</v>
      </c>
      <c r="U9" s="6">
        <f t="shared" si="10"/>
        <v>10718.736000000001</v>
      </c>
      <c r="V9" s="4">
        <v>4220</v>
      </c>
      <c r="W9" s="17">
        <f t="shared" si="11"/>
        <v>2907.5926178</v>
      </c>
      <c r="X9" s="4">
        <v>4704</v>
      </c>
      <c r="Y9" s="6">
        <f t="shared" si="12"/>
        <v>3273.9839999999999</v>
      </c>
      <c r="Z9" s="4">
        <v>24960</v>
      </c>
      <c r="AA9" s="6">
        <f t="shared" si="13"/>
        <v>24161.289307584</v>
      </c>
      <c r="AB9" s="4">
        <v>29100</v>
      </c>
      <c r="AC9" s="6">
        <f t="shared" si="14"/>
        <v>19124.51652546</v>
      </c>
      <c r="AD9" s="4">
        <v>25884</v>
      </c>
      <c r="AE9" s="6">
        <f t="shared" si="15"/>
        <v>11958.408000000001</v>
      </c>
      <c r="AF9" s="4">
        <v>29112</v>
      </c>
      <c r="AG9" s="6">
        <f t="shared" si="16"/>
        <v>9577.848</v>
      </c>
      <c r="AH9" s="4">
        <v>0</v>
      </c>
      <c r="AI9" s="6">
        <f t="shared" si="17"/>
        <v>0</v>
      </c>
      <c r="AJ9">
        <v>320</v>
      </c>
      <c r="AK9" s="6">
        <f t="shared" si="18"/>
        <v>1828.5714285714271</v>
      </c>
      <c r="AL9" s="6">
        <f t="shared" si="1"/>
        <v>164316.0012370586</v>
      </c>
    </row>
    <row r="10" spans="1:39" x14ac:dyDescent="0.25">
      <c r="A10" s="1">
        <v>12835</v>
      </c>
      <c r="B10" s="1" t="s">
        <v>351</v>
      </c>
      <c r="C10" s="1" t="s">
        <v>1045</v>
      </c>
      <c r="D10" s="4">
        <v>1600</v>
      </c>
      <c r="E10" s="6">
        <f t="shared" si="2"/>
        <v>2537.6</v>
      </c>
      <c r="F10" s="4">
        <v>9450</v>
      </c>
      <c r="G10" s="17">
        <f t="shared" si="3"/>
        <v>5764.5</v>
      </c>
      <c r="H10" s="4">
        <v>31488</v>
      </c>
      <c r="I10" s="6">
        <f t="shared" si="4"/>
        <v>14767.871999999999</v>
      </c>
      <c r="J10" s="4">
        <v>21108</v>
      </c>
      <c r="K10" s="6">
        <f t="shared" si="5"/>
        <v>7687.5132191706007</v>
      </c>
      <c r="L10" s="4">
        <v>804</v>
      </c>
      <c r="M10" s="6">
        <f t="shared" si="6"/>
        <v>2475.5160000000001</v>
      </c>
      <c r="N10" s="4">
        <v>10548</v>
      </c>
      <c r="O10" s="6">
        <f t="shared" si="7"/>
        <v>4187.5560000000005</v>
      </c>
      <c r="P10" s="4">
        <v>33240</v>
      </c>
      <c r="Q10" s="6">
        <f t="shared" si="8"/>
        <v>9490.0199629772869</v>
      </c>
      <c r="R10" s="4">
        <v>33252</v>
      </c>
      <c r="S10" s="6">
        <f t="shared" si="9"/>
        <v>10300.71710724</v>
      </c>
      <c r="T10" s="4">
        <v>18900</v>
      </c>
      <c r="U10" s="6">
        <f t="shared" si="10"/>
        <v>12171.6</v>
      </c>
      <c r="V10" s="4">
        <v>1900</v>
      </c>
      <c r="W10" s="17">
        <f t="shared" si="11"/>
        <v>1309.105681</v>
      </c>
      <c r="X10" s="4">
        <v>2688</v>
      </c>
      <c r="Y10" s="6">
        <f t="shared" si="12"/>
        <v>1870.848</v>
      </c>
      <c r="Z10" s="4">
        <v>14136</v>
      </c>
      <c r="AA10" s="6">
        <f t="shared" si="13"/>
        <v>13683.653271314399</v>
      </c>
      <c r="AB10" s="4">
        <v>33100</v>
      </c>
      <c r="AC10" s="6">
        <f t="shared" si="14"/>
        <v>21753.31604786</v>
      </c>
      <c r="AD10" s="4">
        <v>23628</v>
      </c>
      <c r="AE10" s="6">
        <f t="shared" si="15"/>
        <v>10916.136</v>
      </c>
      <c r="AF10" s="4">
        <v>33072</v>
      </c>
      <c r="AG10" s="6">
        <f t="shared" si="16"/>
        <v>10880.688</v>
      </c>
      <c r="AH10" s="4">
        <v>0</v>
      </c>
      <c r="AI10" s="6">
        <f t="shared" si="17"/>
        <v>0</v>
      </c>
      <c r="AJ10">
        <v>100</v>
      </c>
      <c r="AK10" s="6">
        <f t="shared" si="18"/>
        <v>571.42857142857099</v>
      </c>
      <c r="AL10" s="6">
        <f t="shared" si="1"/>
        <v>130368.06986099084</v>
      </c>
    </row>
    <row r="11" spans="1:39" x14ac:dyDescent="0.25">
      <c r="A11" s="1">
        <v>13060</v>
      </c>
      <c r="B11" s="1" t="s">
        <v>507</v>
      </c>
      <c r="C11" s="1" t="s">
        <v>1180</v>
      </c>
      <c r="D11" s="4">
        <v>6500</v>
      </c>
      <c r="E11" s="6">
        <f t="shared" si="2"/>
        <v>10309</v>
      </c>
      <c r="F11" s="4">
        <v>10002</v>
      </c>
      <c r="G11" s="17">
        <f t="shared" si="3"/>
        <v>6101.22</v>
      </c>
      <c r="H11" s="4">
        <v>19992</v>
      </c>
      <c r="I11" s="6">
        <f t="shared" si="4"/>
        <v>9376.2479999999996</v>
      </c>
      <c r="J11" s="4">
        <v>15000</v>
      </c>
      <c r="K11" s="6">
        <f t="shared" si="5"/>
        <v>5462.98551675</v>
      </c>
      <c r="L11" s="4">
        <v>3084</v>
      </c>
      <c r="M11" s="6">
        <f t="shared" si="6"/>
        <v>9495.6360000000004</v>
      </c>
      <c r="N11" s="4">
        <v>50004</v>
      </c>
      <c r="O11" s="6">
        <f t="shared" si="7"/>
        <v>19851.588</v>
      </c>
      <c r="P11" s="4">
        <v>15000</v>
      </c>
      <c r="Q11" s="6">
        <f t="shared" si="8"/>
        <v>4282.4999832929998</v>
      </c>
      <c r="R11" s="4">
        <v>15000</v>
      </c>
      <c r="S11" s="6">
        <f t="shared" si="9"/>
        <v>4646.6605499999996</v>
      </c>
      <c r="T11" s="4">
        <v>15000</v>
      </c>
      <c r="U11" s="6">
        <f t="shared" si="10"/>
        <v>9660</v>
      </c>
      <c r="V11" s="4">
        <v>3000</v>
      </c>
      <c r="W11" s="17">
        <f t="shared" si="11"/>
        <v>2067.0089699999999</v>
      </c>
      <c r="X11" s="4">
        <v>2992</v>
      </c>
      <c r="Y11" s="6">
        <f t="shared" si="12"/>
        <v>2082.4319999999998</v>
      </c>
      <c r="Z11" s="4">
        <v>6996</v>
      </c>
      <c r="AA11" s="6">
        <f t="shared" si="13"/>
        <v>6772.1306088083993</v>
      </c>
      <c r="AB11" s="4">
        <v>30000</v>
      </c>
      <c r="AC11" s="6">
        <f t="shared" si="14"/>
        <v>19715.996417999999</v>
      </c>
      <c r="AD11" s="4">
        <v>15000</v>
      </c>
      <c r="AE11" s="6">
        <f t="shared" si="15"/>
        <v>6930</v>
      </c>
      <c r="AF11" s="4">
        <v>30000</v>
      </c>
      <c r="AG11" s="6">
        <f t="shared" si="16"/>
        <v>9870</v>
      </c>
      <c r="AH11" s="4">
        <v>1020</v>
      </c>
      <c r="AI11" s="6">
        <f t="shared" si="17"/>
        <v>164.55383077843291</v>
      </c>
      <c r="AJ11">
        <v>600</v>
      </c>
      <c r="AK11" s="6">
        <f t="shared" si="18"/>
        <v>3428.5714285714262</v>
      </c>
      <c r="AL11" s="6">
        <f t="shared" si="1"/>
        <v>130216.53130620123</v>
      </c>
    </row>
    <row r="12" spans="1:39" x14ac:dyDescent="0.25">
      <c r="A12" s="1">
        <v>2265</v>
      </c>
      <c r="B12" s="1" t="s">
        <v>626</v>
      </c>
      <c r="C12" s="1" t="s">
        <v>1267</v>
      </c>
      <c r="D12" s="4">
        <v>10500</v>
      </c>
      <c r="E12" s="6">
        <f t="shared" si="2"/>
        <v>16653</v>
      </c>
      <c r="F12" s="4">
        <v>10500</v>
      </c>
      <c r="G12" s="17">
        <f t="shared" si="3"/>
        <v>6405</v>
      </c>
      <c r="H12" s="4">
        <v>10512</v>
      </c>
      <c r="I12" s="6">
        <f t="shared" si="4"/>
        <v>4930.1279999999997</v>
      </c>
      <c r="J12" s="4">
        <v>10500</v>
      </c>
      <c r="K12" s="6">
        <f t="shared" si="5"/>
        <v>3824.089861725</v>
      </c>
      <c r="L12" s="4">
        <v>6888</v>
      </c>
      <c r="M12" s="6">
        <f t="shared" si="6"/>
        <v>21208.152000000002</v>
      </c>
      <c r="N12" s="4">
        <v>60000</v>
      </c>
      <c r="O12" s="6">
        <f t="shared" si="7"/>
        <v>23820</v>
      </c>
      <c r="P12" s="4">
        <v>10488</v>
      </c>
      <c r="Q12" s="6">
        <f t="shared" si="8"/>
        <v>2994.3239883184656</v>
      </c>
      <c r="R12" s="4">
        <v>10500</v>
      </c>
      <c r="S12" s="6">
        <f t="shared" si="9"/>
        <v>3252.6623850000001</v>
      </c>
      <c r="T12" s="4">
        <v>10500</v>
      </c>
      <c r="U12" s="6">
        <f t="shared" si="10"/>
        <v>6762</v>
      </c>
      <c r="V12" s="4">
        <v>10500</v>
      </c>
      <c r="W12" s="17">
        <f t="shared" si="11"/>
        <v>7234.531395</v>
      </c>
      <c r="X12" s="4">
        <v>10496</v>
      </c>
      <c r="Y12" s="6">
        <f t="shared" si="12"/>
        <v>7305.2159999999994</v>
      </c>
      <c r="Z12" s="4">
        <v>8004</v>
      </c>
      <c r="AA12" s="6">
        <f t="shared" si="13"/>
        <v>7747.8749846915998</v>
      </c>
      <c r="AB12" s="4">
        <v>10500</v>
      </c>
      <c r="AC12" s="6">
        <f t="shared" si="14"/>
        <v>6900.5987463000001</v>
      </c>
      <c r="AD12" s="4">
        <v>10500</v>
      </c>
      <c r="AE12" s="6">
        <f t="shared" si="15"/>
        <v>4851</v>
      </c>
      <c r="AF12" s="4">
        <v>10992</v>
      </c>
      <c r="AG12" s="6">
        <f t="shared" si="16"/>
        <v>3616.3679999999999</v>
      </c>
      <c r="AH12" s="4">
        <v>0</v>
      </c>
      <c r="AI12" s="6">
        <f t="shared" si="17"/>
        <v>0</v>
      </c>
      <c r="AJ12">
        <v>0</v>
      </c>
      <c r="AK12" s="6">
        <f t="shared" si="18"/>
        <v>0</v>
      </c>
      <c r="AL12" s="6">
        <f t="shared" si="1"/>
        <v>127504.94536103509</v>
      </c>
    </row>
    <row r="13" spans="1:39" x14ac:dyDescent="0.25">
      <c r="A13" s="1">
        <v>13068</v>
      </c>
      <c r="B13" s="1" t="s">
        <v>512</v>
      </c>
      <c r="C13" s="1" t="s">
        <v>1605</v>
      </c>
      <c r="D13" s="4">
        <v>7620</v>
      </c>
      <c r="E13" s="6">
        <f t="shared" si="2"/>
        <v>12085.32</v>
      </c>
      <c r="F13" s="4">
        <v>6408</v>
      </c>
      <c r="G13" s="17">
        <f t="shared" si="3"/>
        <v>3908.88</v>
      </c>
      <c r="H13" s="4">
        <v>22440</v>
      </c>
      <c r="I13" s="6">
        <f t="shared" si="4"/>
        <v>10524.359999999999</v>
      </c>
      <c r="J13" s="4">
        <v>22440</v>
      </c>
      <c r="K13" s="6">
        <f t="shared" si="5"/>
        <v>8172.6263330580005</v>
      </c>
      <c r="L13" s="4">
        <v>2568</v>
      </c>
      <c r="M13" s="6">
        <f t="shared" si="6"/>
        <v>7906.8720000000003</v>
      </c>
      <c r="N13" s="4">
        <v>32052</v>
      </c>
      <c r="O13" s="6">
        <f t="shared" si="7"/>
        <v>12724.644</v>
      </c>
      <c r="P13" s="4">
        <v>22440</v>
      </c>
      <c r="Q13" s="6">
        <f t="shared" si="8"/>
        <v>6406.6199750063279</v>
      </c>
      <c r="R13" s="4">
        <v>0</v>
      </c>
      <c r="S13" s="6">
        <f t="shared" si="9"/>
        <v>0</v>
      </c>
      <c r="T13" s="4">
        <v>12816</v>
      </c>
      <c r="U13" s="6">
        <f t="shared" si="10"/>
        <v>8253.5040000000008</v>
      </c>
      <c r="V13" s="4">
        <v>6410</v>
      </c>
      <c r="W13" s="17">
        <f t="shared" si="11"/>
        <v>4416.5091659</v>
      </c>
      <c r="X13" s="4">
        <v>6416</v>
      </c>
      <c r="Y13" s="6">
        <f t="shared" si="12"/>
        <v>4465.5360000000001</v>
      </c>
      <c r="Z13" s="4">
        <v>19224</v>
      </c>
      <c r="AA13" s="6">
        <f t="shared" si="13"/>
        <v>18608.839168629598</v>
      </c>
      <c r="AB13" s="4">
        <v>22400</v>
      </c>
      <c r="AC13" s="6">
        <f t="shared" si="14"/>
        <v>14721.27732544</v>
      </c>
      <c r="AD13" s="4">
        <v>16032</v>
      </c>
      <c r="AE13" s="6">
        <f t="shared" si="15"/>
        <v>7406.7840000000006</v>
      </c>
      <c r="AF13" s="4">
        <v>22440</v>
      </c>
      <c r="AG13" s="6">
        <f t="shared" si="16"/>
        <v>7382.76</v>
      </c>
      <c r="AH13" s="4">
        <v>0</v>
      </c>
      <c r="AI13" s="6">
        <f t="shared" si="17"/>
        <v>0</v>
      </c>
      <c r="AJ13">
        <v>0</v>
      </c>
      <c r="AK13" s="6">
        <f t="shared" si="18"/>
        <v>0</v>
      </c>
      <c r="AL13" s="6">
        <f t="shared" si="1"/>
        <v>126984.53196803392</v>
      </c>
    </row>
    <row r="14" spans="1:39" x14ac:dyDescent="0.25">
      <c r="A14" s="1">
        <v>12622</v>
      </c>
      <c r="B14" s="1" t="s">
        <v>196</v>
      </c>
      <c r="C14" s="1" t="s">
        <v>941</v>
      </c>
      <c r="D14" s="4">
        <v>1100</v>
      </c>
      <c r="E14" s="6">
        <f t="shared" si="2"/>
        <v>1744.6000000000001</v>
      </c>
      <c r="F14" s="4">
        <v>9000</v>
      </c>
      <c r="G14" s="17">
        <f t="shared" si="3"/>
        <v>5490</v>
      </c>
      <c r="H14" s="4">
        <v>23640</v>
      </c>
      <c r="I14" s="6">
        <f t="shared" si="4"/>
        <v>11087.16</v>
      </c>
      <c r="J14" s="4">
        <v>14340</v>
      </c>
      <c r="K14" s="6">
        <f t="shared" si="5"/>
        <v>5222.6141540130002</v>
      </c>
      <c r="L14" s="4">
        <v>792</v>
      </c>
      <c r="M14" s="6">
        <f t="shared" si="6"/>
        <v>2438.5680000000002</v>
      </c>
      <c r="N14" s="4">
        <v>45000</v>
      </c>
      <c r="O14" s="6">
        <f t="shared" si="7"/>
        <v>17865</v>
      </c>
      <c r="P14" s="4">
        <v>19992</v>
      </c>
      <c r="Q14" s="6">
        <f t="shared" si="8"/>
        <v>5707.7159777329098</v>
      </c>
      <c r="R14" s="4">
        <v>24996</v>
      </c>
      <c r="S14" s="6">
        <f t="shared" si="9"/>
        <v>7743.1951405199998</v>
      </c>
      <c r="T14" s="4">
        <v>14616</v>
      </c>
      <c r="U14" s="6">
        <f t="shared" si="10"/>
        <v>9412.7039999999997</v>
      </c>
      <c r="V14" s="4">
        <v>1210</v>
      </c>
      <c r="W14" s="17">
        <f t="shared" si="11"/>
        <v>833.69361789999994</v>
      </c>
      <c r="X14" s="4">
        <v>1344</v>
      </c>
      <c r="Y14" s="6">
        <f t="shared" si="12"/>
        <v>935.42399999999998</v>
      </c>
      <c r="Z14" s="4">
        <v>11088</v>
      </c>
      <c r="AA14" s="6">
        <f t="shared" si="13"/>
        <v>10733.188134715199</v>
      </c>
      <c r="AB14" s="4">
        <v>31100</v>
      </c>
      <c r="AC14" s="6">
        <f t="shared" si="14"/>
        <v>20438.916286660002</v>
      </c>
      <c r="AD14" s="4">
        <v>15000</v>
      </c>
      <c r="AE14" s="6">
        <f t="shared" si="15"/>
        <v>6930</v>
      </c>
      <c r="AF14" s="4">
        <v>26520</v>
      </c>
      <c r="AG14" s="6">
        <f t="shared" si="16"/>
        <v>8725.08</v>
      </c>
      <c r="AH14" s="4">
        <v>606</v>
      </c>
      <c r="AI14" s="6">
        <f t="shared" si="17"/>
        <v>97.764334756598373</v>
      </c>
      <c r="AJ14">
        <v>160</v>
      </c>
      <c r="AK14" s="6">
        <f t="shared" si="18"/>
        <v>914.28571428571354</v>
      </c>
      <c r="AL14" s="6">
        <f t="shared" si="1"/>
        <v>116319.90936058344</v>
      </c>
    </row>
    <row r="15" spans="1:39" x14ac:dyDescent="0.25">
      <c r="A15" s="1">
        <v>13223</v>
      </c>
      <c r="B15" s="1" t="s">
        <v>584</v>
      </c>
      <c r="C15" s="1" t="s">
        <v>1235</v>
      </c>
      <c r="D15" s="4">
        <v>2820</v>
      </c>
      <c r="E15" s="6">
        <f t="shared" si="2"/>
        <v>4472.5200000000004</v>
      </c>
      <c r="F15" s="4">
        <v>9000</v>
      </c>
      <c r="G15" s="17">
        <f t="shared" si="3"/>
        <v>5490</v>
      </c>
      <c r="H15" s="4">
        <v>19992</v>
      </c>
      <c r="I15" s="6">
        <f t="shared" si="4"/>
        <v>9376.2479999999996</v>
      </c>
      <c r="J15" s="4">
        <v>19200</v>
      </c>
      <c r="K15" s="6">
        <f t="shared" si="5"/>
        <v>6992.6214614400005</v>
      </c>
      <c r="L15" s="4">
        <v>1344</v>
      </c>
      <c r="M15" s="6">
        <f t="shared" si="6"/>
        <v>4138.1760000000004</v>
      </c>
      <c r="N15" s="4">
        <v>19704</v>
      </c>
      <c r="O15" s="6">
        <f t="shared" si="7"/>
        <v>7822.4880000000003</v>
      </c>
      <c r="P15" s="4">
        <v>19992</v>
      </c>
      <c r="Q15" s="6">
        <f t="shared" si="8"/>
        <v>5707.7159777329098</v>
      </c>
      <c r="R15" s="4">
        <v>20004</v>
      </c>
      <c r="S15" s="6">
        <f t="shared" si="9"/>
        <v>6196.7865094799999</v>
      </c>
      <c r="T15" s="4">
        <v>11820</v>
      </c>
      <c r="U15" s="6">
        <f t="shared" si="10"/>
        <v>7612.08</v>
      </c>
      <c r="V15" s="4">
        <v>2750</v>
      </c>
      <c r="W15" s="17">
        <f t="shared" si="11"/>
        <v>1894.7582224999999</v>
      </c>
      <c r="X15" s="4">
        <v>4000</v>
      </c>
      <c r="Y15" s="6">
        <f t="shared" si="12"/>
        <v>2784</v>
      </c>
      <c r="Z15" s="4">
        <v>13968</v>
      </c>
      <c r="AA15" s="6">
        <f t="shared" si="13"/>
        <v>13521.0292086672</v>
      </c>
      <c r="AB15" s="4">
        <v>20700</v>
      </c>
      <c r="AC15" s="6">
        <f t="shared" si="14"/>
        <v>13604.03752842</v>
      </c>
      <c r="AD15" s="4">
        <v>9300</v>
      </c>
      <c r="AE15" s="6">
        <f t="shared" si="15"/>
        <v>4296.6000000000004</v>
      </c>
      <c r="AF15" s="4">
        <v>19992</v>
      </c>
      <c r="AG15" s="6">
        <f t="shared" si="16"/>
        <v>6577.3680000000004</v>
      </c>
      <c r="AH15" s="4">
        <v>606</v>
      </c>
      <c r="AI15" s="6">
        <f t="shared" si="17"/>
        <v>97.764334756598373</v>
      </c>
      <c r="AJ15">
        <v>240</v>
      </c>
      <c r="AK15" s="6">
        <f t="shared" si="18"/>
        <v>1371.4285714285704</v>
      </c>
      <c r="AL15" s="6">
        <f t="shared" si="1"/>
        <v>101955.62181442529</v>
      </c>
    </row>
    <row r="16" spans="1:39" x14ac:dyDescent="0.25">
      <c r="A16" s="1">
        <v>11829</v>
      </c>
      <c r="B16" s="1" t="s">
        <v>39</v>
      </c>
      <c r="C16" s="1" t="s">
        <v>807</v>
      </c>
      <c r="D16" s="4">
        <v>920</v>
      </c>
      <c r="E16" s="6">
        <f t="shared" si="2"/>
        <v>1459.1200000000001</v>
      </c>
      <c r="F16" s="4">
        <v>7632</v>
      </c>
      <c r="G16" s="17">
        <f t="shared" si="3"/>
        <v>4655.5199999999995</v>
      </c>
      <c r="H16" s="4">
        <v>18600</v>
      </c>
      <c r="I16" s="6">
        <f t="shared" si="4"/>
        <v>8723.4</v>
      </c>
      <c r="J16" s="4">
        <v>11184</v>
      </c>
      <c r="K16" s="6">
        <f t="shared" si="5"/>
        <v>4073.2020012888001</v>
      </c>
      <c r="L16" s="4">
        <v>288</v>
      </c>
      <c r="M16" s="6">
        <f t="shared" si="6"/>
        <v>886.75200000000007</v>
      </c>
      <c r="N16" s="4">
        <v>38148</v>
      </c>
      <c r="O16" s="6">
        <f t="shared" si="7"/>
        <v>15144.756000000001</v>
      </c>
      <c r="P16" s="4">
        <v>22896</v>
      </c>
      <c r="Q16" s="6">
        <f t="shared" si="8"/>
        <v>6536.8079744984343</v>
      </c>
      <c r="R16" s="4">
        <v>26700</v>
      </c>
      <c r="S16" s="6">
        <f t="shared" si="9"/>
        <v>8271.0557790000003</v>
      </c>
      <c r="T16" s="4">
        <v>10980</v>
      </c>
      <c r="U16" s="6">
        <f t="shared" si="10"/>
        <v>7071.12</v>
      </c>
      <c r="V16" s="4">
        <v>690</v>
      </c>
      <c r="W16" s="17">
        <f t="shared" si="11"/>
        <v>475.41206310000001</v>
      </c>
      <c r="X16" s="4">
        <v>768</v>
      </c>
      <c r="Y16" s="6">
        <f t="shared" si="12"/>
        <v>534.52800000000002</v>
      </c>
      <c r="Z16" s="4">
        <v>8112</v>
      </c>
      <c r="AA16" s="6">
        <f t="shared" si="13"/>
        <v>7852.4190249648</v>
      </c>
      <c r="AB16" s="4">
        <v>19100</v>
      </c>
      <c r="AC16" s="6">
        <f t="shared" si="14"/>
        <v>12552.51771946</v>
      </c>
      <c r="AD16" s="4">
        <v>19080</v>
      </c>
      <c r="AE16" s="6">
        <f t="shared" si="15"/>
        <v>8814.9600000000009</v>
      </c>
      <c r="AF16" s="4">
        <v>18384</v>
      </c>
      <c r="AG16" s="6">
        <f t="shared" si="16"/>
        <v>6048.3360000000002</v>
      </c>
      <c r="AH16" s="4">
        <v>0</v>
      </c>
      <c r="AI16" s="6">
        <f t="shared" si="17"/>
        <v>0</v>
      </c>
      <c r="AJ16">
        <v>0</v>
      </c>
      <c r="AK16" s="6">
        <f t="shared" si="18"/>
        <v>0</v>
      </c>
      <c r="AL16" s="6">
        <f t="shared" si="1"/>
        <v>93099.90656231204</v>
      </c>
    </row>
    <row r="17" spans="1:38" x14ac:dyDescent="0.25">
      <c r="A17" s="1">
        <v>13076</v>
      </c>
      <c r="B17" s="1" t="s">
        <v>517</v>
      </c>
      <c r="C17" s="1" t="s">
        <v>1189</v>
      </c>
      <c r="D17" s="4">
        <v>4040</v>
      </c>
      <c r="E17" s="6">
        <f t="shared" si="2"/>
        <v>6407.4400000000005</v>
      </c>
      <c r="F17" s="4">
        <v>4398</v>
      </c>
      <c r="G17" s="17">
        <f t="shared" si="3"/>
        <v>2682.7799999999997</v>
      </c>
      <c r="H17" s="4">
        <v>15408</v>
      </c>
      <c r="I17" s="6">
        <f t="shared" si="4"/>
        <v>7226.3519999999999</v>
      </c>
      <c r="J17" s="4">
        <v>15396</v>
      </c>
      <c r="K17" s="6">
        <f t="shared" si="5"/>
        <v>5607.2083343922004</v>
      </c>
      <c r="L17" s="4">
        <v>1764</v>
      </c>
      <c r="M17" s="6">
        <f t="shared" si="6"/>
        <v>5431.3560000000007</v>
      </c>
      <c r="N17" s="4">
        <v>25506</v>
      </c>
      <c r="O17" s="6">
        <f t="shared" si="7"/>
        <v>10125.882</v>
      </c>
      <c r="P17" s="4">
        <v>15408</v>
      </c>
      <c r="Q17" s="6">
        <f t="shared" si="8"/>
        <v>4398.9839828385693</v>
      </c>
      <c r="R17" s="4">
        <v>15396</v>
      </c>
      <c r="S17" s="6">
        <f t="shared" si="9"/>
        <v>4769.3323885199998</v>
      </c>
      <c r="T17" s="4">
        <v>8796</v>
      </c>
      <c r="U17" s="6">
        <f t="shared" si="10"/>
        <v>5664.6239999999998</v>
      </c>
      <c r="V17" s="4">
        <v>3940</v>
      </c>
      <c r="W17" s="17">
        <f t="shared" si="11"/>
        <v>2714.6717806000001</v>
      </c>
      <c r="X17" s="4">
        <v>4160</v>
      </c>
      <c r="Y17" s="6">
        <f t="shared" si="12"/>
        <v>2895.3599999999997</v>
      </c>
      <c r="Z17" s="4">
        <v>13200</v>
      </c>
      <c r="AA17" s="6">
        <f t="shared" si="13"/>
        <v>12777.604922279999</v>
      </c>
      <c r="AB17" s="4">
        <v>15400</v>
      </c>
      <c r="AC17" s="6">
        <f t="shared" si="14"/>
        <v>10120.87816124</v>
      </c>
      <c r="AD17" s="4">
        <v>11004</v>
      </c>
      <c r="AE17" s="6">
        <f t="shared" si="15"/>
        <v>5083.848</v>
      </c>
      <c r="AF17" s="4">
        <v>15408</v>
      </c>
      <c r="AG17" s="6">
        <f t="shared" si="16"/>
        <v>5069.232</v>
      </c>
      <c r="AH17" s="4">
        <v>0</v>
      </c>
      <c r="AI17" s="6">
        <f t="shared" si="17"/>
        <v>0</v>
      </c>
      <c r="AJ17">
        <v>0</v>
      </c>
      <c r="AK17" s="6">
        <f t="shared" si="18"/>
        <v>0</v>
      </c>
      <c r="AL17" s="6">
        <f t="shared" si="1"/>
        <v>90975.553569870768</v>
      </c>
    </row>
    <row r="18" spans="1:38" x14ac:dyDescent="0.25">
      <c r="A18" s="1">
        <v>11237</v>
      </c>
      <c r="B18" s="1" t="s">
        <v>21</v>
      </c>
      <c r="C18" s="1" t="s">
        <v>789</v>
      </c>
      <c r="D18" s="4">
        <v>0</v>
      </c>
      <c r="E18" s="6">
        <f t="shared" si="2"/>
        <v>0</v>
      </c>
      <c r="F18" s="4">
        <v>9198</v>
      </c>
      <c r="G18" s="17">
        <f t="shared" si="3"/>
        <v>5610.78</v>
      </c>
      <c r="H18" s="4">
        <v>13200</v>
      </c>
      <c r="I18" s="6">
        <f t="shared" si="4"/>
        <v>6190.7999999999993</v>
      </c>
      <c r="J18" s="4">
        <v>13476</v>
      </c>
      <c r="K18" s="6">
        <f t="shared" si="5"/>
        <v>4907.9461882482001</v>
      </c>
      <c r="L18" s="4">
        <v>348</v>
      </c>
      <c r="M18" s="6">
        <f t="shared" si="6"/>
        <v>1071.492</v>
      </c>
      <c r="N18" s="4">
        <v>61002</v>
      </c>
      <c r="O18" s="6">
        <f t="shared" si="7"/>
        <v>24217.794000000002</v>
      </c>
      <c r="P18" s="4">
        <v>0</v>
      </c>
      <c r="Q18" s="6">
        <f t="shared" si="8"/>
        <v>0</v>
      </c>
      <c r="R18" s="4">
        <v>26400</v>
      </c>
      <c r="S18" s="6">
        <f t="shared" si="9"/>
        <v>8178.1225679999998</v>
      </c>
      <c r="T18" s="4">
        <v>9000</v>
      </c>
      <c r="U18" s="6">
        <f t="shared" si="10"/>
        <v>5796</v>
      </c>
      <c r="V18" s="4">
        <v>830</v>
      </c>
      <c r="W18" s="17">
        <f t="shared" si="11"/>
        <v>571.87248169999998</v>
      </c>
      <c r="X18" s="4">
        <v>928</v>
      </c>
      <c r="Y18" s="6">
        <f t="shared" si="12"/>
        <v>645.88799999999992</v>
      </c>
      <c r="Z18" s="4">
        <v>9780</v>
      </c>
      <c r="AA18" s="6">
        <f t="shared" si="13"/>
        <v>9467.0436469619999</v>
      </c>
      <c r="AB18" s="4">
        <v>18000</v>
      </c>
      <c r="AC18" s="6">
        <f t="shared" si="14"/>
        <v>11829.597850800001</v>
      </c>
      <c r="AD18" s="4">
        <v>3300</v>
      </c>
      <c r="AE18" s="6">
        <f t="shared" si="15"/>
        <v>1524.6000000000001</v>
      </c>
      <c r="AF18" s="4">
        <v>22176</v>
      </c>
      <c r="AG18" s="6">
        <f t="shared" si="16"/>
        <v>7295.9040000000005</v>
      </c>
      <c r="AH18" s="4">
        <v>594</v>
      </c>
      <c r="AI18" s="6">
        <f t="shared" si="17"/>
        <v>95.828407335675635</v>
      </c>
      <c r="AJ18">
        <v>280</v>
      </c>
      <c r="AK18" s="6">
        <f t="shared" si="18"/>
        <v>1599.9999999999989</v>
      </c>
      <c r="AL18" s="6">
        <f t="shared" si="1"/>
        <v>89003.66914304586</v>
      </c>
    </row>
    <row r="19" spans="1:38" x14ac:dyDescent="0.25">
      <c r="A19" s="1">
        <v>2336</v>
      </c>
      <c r="B19" s="1" t="s">
        <v>636</v>
      </c>
      <c r="C19" s="1" t="s">
        <v>1276</v>
      </c>
      <c r="D19" s="4">
        <v>4240</v>
      </c>
      <c r="E19" s="6">
        <f t="shared" si="2"/>
        <v>6724.64</v>
      </c>
      <c r="F19" s="4">
        <v>4002</v>
      </c>
      <c r="G19" s="17">
        <f t="shared" si="3"/>
        <v>2441.2199999999998</v>
      </c>
      <c r="H19" s="4">
        <v>13992</v>
      </c>
      <c r="I19" s="6">
        <f t="shared" si="4"/>
        <v>6562.2479999999996</v>
      </c>
      <c r="J19" s="4">
        <v>14004</v>
      </c>
      <c r="K19" s="6">
        <f t="shared" si="5"/>
        <v>5100.2432784378007</v>
      </c>
      <c r="L19" s="4">
        <v>2028</v>
      </c>
      <c r="M19" s="6">
        <f t="shared" si="6"/>
        <v>6244.2120000000004</v>
      </c>
      <c r="N19" s="4">
        <v>30000</v>
      </c>
      <c r="O19" s="6">
        <f t="shared" si="7"/>
        <v>11910</v>
      </c>
      <c r="P19" s="4">
        <v>13992</v>
      </c>
      <c r="Q19" s="6">
        <f t="shared" si="8"/>
        <v>3994.71598441571</v>
      </c>
      <c r="R19" s="4">
        <v>17004</v>
      </c>
      <c r="S19" s="6">
        <f t="shared" si="9"/>
        <v>5267.4543994799997</v>
      </c>
      <c r="T19" s="4">
        <v>6996</v>
      </c>
      <c r="U19" s="6">
        <f t="shared" si="10"/>
        <v>4505.424</v>
      </c>
      <c r="V19" s="4">
        <v>4140</v>
      </c>
      <c r="W19" s="17">
        <f t="shared" si="11"/>
        <v>2852.4723786</v>
      </c>
      <c r="X19" s="4">
        <v>992</v>
      </c>
      <c r="Y19" s="6">
        <f t="shared" si="12"/>
        <v>690.4319999999999</v>
      </c>
      <c r="Z19" s="4">
        <v>9000</v>
      </c>
      <c r="AA19" s="6">
        <f t="shared" si="13"/>
        <v>8712.0033561</v>
      </c>
      <c r="AB19" s="4">
        <v>18000</v>
      </c>
      <c r="AC19" s="6">
        <f t="shared" si="14"/>
        <v>11829.597850800001</v>
      </c>
      <c r="AD19" s="4">
        <v>9996</v>
      </c>
      <c r="AE19" s="6">
        <f t="shared" si="15"/>
        <v>4618.152</v>
      </c>
      <c r="AF19" s="4">
        <v>16992</v>
      </c>
      <c r="AG19" s="6">
        <f t="shared" si="16"/>
        <v>5590.3680000000004</v>
      </c>
      <c r="AH19" s="4">
        <v>798</v>
      </c>
      <c r="AI19" s="6">
        <f t="shared" si="17"/>
        <v>128.73917349136221</v>
      </c>
      <c r="AJ19">
        <v>200</v>
      </c>
      <c r="AK19" s="6">
        <f t="shared" si="18"/>
        <v>1142.857142857142</v>
      </c>
      <c r="AL19" s="6">
        <f t="shared" si="1"/>
        <v>88314.779564182027</v>
      </c>
    </row>
    <row r="20" spans="1:38" x14ac:dyDescent="0.25">
      <c r="A20" s="1">
        <v>13048</v>
      </c>
      <c r="B20" s="1" t="s">
        <v>495</v>
      </c>
      <c r="C20" s="1" t="s">
        <v>1598</v>
      </c>
      <c r="D20" s="4">
        <v>6000</v>
      </c>
      <c r="E20" s="6">
        <f t="shared" si="2"/>
        <v>9516</v>
      </c>
      <c r="F20" s="4">
        <v>4002</v>
      </c>
      <c r="G20" s="17">
        <f t="shared" si="3"/>
        <v>2441.2199999999998</v>
      </c>
      <c r="H20" s="4">
        <v>4008</v>
      </c>
      <c r="I20" s="6">
        <f t="shared" si="4"/>
        <v>1879.752</v>
      </c>
      <c r="J20" s="4">
        <v>14004</v>
      </c>
      <c r="K20" s="6">
        <f t="shared" si="5"/>
        <v>5100.2432784378007</v>
      </c>
      <c r="L20" s="4">
        <v>1596</v>
      </c>
      <c r="M20" s="6">
        <f t="shared" si="6"/>
        <v>4914.0840000000007</v>
      </c>
      <c r="N20" s="4">
        <v>31998</v>
      </c>
      <c r="O20" s="6">
        <f t="shared" si="7"/>
        <v>12703.206</v>
      </c>
      <c r="P20" s="4">
        <v>13992</v>
      </c>
      <c r="Q20" s="6">
        <f t="shared" si="8"/>
        <v>3994.71598441571</v>
      </c>
      <c r="R20" s="4">
        <v>7992</v>
      </c>
      <c r="S20" s="6">
        <f t="shared" si="9"/>
        <v>2475.7407410400001</v>
      </c>
      <c r="T20" s="4">
        <v>8004</v>
      </c>
      <c r="U20" s="6">
        <f t="shared" si="10"/>
        <v>5154.576</v>
      </c>
      <c r="V20" s="4">
        <v>4000</v>
      </c>
      <c r="W20" s="17">
        <f t="shared" si="11"/>
        <v>2756.0119599999998</v>
      </c>
      <c r="X20" s="4">
        <v>4000</v>
      </c>
      <c r="Y20" s="6">
        <f t="shared" si="12"/>
        <v>2784</v>
      </c>
      <c r="Z20" s="4">
        <v>5004</v>
      </c>
      <c r="AA20" s="6">
        <f t="shared" si="13"/>
        <v>4843.8738659915998</v>
      </c>
      <c r="AB20" s="4">
        <v>14000</v>
      </c>
      <c r="AC20" s="6">
        <f t="shared" si="14"/>
        <v>9200.7983284000002</v>
      </c>
      <c r="AD20" s="4">
        <v>8016</v>
      </c>
      <c r="AE20" s="6">
        <f t="shared" si="15"/>
        <v>3703.3920000000003</v>
      </c>
      <c r="AF20" s="4">
        <v>13992</v>
      </c>
      <c r="AG20" s="6">
        <f t="shared" si="16"/>
        <v>4603.3680000000004</v>
      </c>
      <c r="AH20" s="4">
        <v>5228</v>
      </c>
      <c r="AI20" s="6">
        <f t="shared" si="17"/>
        <v>843.41904638200708</v>
      </c>
      <c r="AJ20">
        <v>800</v>
      </c>
      <c r="AK20" s="6">
        <f t="shared" si="18"/>
        <v>4571.4285714285679</v>
      </c>
      <c r="AL20" s="6">
        <f t="shared" si="1"/>
        <v>81485.829776095678</v>
      </c>
    </row>
    <row r="21" spans="1:38" x14ac:dyDescent="0.25">
      <c r="A21" s="1">
        <v>13322</v>
      </c>
      <c r="B21" s="1" t="s">
        <v>601</v>
      </c>
      <c r="C21" s="1" t="s">
        <v>1245</v>
      </c>
      <c r="D21" s="4">
        <v>720</v>
      </c>
      <c r="E21" s="6">
        <f t="shared" si="2"/>
        <v>1141.92</v>
      </c>
      <c r="F21" s="4">
        <v>3000</v>
      </c>
      <c r="G21" s="17">
        <f t="shared" si="3"/>
        <v>1830</v>
      </c>
      <c r="H21" s="4">
        <v>7992</v>
      </c>
      <c r="I21" s="6">
        <f t="shared" si="4"/>
        <v>3748.2479999999996</v>
      </c>
      <c r="J21" s="4">
        <v>8004</v>
      </c>
      <c r="K21" s="6">
        <f t="shared" si="5"/>
        <v>2915.0490717378002</v>
      </c>
      <c r="L21" s="4">
        <v>228</v>
      </c>
      <c r="M21" s="6">
        <f t="shared" si="6"/>
        <v>702.01200000000006</v>
      </c>
      <c r="N21" s="4">
        <v>82998</v>
      </c>
      <c r="O21" s="6">
        <f t="shared" si="7"/>
        <v>32950.205999999998</v>
      </c>
      <c r="P21" s="4">
        <v>9504</v>
      </c>
      <c r="Q21" s="6">
        <f t="shared" si="8"/>
        <v>2713.3919894144447</v>
      </c>
      <c r="R21" s="4">
        <v>12720</v>
      </c>
      <c r="S21" s="6">
        <f t="shared" si="9"/>
        <v>3940.3681464000001</v>
      </c>
      <c r="T21" s="4">
        <v>8004</v>
      </c>
      <c r="U21" s="6">
        <f t="shared" si="10"/>
        <v>5154.576</v>
      </c>
      <c r="V21" s="4">
        <v>540</v>
      </c>
      <c r="W21" s="17">
        <f t="shared" si="11"/>
        <v>372.06161459999998</v>
      </c>
      <c r="X21" s="4">
        <v>608</v>
      </c>
      <c r="Y21" s="6">
        <f t="shared" si="12"/>
        <v>423.16799999999995</v>
      </c>
      <c r="Z21" s="4">
        <v>0</v>
      </c>
      <c r="AA21" s="6">
        <f t="shared" si="13"/>
        <v>0</v>
      </c>
      <c r="AB21" s="4">
        <v>4500</v>
      </c>
      <c r="AC21" s="6">
        <f t="shared" si="14"/>
        <v>2957.3994627000002</v>
      </c>
      <c r="AD21" s="4">
        <v>34008</v>
      </c>
      <c r="AE21" s="6">
        <f t="shared" si="15"/>
        <v>15711.696</v>
      </c>
      <c r="AF21" s="4">
        <v>14472</v>
      </c>
      <c r="AG21" s="6">
        <f t="shared" si="16"/>
        <v>4761.2880000000005</v>
      </c>
      <c r="AH21" s="4">
        <v>2454</v>
      </c>
      <c r="AI21" s="6">
        <f t="shared" si="17"/>
        <v>395.89715757870033</v>
      </c>
      <c r="AJ21">
        <v>160</v>
      </c>
      <c r="AK21" s="6">
        <f t="shared" si="18"/>
        <v>914.28571428571354</v>
      </c>
      <c r="AL21" s="6">
        <f t="shared" si="1"/>
        <v>80631.567156716657</v>
      </c>
    </row>
    <row r="22" spans="1:38" x14ac:dyDescent="0.25">
      <c r="A22" s="1">
        <v>12809</v>
      </c>
      <c r="B22" s="1" t="s">
        <v>328</v>
      </c>
      <c r="C22" s="1" t="s">
        <v>1505</v>
      </c>
      <c r="D22" s="4">
        <v>1520</v>
      </c>
      <c r="E22" s="6">
        <f t="shared" si="2"/>
        <v>2410.7200000000003</v>
      </c>
      <c r="F22" s="4">
        <v>4902</v>
      </c>
      <c r="G22" s="17">
        <f t="shared" si="3"/>
        <v>2990.22</v>
      </c>
      <c r="H22" s="4">
        <v>13680</v>
      </c>
      <c r="I22" s="6">
        <f t="shared" si="4"/>
        <v>6415.92</v>
      </c>
      <c r="J22" s="4">
        <v>10356</v>
      </c>
      <c r="K22" s="6">
        <f t="shared" si="5"/>
        <v>3771.6452007642001</v>
      </c>
      <c r="L22" s="4">
        <v>732</v>
      </c>
      <c r="M22" s="6">
        <f t="shared" si="6"/>
        <v>2253.828</v>
      </c>
      <c r="N22" s="4">
        <v>27498</v>
      </c>
      <c r="O22" s="6">
        <f t="shared" si="7"/>
        <v>10916.706</v>
      </c>
      <c r="P22" s="4">
        <v>14688</v>
      </c>
      <c r="Q22" s="6">
        <f t="shared" si="8"/>
        <v>4193.423983640505</v>
      </c>
      <c r="R22" s="4">
        <v>18936</v>
      </c>
      <c r="S22" s="6">
        <f t="shared" si="9"/>
        <v>5865.9442783200002</v>
      </c>
      <c r="T22" s="4">
        <v>9372</v>
      </c>
      <c r="U22" s="6">
        <f t="shared" si="10"/>
        <v>6035.5680000000002</v>
      </c>
      <c r="V22" s="4">
        <v>1480</v>
      </c>
      <c r="W22" s="17">
        <f t="shared" si="11"/>
        <v>1019.7244251999999</v>
      </c>
      <c r="X22" s="4">
        <v>1568</v>
      </c>
      <c r="Y22" s="6">
        <f t="shared" si="12"/>
        <v>1091.328</v>
      </c>
      <c r="Z22" s="4">
        <v>7524</v>
      </c>
      <c r="AA22" s="6">
        <f t="shared" si="13"/>
        <v>7283.2348056995997</v>
      </c>
      <c r="AB22" s="4">
        <v>17100</v>
      </c>
      <c r="AC22" s="6">
        <f t="shared" si="14"/>
        <v>11238.11795826</v>
      </c>
      <c r="AD22" s="4">
        <v>12252</v>
      </c>
      <c r="AE22" s="6">
        <f t="shared" si="15"/>
        <v>5660.424</v>
      </c>
      <c r="AF22" s="4">
        <v>15480</v>
      </c>
      <c r="AG22" s="6">
        <f t="shared" si="16"/>
        <v>5092.92</v>
      </c>
      <c r="AH22" s="4">
        <v>5992</v>
      </c>
      <c r="AI22" s="6">
        <f t="shared" si="17"/>
        <v>966.67309218075491</v>
      </c>
      <c r="AJ22">
        <v>120</v>
      </c>
      <c r="AK22" s="6">
        <f t="shared" si="18"/>
        <v>685.71428571428521</v>
      </c>
      <c r="AL22" s="6">
        <f t="shared" si="1"/>
        <v>77892.112029779353</v>
      </c>
    </row>
    <row r="23" spans="1:38" x14ac:dyDescent="0.25">
      <c r="A23" s="1">
        <v>12612</v>
      </c>
      <c r="B23" s="1" t="s">
        <v>189</v>
      </c>
      <c r="C23" s="1" t="s">
        <v>934</v>
      </c>
      <c r="D23" s="4">
        <v>1360</v>
      </c>
      <c r="E23" s="6">
        <f t="shared" si="2"/>
        <v>2156.96</v>
      </c>
      <c r="F23" s="4">
        <v>6972</v>
      </c>
      <c r="G23" s="17">
        <f t="shared" si="3"/>
        <v>4252.92</v>
      </c>
      <c r="H23" s="4">
        <v>9000</v>
      </c>
      <c r="I23" s="6">
        <f t="shared" si="4"/>
        <v>4221</v>
      </c>
      <c r="J23" s="4">
        <v>11772</v>
      </c>
      <c r="K23" s="6">
        <f t="shared" si="5"/>
        <v>4287.3510335454002</v>
      </c>
      <c r="L23" s="4">
        <v>636</v>
      </c>
      <c r="M23" s="6">
        <f t="shared" si="6"/>
        <v>1958.2440000000001</v>
      </c>
      <c r="N23" s="4">
        <v>43200</v>
      </c>
      <c r="O23" s="6">
        <f t="shared" si="7"/>
        <v>17150.400000000001</v>
      </c>
      <c r="P23" s="4">
        <v>3456</v>
      </c>
      <c r="Q23" s="6">
        <f t="shared" si="8"/>
        <v>986.68799615070714</v>
      </c>
      <c r="R23" s="4">
        <v>9036</v>
      </c>
      <c r="S23" s="6">
        <f t="shared" si="9"/>
        <v>2799.1483153200002</v>
      </c>
      <c r="T23" s="4">
        <v>8400</v>
      </c>
      <c r="U23" s="6">
        <f t="shared" si="10"/>
        <v>5409.6</v>
      </c>
      <c r="V23" s="4">
        <v>1200</v>
      </c>
      <c r="W23" s="17">
        <f t="shared" si="11"/>
        <v>826.80358799999999</v>
      </c>
      <c r="X23" s="4">
        <v>1312</v>
      </c>
      <c r="Y23" s="6">
        <f t="shared" si="12"/>
        <v>913.15199999999993</v>
      </c>
      <c r="Z23" s="4">
        <v>7392</v>
      </c>
      <c r="AA23" s="6">
        <f t="shared" si="13"/>
        <v>7155.4587564767999</v>
      </c>
      <c r="AB23" s="4">
        <v>16500</v>
      </c>
      <c r="AC23" s="6">
        <f t="shared" si="14"/>
        <v>10843.798029900001</v>
      </c>
      <c r="AD23" s="4">
        <v>3840</v>
      </c>
      <c r="AE23" s="6">
        <f t="shared" si="15"/>
        <v>1774.0800000000002</v>
      </c>
      <c r="AF23" s="4">
        <v>15120</v>
      </c>
      <c r="AG23" s="6">
        <f t="shared" si="16"/>
        <v>4974.4800000000005</v>
      </c>
      <c r="AH23" s="4">
        <v>42842</v>
      </c>
      <c r="AI23" s="6">
        <f t="shared" si="17"/>
        <v>6911.5835472643357</v>
      </c>
      <c r="AJ23">
        <v>220</v>
      </c>
      <c r="AK23" s="6">
        <f t="shared" si="18"/>
        <v>1257.1428571428562</v>
      </c>
      <c r="AL23" s="6">
        <f t="shared" si="1"/>
        <v>77878.810123800111</v>
      </c>
    </row>
    <row r="24" spans="1:38" x14ac:dyDescent="0.25">
      <c r="A24" s="1">
        <v>12635</v>
      </c>
      <c r="B24" s="1" t="s">
        <v>205</v>
      </c>
      <c r="C24" s="1" t="s">
        <v>950</v>
      </c>
      <c r="D24" s="4">
        <v>2400</v>
      </c>
      <c r="E24" s="6">
        <f t="shared" si="2"/>
        <v>3806.4</v>
      </c>
      <c r="F24" s="4">
        <v>4800</v>
      </c>
      <c r="G24" s="17">
        <f t="shared" si="3"/>
        <v>2928</v>
      </c>
      <c r="H24" s="4">
        <v>6408</v>
      </c>
      <c r="I24" s="6">
        <f t="shared" si="4"/>
        <v>3005.3519999999999</v>
      </c>
      <c r="J24" s="4">
        <v>13860</v>
      </c>
      <c r="K24" s="6">
        <f t="shared" si="5"/>
        <v>5047.7986174770003</v>
      </c>
      <c r="L24" s="4">
        <v>1128</v>
      </c>
      <c r="M24" s="6">
        <f t="shared" si="6"/>
        <v>3473.1120000000001</v>
      </c>
      <c r="N24" s="4">
        <v>18000</v>
      </c>
      <c r="O24" s="6">
        <f t="shared" si="7"/>
        <v>7146</v>
      </c>
      <c r="P24" s="4">
        <v>24768</v>
      </c>
      <c r="Q24" s="6">
        <f t="shared" si="8"/>
        <v>7071.2639724134015</v>
      </c>
      <c r="R24" s="4">
        <v>12000</v>
      </c>
      <c r="S24" s="6">
        <f t="shared" si="9"/>
        <v>3717.3284399999998</v>
      </c>
      <c r="T24" s="4">
        <v>7920</v>
      </c>
      <c r="U24" s="6">
        <f t="shared" si="10"/>
        <v>5100.4800000000005</v>
      </c>
      <c r="V24" s="4">
        <v>2680</v>
      </c>
      <c r="W24" s="17">
        <f t="shared" si="11"/>
        <v>1846.5280132</v>
      </c>
      <c r="X24" s="4">
        <v>2848</v>
      </c>
      <c r="Y24" s="6">
        <f t="shared" si="12"/>
        <v>1982.2079999999999</v>
      </c>
      <c r="Z24" s="4">
        <v>11880</v>
      </c>
      <c r="AA24" s="6">
        <f t="shared" si="13"/>
        <v>11499.844430051999</v>
      </c>
      <c r="AB24" s="4">
        <v>13900</v>
      </c>
      <c r="AC24" s="6">
        <f t="shared" si="14"/>
        <v>9135.0783403400001</v>
      </c>
      <c r="AD24" s="4">
        <v>7968</v>
      </c>
      <c r="AE24" s="6">
        <f t="shared" si="15"/>
        <v>3681.2160000000003</v>
      </c>
      <c r="AF24" s="4">
        <v>13872</v>
      </c>
      <c r="AG24" s="6">
        <f t="shared" si="16"/>
        <v>4563.8879999999999</v>
      </c>
      <c r="AH24" s="4">
        <v>0</v>
      </c>
      <c r="AI24" s="6">
        <f t="shared" si="17"/>
        <v>0</v>
      </c>
      <c r="AJ24">
        <v>0</v>
      </c>
      <c r="AK24" s="6">
        <f t="shared" si="18"/>
        <v>0</v>
      </c>
      <c r="AL24" s="6">
        <f t="shared" si="1"/>
        <v>74004.497813482405</v>
      </c>
    </row>
    <row r="25" spans="1:38" x14ac:dyDescent="0.25">
      <c r="A25" s="1">
        <v>13500</v>
      </c>
      <c r="B25" s="1" t="s">
        <v>1584</v>
      </c>
      <c r="C25" s="8" t="s">
        <v>1624</v>
      </c>
      <c r="D25" s="4">
        <v>4760</v>
      </c>
      <c r="E25" s="6">
        <f t="shared" si="2"/>
        <v>7549.3600000000006</v>
      </c>
      <c r="F25" s="4">
        <v>4002</v>
      </c>
      <c r="G25" s="17">
        <f t="shared" si="3"/>
        <v>2441.2199999999998</v>
      </c>
      <c r="H25" s="4">
        <v>1008</v>
      </c>
      <c r="I25" s="6">
        <f t="shared" si="4"/>
        <v>472.75199999999995</v>
      </c>
      <c r="J25" s="4">
        <v>3996</v>
      </c>
      <c r="K25" s="6">
        <f t="shared" si="5"/>
        <v>1455.3393416622</v>
      </c>
      <c r="L25" s="4">
        <v>2004</v>
      </c>
      <c r="M25" s="6">
        <f t="shared" si="6"/>
        <v>6170.3160000000007</v>
      </c>
      <c r="N25" s="4">
        <v>25002</v>
      </c>
      <c r="O25" s="6">
        <f t="shared" si="7"/>
        <v>9925.7939999999999</v>
      </c>
      <c r="P25" s="4">
        <v>4008</v>
      </c>
      <c r="Q25" s="6">
        <f t="shared" si="8"/>
        <v>1144.2839955358895</v>
      </c>
      <c r="R25" s="4">
        <v>6120</v>
      </c>
      <c r="S25" s="6">
        <f t="shared" si="9"/>
        <v>1895.8375043999999</v>
      </c>
      <c r="T25" s="4">
        <v>3000</v>
      </c>
      <c r="U25" s="6">
        <f t="shared" si="10"/>
        <v>1932</v>
      </c>
      <c r="V25" s="4">
        <v>1500</v>
      </c>
      <c r="W25" s="17">
        <f t="shared" si="11"/>
        <v>1033.5044849999999</v>
      </c>
      <c r="X25" s="4">
        <v>1504</v>
      </c>
      <c r="Y25" s="6">
        <f t="shared" si="12"/>
        <v>1046.7839999999999</v>
      </c>
      <c r="Z25" s="4">
        <v>2004</v>
      </c>
      <c r="AA25" s="6">
        <f t="shared" si="13"/>
        <v>1939.8727472916</v>
      </c>
      <c r="AB25" s="4">
        <v>10000</v>
      </c>
      <c r="AC25" s="6">
        <f t="shared" si="14"/>
        <v>6571.9988060000005</v>
      </c>
      <c r="AD25" s="4">
        <v>6012</v>
      </c>
      <c r="AE25" s="6">
        <f t="shared" si="15"/>
        <v>2777.5440000000003</v>
      </c>
      <c r="AF25" s="4">
        <v>7992</v>
      </c>
      <c r="AG25" s="6">
        <f t="shared" si="16"/>
        <v>2629.3679999999999</v>
      </c>
      <c r="AH25" s="4">
        <v>133222</v>
      </c>
      <c r="AI25" s="6">
        <f t="shared" si="17"/>
        <v>21492.343572514106</v>
      </c>
      <c r="AJ25">
        <v>400</v>
      </c>
      <c r="AK25" s="6">
        <f t="shared" si="18"/>
        <v>2285.714285714284</v>
      </c>
      <c r="AL25" s="6">
        <f t="shared" si="1"/>
        <v>72764.032738118083</v>
      </c>
    </row>
    <row r="26" spans="1:38" x14ac:dyDescent="0.25">
      <c r="A26" s="1">
        <v>13469</v>
      </c>
      <c r="B26" s="1" t="s">
        <v>617</v>
      </c>
      <c r="C26" s="1" t="s">
        <v>1259</v>
      </c>
      <c r="D26" s="4">
        <v>960</v>
      </c>
      <c r="E26" s="6">
        <f t="shared" si="2"/>
        <v>1522.5600000000002</v>
      </c>
      <c r="F26" s="4">
        <v>7500</v>
      </c>
      <c r="G26" s="17">
        <f t="shared" si="3"/>
        <v>4575</v>
      </c>
      <c r="H26" s="4">
        <v>8784</v>
      </c>
      <c r="I26" s="6">
        <f t="shared" si="4"/>
        <v>4119.6959999999999</v>
      </c>
      <c r="J26" s="4">
        <v>8028</v>
      </c>
      <c r="K26" s="6">
        <f t="shared" si="5"/>
        <v>2923.7898485646001</v>
      </c>
      <c r="L26" s="4">
        <v>444</v>
      </c>
      <c r="M26" s="6">
        <f t="shared" si="6"/>
        <v>1367.076</v>
      </c>
      <c r="N26" s="4">
        <v>24192</v>
      </c>
      <c r="O26" s="6">
        <f t="shared" si="7"/>
        <v>9604.2240000000002</v>
      </c>
      <c r="P26" s="4">
        <v>15000</v>
      </c>
      <c r="Q26" s="6">
        <f t="shared" si="8"/>
        <v>4282.4999832929998</v>
      </c>
      <c r="R26" s="4">
        <v>6000</v>
      </c>
      <c r="S26" s="6">
        <f t="shared" si="9"/>
        <v>1858.6642199999999</v>
      </c>
      <c r="T26" s="4">
        <v>6696</v>
      </c>
      <c r="U26" s="6">
        <f t="shared" si="10"/>
        <v>4312.2240000000002</v>
      </c>
      <c r="V26" s="4">
        <v>930</v>
      </c>
      <c r="W26" s="17">
        <f t="shared" si="11"/>
        <v>640.7727807</v>
      </c>
      <c r="X26" s="4">
        <v>992</v>
      </c>
      <c r="Y26" s="6">
        <f t="shared" si="12"/>
        <v>690.4319999999999</v>
      </c>
      <c r="Z26" s="4">
        <v>5664</v>
      </c>
      <c r="AA26" s="6">
        <f t="shared" si="13"/>
        <v>5482.7541121056001</v>
      </c>
      <c r="AB26" s="4">
        <v>17000</v>
      </c>
      <c r="AC26" s="6">
        <f t="shared" si="14"/>
        <v>11172.3979702</v>
      </c>
      <c r="AD26" s="4">
        <v>25008</v>
      </c>
      <c r="AE26" s="6">
        <f t="shared" si="15"/>
        <v>11553.696</v>
      </c>
      <c r="AF26" s="4">
        <v>11376</v>
      </c>
      <c r="AG26" s="6">
        <f t="shared" si="16"/>
        <v>3742.7040000000002</v>
      </c>
      <c r="AH26" s="4">
        <v>1976</v>
      </c>
      <c r="AI26" s="6">
        <f t="shared" si="17"/>
        <v>318.78271531194451</v>
      </c>
      <c r="AJ26">
        <v>120</v>
      </c>
      <c r="AK26" s="6">
        <f t="shared" si="18"/>
        <v>685.71428571428521</v>
      </c>
      <c r="AL26" s="6">
        <f t="shared" si="1"/>
        <v>68852.987915889433</v>
      </c>
    </row>
    <row r="27" spans="1:38" x14ac:dyDescent="0.25">
      <c r="A27" s="1">
        <v>13200</v>
      </c>
      <c r="B27" s="1" t="s">
        <v>579</v>
      </c>
      <c r="C27" s="1" t="s">
        <v>1615</v>
      </c>
      <c r="D27" s="4">
        <v>5400</v>
      </c>
      <c r="E27" s="6">
        <f t="shared" si="2"/>
        <v>8564.4</v>
      </c>
      <c r="F27" s="4">
        <v>2250</v>
      </c>
      <c r="G27" s="17">
        <f t="shared" si="3"/>
        <v>1372.5</v>
      </c>
      <c r="H27" s="4">
        <v>7872</v>
      </c>
      <c r="I27" s="6">
        <f t="shared" si="4"/>
        <v>3691.9679999999998</v>
      </c>
      <c r="J27" s="4">
        <v>7872</v>
      </c>
      <c r="K27" s="6">
        <f t="shared" si="5"/>
        <v>2866.9747991904001</v>
      </c>
      <c r="L27" s="4">
        <v>900</v>
      </c>
      <c r="M27" s="6">
        <f t="shared" si="6"/>
        <v>2771.1000000000004</v>
      </c>
      <c r="N27" s="4">
        <v>25692</v>
      </c>
      <c r="O27" s="6">
        <f t="shared" si="7"/>
        <v>10199.724</v>
      </c>
      <c r="P27" s="4">
        <v>7872</v>
      </c>
      <c r="Q27" s="6">
        <f t="shared" si="8"/>
        <v>2247.4559912321661</v>
      </c>
      <c r="R27" s="4">
        <v>12876</v>
      </c>
      <c r="S27" s="6">
        <f t="shared" si="9"/>
        <v>3988.6934161200002</v>
      </c>
      <c r="T27" s="4">
        <v>4500</v>
      </c>
      <c r="U27" s="6">
        <f t="shared" si="10"/>
        <v>2898</v>
      </c>
      <c r="V27" s="4">
        <v>2250</v>
      </c>
      <c r="W27" s="17">
        <f t="shared" si="11"/>
        <v>1550.2567274999999</v>
      </c>
      <c r="X27" s="4">
        <v>2256</v>
      </c>
      <c r="Y27" s="6">
        <f t="shared" si="12"/>
        <v>1570.1759999999999</v>
      </c>
      <c r="Z27" s="4">
        <v>6744</v>
      </c>
      <c r="AA27" s="6">
        <f t="shared" si="13"/>
        <v>6528.1945148375999</v>
      </c>
      <c r="AB27" s="4">
        <v>7900</v>
      </c>
      <c r="AC27" s="6">
        <f t="shared" si="14"/>
        <v>5191.8790567400001</v>
      </c>
      <c r="AD27" s="4">
        <v>11628</v>
      </c>
      <c r="AE27" s="6">
        <f t="shared" si="15"/>
        <v>5372.1360000000004</v>
      </c>
      <c r="AF27" s="4">
        <v>7872</v>
      </c>
      <c r="AG27" s="6">
        <f t="shared" si="16"/>
        <v>2589.8879999999999</v>
      </c>
      <c r="AH27" s="4">
        <v>11984</v>
      </c>
      <c r="AI27" s="6">
        <f t="shared" si="17"/>
        <v>1933.3461843615098</v>
      </c>
      <c r="AJ27">
        <v>460</v>
      </c>
      <c r="AK27" s="6">
        <f t="shared" si="18"/>
        <v>2628.5714285714266</v>
      </c>
      <c r="AL27" s="6">
        <f t="shared" si="1"/>
        <v>65965.264118553096</v>
      </c>
    </row>
    <row r="28" spans="1:38" x14ac:dyDescent="0.25">
      <c r="A28" s="1">
        <v>11328</v>
      </c>
      <c r="B28" s="1" t="s">
        <v>29</v>
      </c>
      <c r="C28" s="1" t="s">
        <v>798</v>
      </c>
      <c r="D28" s="4">
        <v>3460</v>
      </c>
      <c r="E28" s="6">
        <f t="shared" si="2"/>
        <v>5487.56</v>
      </c>
      <c r="F28" s="4">
        <v>3000</v>
      </c>
      <c r="G28" s="17">
        <f t="shared" si="3"/>
        <v>1830</v>
      </c>
      <c r="H28" s="4">
        <v>10512</v>
      </c>
      <c r="I28" s="6">
        <f t="shared" si="4"/>
        <v>4930.1279999999997</v>
      </c>
      <c r="J28" s="4">
        <v>10500</v>
      </c>
      <c r="K28" s="6">
        <f t="shared" si="5"/>
        <v>3824.089861725</v>
      </c>
      <c r="L28" s="4">
        <v>1200</v>
      </c>
      <c r="M28" s="6">
        <f t="shared" si="6"/>
        <v>3694.8</v>
      </c>
      <c r="N28" s="4">
        <v>15300</v>
      </c>
      <c r="O28" s="6">
        <f t="shared" si="7"/>
        <v>6074.1</v>
      </c>
      <c r="P28" s="4">
        <v>10512</v>
      </c>
      <c r="Q28" s="6">
        <f t="shared" si="8"/>
        <v>3001.175988291734</v>
      </c>
      <c r="R28" s="4">
        <v>11496</v>
      </c>
      <c r="S28" s="6">
        <f t="shared" si="9"/>
        <v>3561.2006455199999</v>
      </c>
      <c r="T28" s="4">
        <v>6000</v>
      </c>
      <c r="U28" s="6">
        <f t="shared" si="10"/>
        <v>3864</v>
      </c>
      <c r="V28" s="4">
        <v>3000</v>
      </c>
      <c r="W28" s="17">
        <f t="shared" si="11"/>
        <v>2067.0089699999999</v>
      </c>
      <c r="X28" s="4">
        <v>3008</v>
      </c>
      <c r="Y28" s="6">
        <f t="shared" si="12"/>
        <v>2093.5679999999998</v>
      </c>
      <c r="Z28" s="4">
        <v>9000</v>
      </c>
      <c r="AA28" s="6">
        <f t="shared" si="13"/>
        <v>8712.0033561</v>
      </c>
      <c r="AB28" s="4">
        <v>10500</v>
      </c>
      <c r="AC28" s="6">
        <f t="shared" si="14"/>
        <v>6900.5987463000001</v>
      </c>
      <c r="AD28" s="4">
        <v>7500</v>
      </c>
      <c r="AE28" s="6">
        <f t="shared" si="15"/>
        <v>3465</v>
      </c>
      <c r="AF28" s="4">
        <v>10512</v>
      </c>
      <c r="AG28" s="6">
        <f t="shared" si="16"/>
        <v>3458.4480000000003</v>
      </c>
      <c r="AH28" s="4">
        <v>90</v>
      </c>
      <c r="AI28" s="6">
        <f t="shared" si="17"/>
        <v>14.519455656920551</v>
      </c>
      <c r="AJ28">
        <v>240</v>
      </c>
      <c r="AK28" s="6">
        <f t="shared" si="18"/>
        <v>1371.4285714285704</v>
      </c>
      <c r="AL28" s="6">
        <f t="shared" si="1"/>
        <v>64349.629595022234</v>
      </c>
    </row>
    <row r="29" spans="1:38" x14ac:dyDescent="0.25">
      <c r="A29" s="1">
        <v>12481</v>
      </c>
      <c r="B29" s="1" t="s">
        <v>108</v>
      </c>
      <c r="C29" s="1" t="s">
        <v>1447</v>
      </c>
      <c r="D29" s="4">
        <v>940</v>
      </c>
      <c r="E29" s="6">
        <f t="shared" si="2"/>
        <v>1490.8400000000001</v>
      </c>
      <c r="F29" s="4">
        <v>4500</v>
      </c>
      <c r="G29" s="17">
        <f t="shared" si="3"/>
        <v>2745</v>
      </c>
      <c r="H29" s="4">
        <v>7512</v>
      </c>
      <c r="I29" s="6">
        <f t="shared" si="4"/>
        <v>3523.1279999999997</v>
      </c>
      <c r="J29" s="4">
        <v>7500</v>
      </c>
      <c r="K29" s="6">
        <f t="shared" si="5"/>
        <v>2731.492758375</v>
      </c>
      <c r="L29" s="4">
        <v>288</v>
      </c>
      <c r="M29" s="6">
        <f t="shared" si="6"/>
        <v>886.75200000000007</v>
      </c>
      <c r="N29" s="4">
        <v>32184</v>
      </c>
      <c r="O29" s="6">
        <f t="shared" si="7"/>
        <v>12777.048000000001</v>
      </c>
      <c r="P29" s="4">
        <v>10008</v>
      </c>
      <c r="Q29" s="6">
        <f t="shared" si="8"/>
        <v>2857.2839888530893</v>
      </c>
      <c r="R29" s="4">
        <v>5004</v>
      </c>
      <c r="S29" s="6">
        <f t="shared" si="9"/>
        <v>1550.1259594799999</v>
      </c>
      <c r="T29" s="4">
        <v>9996</v>
      </c>
      <c r="U29" s="6">
        <f t="shared" si="10"/>
        <v>6437.424</v>
      </c>
      <c r="V29" s="4">
        <v>690</v>
      </c>
      <c r="W29" s="17">
        <f t="shared" si="11"/>
        <v>475.41206310000001</v>
      </c>
      <c r="X29" s="4">
        <v>768</v>
      </c>
      <c r="Y29" s="6">
        <f t="shared" si="12"/>
        <v>534.52800000000002</v>
      </c>
      <c r="Z29" s="4">
        <v>7500</v>
      </c>
      <c r="AA29" s="6">
        <f t="shared" si="13"/>
        <v>7260.00279675</v>
      </c>
      <c r="AB29" s="4">
        <v>17500</v>
      </c>
      <c r="AC29" s="6">
        <f t="shared" si="14"/>
        <v>11500.9979105</v>
      </c>
      <c r="AD29" s="4">
        <v>5004</v>
      </c>
      <c r="AE29" s="6">
        <f t="shared" si="15"/>
        <v>2311.848</v>
      </c>
      <c r="AF29" s="4">
        <v>12504</v>
      </c>
      <c r="AG29" s="6">
        <f t="shared" si="16"/>
        <v>4113.8159999999998</v>
      </c>
      <c r="AH29" s="4">
        <v>11508</v>
      </c>
      <c r="AI29" s="6">
        <f t="shared" si="17"/>
        <v>1856.5543966649077</v>
      </c>
      <c r="AJ29">
        <v>220</v>
      </c>
      <c r="AK29" s="6">
        <f t="shared" si="18"/>
        <v>1257.1428571428562</v>
      </c>
      <c r="AL29" s="6">
        <f t="shared" si="1"/>
        <v>64309.396730865847</v>
      </c>
    </row>
    <row r="30" spans="1:38" x14ac:dyDescent="0.25">
      <c r="A30" s="1">
        <v>12214</v>
      </c>
      <c r="B30" s="1" t="s">
        <v>55</v>
      </c>
      <c r="C30" s="1" t="s">
        <v>1436</v>
      </c>
      <c r="D30" s="4">
        <v>2300</v>
      </c>
      <c r="E30" s="6">
        <f t="shared" si="2"/>
        <v>3647.8</v>
      </c>
      <c r="F30" s="4">
        <v>3498</v>
      </c>
      <c r="G30" s="17">
        <f t="shared" si="3"/>
        <v>2133.7799999999997</v>
      </c>
      <c r="H30" s="4">
        <v>12240</v>
      </c>
      <c r="I30" s="6">
        <f t="shared" si="4"/>
        <v>5740.5599999999995</v>
      </c>
      <c r="J30" s="4">
        <v>12252</v>
      </c>
      <c r="K30" s="6">
        <f t="shared" si="5"/>
        <v>4462.1665700814001</v>
      </c>
      <c r="L30" s="4">
        <v>1092</v>
      </c>
      <c r="M30" s="6">
        <f t="shared" si="6"/>
        <v>3362.268</v>
      </c>
      <c r="N30" s="4">
        <v>18366</v>
      </c>
      <c r="O30" s="6">
        <f t="shared" si="7"/>
        <v>7291.3020000000006</v>
      </c>
      <c r="P30" s="4">
        <v>12240</v>
      </c>
      <c r="Q30" s="6">
        <f t="shared" si="8"/>
        <v>3494.5199863670878</v>
      </c>
      <c r="R30" s="4">
        <v>13308</v>
      </c>
      <c r="S30" s="6">
        <f t="shared" si="9"/>
        <v>4122.5172399599996</v>
      </c>
      <c r="T30" s="4">
        <v>0</v>
      </c>
      <c r="U30" s="6">
        <f t="shared" si="10"/>
        <v>0</v>
      </c>
      <c r="V30" s="4">
        <v>2710</v>
      </c>
      <c r="W30" s="17">
        <f t="shared" si="11"/>
        <v>1867.1981028999999</v>
      </c>
      <c r="X30" s="4">
        <v>0</v>
      </c>
      <c r="Y30" s="6">
        <f t="shared" si="12"/>
        <v>0</v>
      </c>
      <c r="Z30" s="4">
        <v>10500</v>
      </c>
      <c r="AA30" s="6">
        <f t="shared" si="13"/>
        <v>10164.003915449999</v>
      </c>
      <c r="AB30" s="4">
        <v>12200</v>
      </c>
      <c r="AC30" s="6">
        <f t="shared" si="14"/>
        <v>8017.8385433200001</v>
      </c>
      <c r="AD30" s="4">
        <v>9504</v>
      </c>
      <c r="AE30" s="6">
        <f t="shared" si="15"/>
        <v>4390.848</v>
      </c>
      <c r="AF30" s="4">
        <v>12240</v>
      </c>
      <c r="AG30" s="6">
        <f t="shared" si="16"/>
        <v>4026.96</v>
      </c>
      <c r="AH30" s="4">
        <v>1206</v>
      </c>
      <c r="AI30" s="6">
        <f t="shared" si="17"/>
        <v>194.56070580273538</v>
      </c>
      <c r="AJ30">
        <v>200</v>
      </c>
      <c r="AK30" s="6">
        <f t="shared" si="18"/>
        <v>1142.857142857142</v>
      </c>
      <c r="AL30" s="6">
        <f t="shared" si="1"/>
        <v>64059.180206738369</v>
      </c>
    </row>
    <row r="31" spans="1:38" x14ac:dyDescent="0.25">
      <c r="A31" s="1">
        <v>12619</v>
      </c>
      <c r="B31" s="1" t="s">
        <v>193</v>
      </c>
      <c r="C31" s="1" t="s">
        <v>938</v>
      </c>
      <c r="D31" s="4">
        <v>2680</v>
      </c>
      <c r="E31" s="6">
        <f t="shared" si="2"/>
        <v>4250.4800000000005</v>
      </c>
      <c r="F31" s="4">
        <v>8274</v>
      </c>
      <c r="G31" s="17">
        <f t="shared" si="3"/>
        <v>5047.1400000000003</v>
      </c>
      <c r="H31" s="4">
        <v>8280</v>
      </c>
      <c r="I31" s="6">
        <f t="shared" si="4"/>
        <v>3883.3199999999997</v>
      </c>
      <c r="J31" s="4">
        <v>12804</v>
      </c>
      <c r="K31" s="6">
        <f t="shared" si="5"/>
        <v>4663.2044370978001</v>
      </c>
      <c r="L31" s="4">
        <v>1296</v>
      </c>
      <c r="M31" s="6">
        <f t="shared" si="6"/>
        <v>3990.384</v>
      </c>
      <c r="N31" s="4">
        <v>16500</v>
      </c>
      <c r="O31" s="6">
        <f t="shared" si="7"/>
        <v>6550.5</v>
      </c>
      <c r="P31" s="4">
        <v>8304</v>
      </c>
      <c r="Q31" s="6">
        <f t="shared" si="8"/>
        <v>2370.7919907510045</v>
      </c>
      <c r="R31" s="4">
        <v>3204</v>
      </c>
      <c r="S31" s="6">
        <f t="shared" si="9"/>
        <v>992.52669347999995</v>
      </c>
      <c r="T31" s="4">
        <v>6396</v>
      </c>
      <c r="U31" s="6">
        <f t="shared" si="10"/>
        <v>4119.0240000000003</v>
      </c>
      <c r="V31" s="4">
        <v>2940</v>
      </c>
      <c r="W31" s="17">
        <f t="shared" si="11"/>
        <v>2025.6687906</v>
      </c>
      <c r="X31" s="4">
        <v>3232</v>
      </c>
      <c r="Y31" s="6">
        <f t="shared" si="12"/>
        <v>2249.4719999999998</v>
      </c>
      <c r="Z31" s="4">
        <v>6396</v>
      </c>
      <c r="AA31" s="6">
        <f t="shared" si="13"/>
        <v>6191.3303850683997</v>
      </c>
      <c r="AB31" s="4">
        <v>14500</v>
      </c>
      <c r="AC31" s="6">
        <f t="shared" si="14"/>
        <v>9529.3982687000007</v>
      </c>
      <c r="AD31" s="4">
        <v>6408</v>
      </c>
      <c r="AE31" s="6">
        <f t="shared" si="15"/>
        <v>2960.4960000000001</v>
      </c>
      <c r="AF31" s="4">
        <v>12792</v>
      </c>
      <c r="AG31" s="6">
        <f t="shared" si="16"/>
        <v>4208.5680000000002</v>
      </c>
      <c r="AH31" s="4">
        <v>0</v>
      </c>
      <c r="AI31" s="6">
        <f t="shared" si="17"/>
        <v>0</v>
      </c>
      <c r="AJ31">
        <v>0</v>
      </c>
      <c r="AK31" s="6">
        <f t="shared" si="18"/>
        <v>0</v>
      </c>
      <c r="AL31" s="6">
        <f t="shared" si="1"/>
        <v>63032.304565697203</v>
      </c>
    </row>
    <row r="32" spans="1:38" x14ac:dyDescent="0.25">
      <c r="A32" s="1">
        <v>971</v>
      </c>
      <c r="B32" s="1" t="s">
        <v>763</v>
      </c>
      <c r="C32" s="1" t="s">
        <v>1364</v>
      </c>
      <c r="D32" s="4">
        <v>3000</v>
      </c>
      <c r="E32" s="6">
        <f t="shared" si="2"/>
        <v>4758</v>
      </c>
      <c r="F32" s="4">
        <v>3000</v>
      </c>
      <c r="G32" s="17">
        <f t="shared" si="3"/>
        <v>1830</v>
      </c>
      <c r="H32" s="4">
        <v>10512</v>
      </c>
      <c r="I32" s="6">
        <f t="shared" si="4"/>
        <v>4930.1279999999997</v>
      </c>
      <c r="J32" s="4">
        <v>10500</v>
      </c>
      <c r="K32" s="6">
        <f t="shared" si="5"/>
        <v>3824.089861725</v>
      </c>
      <c r="L32" s="4">
        <v>1200</v>
      </c>
      <c r="M32" s="6">
        <f t="shared" si="6"/>
        <v>3694.8</v>
      </c>
      <c r="N32" s="4">
        <v>15000</v>
      </c>
      <c r="O32" s="6">
        <f t="shared" si="7"/>
        <v>5955</v>
      </c>
      <c r="P32" s="4">
        <v>4992</v>
      </c>
      <c r="Q32" s="6">
        <f t="shared" si="8"/>
        <v>1425.2159944399102</v>
      </c>
      <c r="R32" s="4">
        <v>10500</v>
      </c>
      <c r="S32" s="6">
        <f t="shared" si="9"/>
        <v>3252.6623850000001</v>
      </c>
      <c r="T32" s="4">
        <v>6000</v>
      </c>
      <c r="U32" s="6">
        <f t="shared" si="10"/>
        <v>3864</v>
      </c>
      <c r="V32" s="4">
        <v>2930</v>
      </c>
      <c r="W32" s="17">
        <f t="shared" si="11"/>
        <v>2018.7787607</v>
      </c>
      <c r="X32" s="4">
        <v>2992</v>
      </c>
      <c r="Y32" s="6">
        <f t="shared" si="12"/>
        <v>2082.4319999999998</v>
      </c>
      <c r="Z32" s="4">
        <v>9000</v>
      </c>
      <c r="AA32" s="6">
        <f t="shared" si="13"/>
        <v>8712.0033561</v>
      </c>
      <c r="AB32" s="4">
        <v>10500</v>
      </c>
      <c r="AC32" s="6">
        <f t="shared" si="14"/>
        <v>6900.5987463000001</v>
      </c>
      <c r="AD32" s="4">
        <v>5004</v>
      </c>
      <c r="AE32" s="6">
        <f t="shared" si="15"/>
        <v>2311.848</v>
      </c>
      <c r="AF32" s="4">
        <v>10488</v>
      </c>
      <c r="AG32" s="6">
        <f t="shared" si="16"/>
        <v>3450.5520000000001</v>
      </c>
      <c r="AH32" s="4">
        <v>5992</v>
      </c>
      <c r="AI32" s="6">
        <f t="shared" si="17"/>
        <v>966.67309218075491</v>
      </c>
      <c r="AJ32">
        <v>200</v>
      </c>
      <c r="AK32" s="6">
        <f t="shared" si="18"/>
        <v>1142.857142857142</v>
      </c>
      <c r="AL32" s="6">
        <f t="shared" si="1"/>
        <v>61119.639339302812</v>
      </c>
    </row>
    <row r="33" spans="1:38" x14ac:dyDescent="0.25">
      <c r="A33" s="1">
        <v>12559</v>
      </c>
      <c r="B33" s="1" t="s">
        <v>166</v>
      </c>
      <c r="C33" s="1" t="s">
        <v>916</v>
      </c>
      <c r="D33" s="4">
        <v>520</v>
      </c>
      <c r="E33" s="6">
        <f t="shared" si="2"/>
        <v>824.72</v>
      </c>
      <c r="F33" s="4">
        <v>4998</v>
      </c>
      <c r="G33" s="17">
        <f t="shared" si="3"/>
        <v>3048.7799999999997</v>
      </c>
      <c r="H33" s="4">
        <v>5616</v>
      </c>
      <c r="I33" s="6">
        <f t="shared" si="4"/>
        <v>2633.904</v>
      </c>
      <c r="J33" s="4">
        <v>4116</v>
      </c>
      <c r="K33" s="6">
        <f t="shared" si="5"/>
        <v>1499.0432257962</v>
      </c>
      <c r="L33" s="4">
        <v>252</v>
      </c>
      <c r="M33" s="6">
        <f t="shared" si="6"/>
        <v>775.90800000000002</v>
      </c>
      <c r="N33" s="4">
        <v>34278</v>
      </c>
      <c r="O33" s="6">
        <f t="shared" si="7"/>
        <v>13608.366</v>
      </c>
      <c r="P33" s="4">
        <v>17496</v>
      </c>
      <c r="Q33" s="6">
        <f t="shared" si="8"/>
        <v>4995.1079805129548</v>
      </c>
      <c r="R33" s="4">
        <v>18180</v>
      </c>
      <c r="S33" s="6">
        <f t="shared" si="9"/>
        <v>5631.7525865999996</v>
      </c>
      <c r="T33" s="4">
        <v>3804</v>
      </c>
      <c r="U33" s="6">
        <f t="shared" si="10"/>
        <v>2449.7759999999998</v>
      </c>
      <c r="V33" s="4">
        <v>530</v>
      </c>
      <c r="W33" s="17">
        <f t="shared" si="11"/>
        <v>365.17158469999998</v>
      </c>
      <c r="X33" s="4">
        <v>576</v>
      </c>
      <c r="Y33" s="6">
        <f t="shared" si="12"/>
        <v>400.89599999999996</v>
      </c>
      <c r="Z33" s="4">
        <v>2928</v>
      </c>
      <c r="AA33" s="6">
        <f t="shared" si="13"/>
        <v>2834.3050918511999</v>
      </c>
      <c r="AB33" s="4">
        <v>15300</v>
      </c>
      <c r="AC33" s="6">
        <f t="shared" si="14"/>
        <v>10055.15817318</v>
      </c>
      <c r="AD33" s="4">
        <v>16104</v>
      </c>
      <c r="AE33" s="6">
        <f t="shared" si="15"/>
        <v>7440.0480000000007</v>
      </c>
      <c r="AF33" s="4">
        <v>6312</v>
      </c>
      <c r="AG33" s="6">
        <f t="shared" si="16"/>
        <v>2076.6480000000001</v>
      </c>
      <c r="AH33" s="4">
        <v>606</v>
      </c>
      <c r="AI33" s="6">
        <f t="shared" si="17"/>
        <v>97.764334756598373</v>
      </c>
      <c r="AJ33">
        <v>40</v>
      </c>
      <c r="AK33" s="6">
        <f t="shared" si="18"/>
        <v>228.57142857142838</v>
      </c>
      <c r="AL33" s="6">
        <f t="shared" si="1"/>
        <v>58965.920405968391</v>
      </c>
    </row>
    <row r="34" spans="1:38" x14ac:dyDescent="0.25">
      <c r="A34" s="1">
        <v>13128</v>
      </c>
      <c r="B34" s="1" t="s">
        <v>560</v>
      </c>
      <c r="C34" s="1" t="s">
        <v>1220</v>
      </c>
      <c r="D34" s="4">
        <v>1800</v>
      </c>
      <c r="E34" s="6">
        <f t="shared" si="2"/>
        <v>2854.8</v>
      </c>
      <c r="F34" s="4">
        <v>3600</v>
      </c>
      <c r="G34" s="17">
        <f t="shared" si="3"/>
        <v>2196</v>
      </c>
      <c r="H34" s="4">
        <v>4008</v>
      </c>
      <c r="I34" s="6">
        <f t="shared" si="4"/>
        <v>1879.752</v>
      </c>
      <c r="J34" s="4">
        <v>10428</v>
      </c>
      <c r="K34" s="6">
        <f t="shared" si="5"/>
        <v>3797.8675312446003</v>
      </c>
      <c r="L34" s="4">
        <v>852</v>
      </c>
      <c r="M34" s="6">
        <f t="shared" si="6"/>
        <v>2623.308</v>
      </c>
      <c r="N34" s="4">
        <v>12960</v>
      </c>
      <c r="O34" s="6">
        <f t="shared" si="7"/>
        <v>5145.12</v>
      </c>
      <c r="P34" s="4">
        <v>10992</v>
      </c>
      <c r="Q34" s="6">
        <f t="shared" si="8"/>
        <v>3138.2159877571103</v>
      </c>
      <c r="R34" s="4">
        <v>7620</v>
      </c>
      <c r="S34" s="6">
        <f t="shared" si="9"/>
        <v>2360.5035594000001</v>
      </c>
      <c r="T34" s="4">
        <v>5004</v>
      </c>
      <c r="U34" s="6">
        <f t="shared" si="10"/>
        <v>3222.576</v>
      </c>
      <c r="V34" s="4">
        <v>2000</v>
      </c>
      <c r="W34" s="17">
        <f t="shared" si="11"/>
        <v>1378.0059799999999</v>
      </c>
      <c r="X34" s="4">
        <v>2000</v>
      </c>
      <c r="Y34" s="6">
        <f t="shared" si="12"/>
        <v>1392</v>
      </c>
      <c r="Z34" s="4">
        <v>8940</v>
      </c>
      <c r="AA34" s="6">
        <f t="shared" si="13"/>
        <v>8653.9233337259993</v>
      </c>
      <c r="AB34" s="4">
        <v>10400</v>
      </c>
      <c r="AC34" s="6">
        <f t="shared" si="14"/>
        <v>6834.87875824</v>
      </c>
      <c r="AD34" s="4">
        <v>18876</v>
      </c>
      <c r="AE34" s="6">
        <f t="shared" si="15"/>
        <v>8720.7119999999995</v>
      </c>
      <c r="AF34" s="4">
        <v>10440</v>
      </c>
      <c r="AG34" s="6">
        <f t="shared" si="16"/>
        <v>3434.76</v>
      </c>
      <c r="AH34" s="4">
        <v>1020</v>
      </c>
      <c r="AI34" s="6">
        <f t="shared" si="17"/>
        <v>164.55383077843291</v>
      </c>
      <c r="AJ34">
        <v>40</v>
      </c>
      <c r="AK34" s="6">
        <f t="shared" si="18"/>
        <v>228.57142857142838</v>
      </c>
      <c r="AL34" s="6">
        <f t="shared" si="1"/>
        <v>58025.548409717565</v>
      </c>
    </row>
    <row r="35" spans="1:38" x14ac:dyDescent="0.25">
      <c r="A35" s="1">
        <v>12834</v>
      </c>
      <c r="B35" s="1" t="s">
        <v>350</v>
      </c>
      <c r="C35" s="1" t="s">
        <v>1044</v>
      </c>
      <c r="D35" s="4">
        <v>1140</v>
      </c>
      <c r="E35" s="6">
        <f t="shared" si="2"/>
        <v>1808.0400000000002</v>
      </c>
      <c r="F35" s="4">
        <v>3678</v>
      </c>
      <c r="G35" s="17">
        <f t="shared" si="3"/>
        <v>2243.58</v>
      </c>
      <c r="H35" s="4">
        <v>10272</v>
      </c>
      <c r="I35" s="6">
        <f t="shared" si="4"/>
        <v>4817.5679999999993</v>
      </c>
      <c r="J35" s="4">
        <v>8028</v>
      </c>
      <c r="K35" s="6">
        <f t="shared" si="5"/>
        <v>2923.7898485646001</v>
      </c>
      <c r="L35" s="4">
        <v>540</v>
      </c>
      <c r="M35" s="6">
        <f t="shared" si="6"/>
        <v>1662.66</v>
      </c>
      <c r="N35" s="4">
        <v>23406</v>
      </c>
      <c r="O35" s="6">
        <f t="shared" si="7"/>
        <v>9292.1820000000007</v>
      </c>
      <c r="P35" s="4">
        <v>4848</v>
      </c>
      <c r="Q35" s="6">
        <f t="shared" si="8"/>
        <v>1384.1039946002975</v>
      </c>
      <c r="R35" s="4">
        <v>12672</v>
      </c>
      <c r="S35" s="6">
        <f t="shared" si="9"/>
        <v>3925.4988326399998</v>
      </c>
      <c r="T35" s="4">
        <v>6336</v>
      </c>
      <c r="U35" s="6">
        <f t="shared" si="10"/>
        <v>4080.384</v>
      </c>
      <c r="V35" s="4">
        <v>1120</v>
      </c>
      <c r="W35" s="17">
        <f t="shared" si="11"/>
        <v>771.68334879999998</v>
      </c>
      <c r="X35" s="4">
        <v>1184</v>
      </c>
      <c r="Y35" s="6">
        <f t="shared" si="12"/>
        <v>824.06399999999996</v>
      </c>
      <c r="Z35" s="4">
        <v>5640</v>
      </c>
      <c r="AA35" s="6">
        <f t="shared" si="13"/>
        <v>5459.5221031559995</v>
      </c>
      <c r="AB35" s="4">
        <v>11800</v>
      </c>
      <c r="AC35" s="6">
        <f t="shared" si="14"/>
        <v>7754.9585910799997</v>
      </c>
      <c r="AD35" s="4">
        <v>12708</v>
      </c>
      <c r="AE35" s="6">
        <f t="shared" si="15"/>
        <v>5871.0960000000005</v>
      </c>
      <c r="AF35" s="4">
        <v>11784</v>
      </c>
      <c r="AG35" s="6">
        <f t="shared" si="16"/>
        <v>3876.9360000000001</v>
      </c>
      <c r="AH35" s="4">
        <v>606</v>
      </c>
      <c r="AI35" s="6">
        <f t="shared" si="17"/>
        <v>97.764334756598373</v>
      </c>
      <c r="AJ35">
        <v>160</v>
      </c>
      <c r="AK35" s="6">
        <f t="shared" si="18"/>
        <v>914.28571428571354</v>
      </c>
      <c r="AL35" s="6">
        <f t="shared" si="1"/>
        <v>57708.116767883199</v>
      </c>
    </row>
    <row r="36" spans="1:38" x14ac:dyDescent="0.25">
      <c r="A36" s="1">
        <v>893</v>
      </c>
      <c r="B36" s="1" t="s">
        <v>732</v>
      </c>
      <c r="C36" s="1" t="s">
        <v>1342</v>
      </c>
      <c r="D36" s="4">
        <v>720</v>
      </c>
      <c r="E36" s="6">
        <f t="shared" si="2"/>
        <v>1141.92</v>
      </c>
      <c r="F36" s="4">
        <v>4098</v>
      </c>
      <c r="G36" s="17">
        <f t="shared" si="3"/>
        <v>2499.7799999999997</v>
      </c>
      <c r="H36" s="4">
        <v>6480</v>
      </c>
      <c r="I36" s="6">
        <f t="shared" si="4"/>
        <v>3039.12</v>
      </c>
      <c r="J36" s="4">
        <v>4884</v>
      </c>
      <c r="K36" s="6">
        <f t="shared" si="5"/>
        <v>1778.7480842538</v>
      </c>
      <c r="L36" s="4">
        <v>348</v>
      </c>
      <c r="M36" s="6">
        <f t="shared" si="6"/>
        <v>1071.492</v>
      </c>
      <c r="N36" s="4">
        <v>20502</v>
      </c>
      <c r="O36" s="6">
        <f t="shared" si="7"/>
        <v>8139.2940000000008</v>
      </c>
      <c r="P36" s="4">
        <v>14352</v>
      </c>
      <c r="Q36" s="6">
        <f t="shared" si="8"/>
        <v>4097.4959840147421</v>
      </c>
      <c r="R36" s="4">
        <v>15192</v>
      </c>
      <c r="S36" s="6">
        <f t="shared" si="9"/>
        <v>4706.1378050399999</v>
      </c>
      <c r="T36" s="4">
        <v>4428</v>
      </c>
      <c r="U36" s="6">
        <f t="shared" si="10"/>
        <v>2851.6320000000001</v>
      </c>
      <c r="V36" s="4">
        <v>700</v>
      </c>
      <c r="W36" s="17">
        <f t="shared" si="11"/>
        <v>482.30209300000001</v>
      </c>
      <c r="X36" s="4">
        <v>736</v>
      </c>
      <c r="Y36" s="6">
        <f t="shared" si="12"/>
        <v>512.25599999999997</v>
      </c>
      <c r="Z36" s="4">
        <v>3552</v>
      </c>
      <c r="AA36" s="6">
        <f t="shared" si="13"/>
        <v>3438.3373245407997</v>
      </c>
      <c r="AB36" s="4">
        <v>14400</v>
      </c>
      <c r="AC36" s="6">
        <f t="shared" si="14"/>
        <v>9463.6782806400006</v>
      </c>
      <c r="AD36" s="4">
        <v>20928</v>
      </c>
      <c r="AE36" s="6">
        <f t="shared" si="15"/>
        <v>9668.7360000000008</v>
      </c>
      <c r="AF36" s="4">
        <v>7296</v>
      </c>
      <c r="AG36" s="6">
        <f t="shared" si="16"/>
        <v>2400.384</v>
      </c>
      <c r="AH36" s="4">
        <v>4272</v>
      </c>
      <c r="AI36" s="6">
        <f t="shared" si="17"/>
        <v>689.19016184849545</v>
      </c>
      <c r="AJ36">
        <v>80</v>
      </c>
      <c r="AK36" s="6">
        <f t="shared" si="18"/>
        <v>457.14285714285677</v>
      </c>
      <c r="AL36" s="6">
        <f t="shared" si="1"/>
        <v>56437.64659048069</v>
      </c>
    </row>
    <row r="37" spans="1:38" x14ac:dyDescent="0.25">
      <c r="A37" s="1">
        <v>963</v>
      </c>
      <c r="B37" s="1" t="s">
        <v>756</v>
      </c>
      <c r="C37" s="1" t="s">
        <v>1359</v>
      </c>
      <c r="D37" s="4">
        <v>4000</v>
      </c>
      <c r="E37" s="6">
        <f t="shared" si="2"/>
        <v>6344</v>
      </c>
      <c r="F37" s="4">
        <v>3000</v>
      </c>
      <c r="G37" s="17">
        <f t="shared" si="3"/>
        <v>1830</v>
      </c>
      <c r="H37" s="4">
        <v>6504</v>
      </c>
      <c r="I37" s="6">
        <f t="shared" si="4"/>
        <v>3050.3759999999997</v>
      </c>
      <c r="J37" s="4">
        <v>6504</v>
      </c>
      <c r="K37" s="6">
        <f t="shared" si="5"/>
        <v>2368.7505200628002</v>
      </c>
      <c r="L37" s="4">
        <v>1944</v>
      </c>
      <c r="M37" s="6">
        <f t="shared" si="6"/>
        <v>5985.576</v>
      </c>
      <c r="N37" s="4">
        <v>19500</v>
      </c>
      <c r="O37" s="6">
        <f t="shared" si="7"/>
        <v>7741.5</v>
      </c>
      <c r="P37" s="4">
        <v>6504</v>
      </c>
      <c r="Q37" s="6">
        <f t="shared" si="8"/>
        <v>1856.8919927558447</v>
      </c>
      <c r="R37" s="4">
        <v>6504</v>
      </c>
      <c r="S37" s="6">
        <f t="shared" si="9"/>
        <v>2014.79201448</v>
      </c>
      <c r="T37" s="4">
        <v>8004</v>
      </c>
      <c r="U37" s="6">
        <f t="shared" si="10"/>
        <v>5154.576</v>
      </c>
      <c r="V37" s="4">
        <v>3970</v>
      </c>
      <c r="W37" s="17">
        <f t="shared" ref="W37:W62" si="19">V37*0.68900299</f>
        <v>2735.3418702999998</v>
      </c>
      <c r="X37" s="4">
        <v>4000</v>
      </c>
      <c r="Y37" s="6">
        <f t="shared" si="12"/>
        <v>2784</v>
      </c>
      <c r="Z37" s="4">
        <v>6504</v>
      </c>
      <c r="AA37" s="6">
        <f t="shared" si="13"/>
        <v>6295.8744253415998</v>
      </c>
      <c r="AB37" s="4">
        <v>5500</v>
      </c>
      <c r="AC37" s="6">
        <f t="shared" si="14"/>
        <v>3614.5993432999999</v>
      </c>
      <c r="AD37" s="4">
        <v>4008</v>
      </c>
      <c r="AE37" s="6">
        <f t="shared" si="15"/>
        <v>1851.6960000000001</v>
      </c>
      <c r="AF37" s="4">
        <v>6504</v>
      </c>
      <c r="AG37" s="6">
        <f t="shared" si="16"/>
        <v>2139.8160000000003</v>
      </c>
      <c r="AH37" s="4">
        <v>0</v>
      </c>
      <c r="AI37" s="6">
        <f t="shared" si="17"/>
        <v>0</v>
      </c>
      <c r="AJ37">
        <v>0</v>
      </c>
      <c r="AK37" s="6">
        <f t="shared" si="18"/>
        <v>0</v>
      </c>
      <c r="AL37" s="6">
        <f t="shared" si="1"/>
        <v>55767.790166240244</v>
      </c>
    </row>
    <row r="38" spans="1:38" x14ac:dyDescent="0.25">
      <c r="A38" s="1">
        <v>12621</v>
      </c>
      <c r="B38" s="1" t="s">
        <v>195</v>
      </c>
      <c r="C38" s="1" t="s">
        <v>940</v>
      </c>
      <c r="D38" s="4">
        <v>5500</v>
      </c>
      <c r="E38" s="6">
        <f t="shared" si="2"/>
        <v>8723</v>
      </c>
      <c r="F38" s="4">
        <v>3498</v>
      </c>
      <c r="G38" s="17">
        <f t="shared" si="3"/>
        <v>2133.7799999999997</v>
      </c>
      <c r="H38" s="4">
        <v>4008</v>
      </c>
      <c r="I38" s="6">
        <f t="shared" si="4"/>
        <v>1879.752</v>
      </c>
      <c r="J38" s="4">
        <v>6996</v>
      </c>
      <c r="K38" s="6">
        <f t="shared" si="5"/>
        <v>2547.9364450122002</v>
      </c>
      <c r="L38" s="4">
        <v>1404</v>
      </c>
      <c r="M38" s="6">
        <f t="shared" si="6"/>
        <v>4322.9160000000002</v>
      </c>
      <c r="N38" s="4">
        <v>14400</v>
      </c>
      <c r="O38" s="6">
        <f t="shared" si="7"/>
        <v>5716.8</v>
      </c>
      <c r="P38" s="4">
        <v>6504</v>
      </c>
      <c r="Q38" s="6">
        <f t="shared" si="8"/>
        <v>1856.8919927558447</v>
      </c>
      <c r="R38" s="4">
        <v>9000</v>
      </c>
      <c r="S38" s="6">
        <f t="shared" si="9"/>
        <v>2787.9963299999999</v>
      </c>
      <c r="T38" s="4">
        <v>3000</v>
      </c>
      <c r="U38" s="6">
        <f t="shared" si="10"/>
        <v>1932</v>
      </c>
      <c r="V38" s="4">
        <v>2000</v>
      </c>
      <c r="W38" s="17">
        <f t="shared" si="19"/>
        <v>1378.0059799999999</v>
      </c>
      <c r="X38" s="4">
        <v>2000</v>
      </c>
      <c r="Y38" s="6">
        <f t="shared" si="12"/>
        <v>1392</v>
      </c>
      <c r="Z38" s="4">
        <v>3996</v>
      </c>
      <c r="AA38" s="6">
        <f t="shared" si="13"/>
        <v>3868.1294901083998</v>
      </c>
      <c r="AB38" s="4">
        <v>12200</v>
      </c>
      <c r="AC38" s="6">
        <f t="shared" si="14"/>
        <v>8017.8385433200001</v>
      </c>
      <c r="AD38" s="4">
        <v>6012</v>
      </c>
      <c r="AE38" s="6">
        <f t="shared" si="15"/>
        <v>2777.5440000000003</v>
      </c>
      <c r="AF38" s="4">
        <v>7488</v>
      </c>
      <c r="AG38" s="6">
        <f t="shared" si="16"/>
        <v>2463.5520000000001</v>
      </c>
      <c r="AH38" s="4">
        <v>2520</v>
      </c>
      <c r="AI38" s="6">
        <f t="shared" si="17"/>
        <v>406.5447583937754</v>
      </c>
      <c r="AJ38">
        <v>620</v>
      </c>
      <c r="AK38" s="6">
        <f t="shared" si="18"/>
        <v>3542.8571428571404</v>
      </c>
      <c r="AL38" s="6">
        <f t="shared" si="1"/>
        <v>55747.544682447369</v>
      </c>
    </row>
    <row r="39" spans="1:38" x14ac:dyDescent="0.25">
      <c r="A39" s="1">
        <v>12999</v>
      </c>
      <c r="B39" s="1" t="s">
        <v>460</v>
      </c>
      <c r="C39" s="1" t="s">
        <v>1134</v>
      </c>
      <c r="D39" s="4">
        <v>4240</v>
      </c>
      <c r="E39" s="6">
        <f t="shared" si="2"/>
        <v>6724.64</v>
      </c>
      <c r="F39" s="4">
        <v>0</v>
      </c>
      <c r="G39" s="17">
        <f t="shared" si="3"/>
        <v>0</v>
      </c>
      <c r="H39" s="4">
        <v>10008</v>
      </c>
      <c r="I39" s="6">
        <f t="shared" si="4"/>
        <v>4693.7519999999995</v>
      </c>
      <c r="J39" s="4">
        <v>1500</v>
      </c>
      <c r="K39" s="6">
        <f t="shared" si="5"/>
        <v>546.298551675</v>
      </c>
      <c r="L39" s="4">
        <v>1968</v>
      </c>
      <c r="M39" s="6">
        <f t="shared" si="6"/>
        <v>6059.4720000000007</v>
      </c>
      <c r="N39" s="4">
        <v>15000</v>
      </c>
      <c r="O39" s="6">
        <f t="shared" si="7"/>
        <v>5955</v>
      </c>
      <c r="P39" s="4">
        <v>4992</v>
      </c>
      <c r="Q39" s="6">
        <f t="shared" si="8"/>
        <v>1425.2159944399102</v>
      </c>
      <c r="R39" s="4">
        <v>996</v>
      </c>
      <c r="S39" s="6">
        <f t="shared" si="9"/>
        <v>308.53826051999999</v>
      </c>
      <c r="T39" s="4">
        <v>5004</v>
      </c>
      <c r="U39" s="6">
        <f t="shared" si="10"/>
        <v>3222.576</v>
      </c>
      <c r="V39" s="4">
        <v>3000</v>
      </c>
      <c r="W39" s="17">
        <f t="shared" si="19"/>
        <v>2067.0089699999999</v>
      </c>
      <c r="X39" s="4">
        <v>3008</v>
      </c>
      <c r="Y39" s="6">
        <f t="shared" si="12"/>
        <v>2093.5679999999998</v>
      </c>
      <c r="Z39" s="4">
        <v>9996</v>
      </c>
      <c r="AA39" s="6">
        <f t="shared" si="13"/>
        <v>9676.1317275084002</v>
      </c>
      <c r="AB39" s="4">
        <v>10000</v>
      </c>
      <c r="AC39" s="6">
        <f t="shared" si="14"/>
        <v>6571.9988060000005</v>
      </c>
      <c r="AD39" s="4">
        <v>1008</v>
      </c>
      <c r="AE39" s="6">
        <f t="shared" si="15"/>
        <v>465.69600000000003</v>
      </c>
      <c r="AF39" s="4">
        <v>15000</v>
      </c>
      <c r="AG39" s="6">
        <f t="shared" si="16"/>
        <v>4935</v>
      </c>
      <c r="AH39" s="4">
        <v>0</v>
      </c>
      <c r="AI39" s="6">
        <f t="shared" si="17"/>
        <v>0</v>
      </c>
      <c r="AJ39">
        <v>0</v>
      </c>
      <c r="AK39" s="6">
        <f t="shared" si="18"/>
        <v>0</v>
      </c>
      <c r="AL39" s="6">
        <f t="shared" si="1"/>
        <v>54744.896310143318</v>
      </c>
    </row>
    <row r="40" spans="1:38" x14ac:dyDescent="0.25">
      <c r="A40" s="1">
        <v>12561</v>
      </c>
      <c r="B40" s="1" t="s">
        <v>168</v>
      </c>
      <c r="C40" s="1" t="s">
        <v>918</v>
      </c>
      <c r="D40" s="4">
        <v>700</v>
      </c>
      <c r="E40" s="6">
        <f t="shared" si="2"/>
        <v>1110.2</v>
      </c>
      <c r="F40" s="4">
        <v>3732</v>
      </c>
      <c r="G40" s="17">
        <f t="shared" si="3"/>
        <v>2276.52</v>
      </c>
      <c r="H40" s="4">
        <v>7680</v>
      </c>
      <c r="I40" s="6">
        <f t="shared" si="4"/>
        <v>3601.9199999999996</v>
      </c>
      <c r="J40" s="4">
        <v>6228</v>
      </c>
      <c r="K40" s="6">
        <f t="shared" si="5"/>
        <v>2268.2315865546002</v>
      </c>
      <c r="L40" s="4">
        <v>324</v>
      </c>
      <c r="M40" s="6">
        <f t="shared" si="6"/>
        <v>997.596</v>
      </c>
      <c r="N40" s="4">
        <v>18648</v>
      </c>
      <c r="O40" s="6">
        <f t="shared" si="7"/>
        <v>7403.2560000000003</v>
      </c>
      <c r="P40" s="4">
        <v>13056</v>
      </c>
      <c r="Q40" s="6">
        <f t="shared" si="8"/>
        <v>3727.4879854582268</v>
      </c>
      <c r="R40" s="4">
        <v>13896</v>
      </c>
      <c r="S40" s="6">
        <f t="shared" si="9"/>
        <v>4304.6663335200001</v>
      </c>
      <c r="T40" s="4">
        <v>5076</v>
      </c>
      <c r="U40" s="6">
        <f t="shared" si="10"/>
        <v>3268.944</v>
      </c>
      <c r="V40" s="4">
        <v>830</v>
      </c>
      <c r="W40" s="17">
        <f t="shared" si="19"/>
        <v>571.87248169999998</v>
      </c>
      <c r="X40" s="4">
        <v>880</v>
      </c>
      <c r="Y40" s="6">
        <f t="shared" si="12"/>
        <v>612.4799999999999</v>
      </c>
      <c r="Z40" s="4">
        <v>3828</v>
      </c>
      <c r="AA40" s="6">
        <f t="shared" si="13"/>
        <v>3705.5054274611998</v>
      </c>
      <c r="AB40" s="4">
        <v>13100</v>
      </c>
      <c r="AC40" s="6">
        <f t="shared" si="14"/>
        <v>8609.3184358599992</v>
      </c>
      <c r="AD40" s="4">
        <v>12624</v>
      </c>
      <c r="AE40" s="6">
        <f t="shared" si="15"/>
        <v>5832.2880000000005</v>
      </c>
      <c r="AF40" s="4">
        <v>8544</v>
      </c>
      <c r="AG40" s="6">
        <f t="shared" si="16"/>
        <v>2810.9760000000001</v>
      </c>
      <c r="AH40" s="4">
        <v>16132</v>
      </c>
      <c r="AI40" s="6">
        <f t="shared" si="17"/>
        <v>2602.5317628604703</v>
      </c>
      <c r="AJ40">
        <v>80</v>
      </c>
      <c r="AK40" s="6">
        <f t="shared" si="18"/>
        <v>457.14285714285677</v>
      </c>
      <c r="AL40" s="6">
        <f t="shared" si="1"/>
        <v>54160.936870557351</v>
      </c>
    </row>
    <row r="41" spans="1:38" x14ac:dyDescent="0.25">
      <c r="A41" s="1">
        <v>13224</v>
      </c>
      <c r="B41" s="1" t="s">
        <v>585</v>
      </c>
      <c r="C41" s="1" t="s">
        <v>1236</v>
      </c>
      <c r="D41" s="4">
        <v>1340</v>
      </c>
      <c r="E41" s="6">
        <f t="shared" si="2"/>
        <v>2125.2400000000002</v>
      </c>
      <c r="F41" s="4">
        <v>2802</v>
      </c>
      <c r="G41" s="17">
        <f t="shared" si="3"/>
        <v>1709.22</v>
      </c>
      <c r="H41" s="4">
        <v>9792</v>
      </c>
      <c r="I41" s="6">
        <f t="shared" si="4"/>
        <v>4592.4479999999994</v>
      </c>
      <c r="J41" s="4">
        <v>9096</v>
      </c>
      <c r="K41" s="6">
        <f t="shared" si="5"/>
        <v>3312.7544173572001</v>
      </c>
      <c r="L41" s="4">
        <v>636</v>
      </c>
      <c r="M41" s="6">
        <f t="shared" si="6"/>
        <v>1958.2440000000001</v>
      </c>
      <c r="N41" s="4">
        <v>17454</v>
      </c>
      <c r="O41" s="6">
        <f t="shared" si="7"/>
        <v>6929.2380000000003</v>
      </c>
      <c r="P41" s="4">
        <v>9792</v>
      </c>
      <c r="Q41" s="6">
        <f t="shared" si="8"/>
        <v>2795.6159890936701</v>
      </c>
      <c r="R41" s="4">
        <v>12924</v>
      </c>
      <c r="S41" s="6">
        <f t="shared" si="9"/>
        <v>4003.56272988</v>
      </c>
      <c r="T41" s="4">
        <v>5604</v>
      </c>
      <c r="U41" s="6">
        <f t="shared" si="10"/>
        <v>3608.9760000000001</v>
      </c>
      <c r="V41" s="4">
        <v>1300</v>
      </c>
      <c r="W41" s="17">
        <f t="shared" si="19"/>
        <v>895.70388700000001</v>
      </c>
      <c r="X41" s="4">
        <v>0</v>
      </c>
      <c r="Y41" s="6">
        <f t="shared" si="12"/>
        <v>0</v>
      </c>
      <c r="Z41" s="4">
        <v>6612</v>
      </c>
      <c r="AA41" s="6">
        <f t="shared" si="13"/>
        <v>6400.4184656148</v>
      </c>
      <c r="AB41" s="4">
        <v>9800</v>
      </c>
      <c r="AC41" s="6">
        <f t="shared" si="14"/>
        <v>6440.5588298800003</v>
      </c>
      <c r="AD41" s="4">
        <v>9384</v>
      </c>
      <c r="AE41" s="6">
        <f t="shared" si="15"/>
        <v>4335.4080000000004</v>
      </c>
      <c r="AF41" s="4">
        <v>9792</v>
      </c>
      <c r="AG41" s="6">
        <f t="shared" si="16"/>
        <v>3221.5680000000002</v>
      </c>
      <c r="AH41" s="4">
        <v>4016</v>
      </c>
      <c r="AI41" s="6">
        <f t="shared" si="17"/>
        <v>647.89037686881034</v>
      </c>
      <c r="AJ41">
        <v>120</v>
      </c>
      <c r="AK41" s="6">
        <f t="shared" si="18"/>
        <v>685.71428571428521</v>
      </c>
      <c r="AL41" s="6">
        <f t="shared" si="1"/>
        <v>53662.560981408766</v>
      </c>
    </row>
    <row r="42" spans="1:38" x14ac:dyDescent="0.25">
      <c r="A42" s="1">
        <v>13084</v>
      </c>
      <c r="B42" s="1" t="s">
        <v>525</v>
      </c>
      <c r="C42" s="1" t="s">
        <v>1195</v>
      </c>
      <c r="D42" s="4">
        <v>1460</v>
      </c>
      <c r="E42" s="6">
        <f t="shared" si="2"/>
        <v>2315.56</v>
      </c>
      <c r="F42" s="4">
        <v>2400</v>
      </c>
      <c r="G42" s="17">
        <f t="shared" si="3"/>
        <v>1464</v>
      </c>
      <c r="H42" s="4">
        <v>8400</v>
      </c>
      <c r="I42" s="6">
        <f t="shared" si="4"/>
        <v>3939.6</v>
      </c>
      <c r="J42" s="4">
        <v>8400</v>
      </c>
      <c r="K42" s="6">
        <f t="shared" si="5"/>
        <v>3059.2718893800002</v>
      </c>
      <c r="L42" s="4">
        <v>684</v>
      </c>
      <c r="M42" s="6">
        <f t="shared" si="6"/>
        <v>2106.0360000000001</v>
      </c>
      <c r="N42" s="4">
        <v>20400</v>
      </c>
      <c r="O42" s="6">
        <f t="shared" si="7"/>
        <v>8098.8</v>
      </c>
      <c r="P42" s="4">
        <v>8400</v>
      </c>
      <c r="Q42" s="6">
        <f t="shared" si="8"/>
        <v>2398.1999906440797</v>
      </c>
      <c r="R42" s="4">
        <v>8400</v>
      </c>
      <c r="S42" s="6">
        <f t="shared" si="9"/>
        <v>2602.1299079999999</v>
      </c>
      <c r="T42" s="4">
        <v>4800</v>
      </c>
      <c r="U42" s="6">
        <f t="shared" si="10"/>
        <v>3091.2000000000003</v>
      </c>
      <c r="V42" s="4">
        <v>1710</v>
      </c>
      <c r="W42" s="17">
        <f t="shared" si="19"/>
        <v>1178.1951128999999</v>
      </c>
      <c r="X42" s="4">
        <v>2304</v>
      </c>
      <c r="Y42" s="6">
        <f t="shared" si="12"/>
        <v>1603.5839999999998</v>
      </c>
      <c r="Z42" s="4">
        <v>7200</v>
      </c>
      <c r="AA42" s="6">
        <f t="shared" si="13"/>
        <v>6969.6026848799993</v>
      </c>
      <c r="AB42" s="4">
        <v>8400</v>
      </c>
      <c r="AC42" s="6">
        <f t="shared" si="14"/>
        <v>5520.4789970399997</v>
      </c>
      <c r="AD42" s="4">
        <v>8004</v>
      </c>
      <c r="AE42" s="6">
        <f t="shared" si="15"/>
        <v>3697.848</v>
      </c>
      <c r="AF42" s="4">
        <v>8400</v>
      </c>
      <c r="AG42" s="6">
        <f t="shared" si="16"/>
        <v>2763.6</v>
      </c>
      <c r="AH42" s="4">
        <v>3204</v>
      </c>
      <c r="AI42" s="6">
        <f t="shared" si="17"/>
        <v>516.89262138637162</v>
      </c>
      <c r="AJ42">
        <v>120</v>
      </c>
      <c r="AK42" s="6">
        <f t="shared" si="18"/>
        <v>685.71428571428521</v>
      </c>
      <c r="AL42" s="6">
        <f t="shared" si="1"/>
        <v>52010.713489944734</v>
      </c>
    </row>
    <row r="43" spans="1:38" x14ac:dyDescent="0.25">
      <c r="A43" s="1">
        <v>12780</v>
      </c>
      <c r="B43" s="1" t="s">
        <v>304</v>
      </c>
      <c r="C43" s="1" t="s">
        <v>1007</v>
      </c>
      <c r="D43" s="4">
        <v>280</v>
      </c>
      <c r="E43" s="6">
        <f t="shared" si="2"/>
        <v>444.08000000000004</v>
      </c>
      <c r="F43" s="4">
        <v>2682</v>
      </c>
      <c r="G43" s="17">
        <f t="shared" si="3"/>
        <v>1636.02</v>
      </c>
      <c r="H43" s="4">
        <v>9384</v>
      </c>
      <c r="I43" s="6">
        <f t="shared" si="4"/>
        <v>4401.0959999999995</v>
      </c>
      <c r="J43" s="4">
        <v>9384</v>
      </c>
      <c r="K43" s="6">
        <f t="shared" si="5"/>
        <v>3417.6437392788002</v>
      </c>
      <c r="L43" s="4">
        <v>132</v>
      </c>
      <c r="M43" s="6">
        <f t="shared" si="6"/>
        <v>406.428</v>
      </c>
      <c r="N43" s="4">
        <v>20100</v>
      </c>
      <c r="O43" s="6">
        <f t="shared" si="7"/>
        <v>7979.7000000000007</v>
      </c>
      <c r="P43" s="4">
        <v>9384</v>
      </c>
      <c r="Q43" s="6">
        <f t="shared" si="8"/>
        <v>2679.1319895481006</v>
      </c>
      <c r="R43" s="4">
        <v>12060</v>
      </c>
      <c r="S43" s="6">
        <f t="shared" si="9"/>
        <v>3735.9150822000001</v>
      </c>
      <c r="T43" s="4">
        <v>5364</v>
      </c>
      <c r="U43" s="6">
        <f t="shared" si="10"/>
        <v>3454.4160000000002</v>
      </c>
      <c r="V43" s="4">
        <v>260</v>
      </c>
      <c r="W43" s="17">
        <f t="shared" si="19"/>
        <v>179.14077739999999</v>
      </c>
      <c r="X43" s="4">
        <v>304</v>
      </c>
      <c r="Y43" s="6">
        <f t="shared" si="12"/>
        <v>211.58399999999997</v>
      </c>
      <c r="Z43" s="4">
        <v>8040</v>
      </c>
      <c r="AA43" s="6">
        <f t="shared" si="13"/>
        <v>7782.7229981159999</v>
      </c>
      <c r="AB43" s="4">
        <v>9400</v>
      </c>
      <c r="AC43" s="6">
        <f t="shared" si="14"/>
        <v>6177.6788776399999</v>
      </c>
      <c r="AD43" s="4">
        <v>9384</v>
      </c>
      <c r="AE43" s="6">
        <f t="shared" si="15"/>
        <v>4335.4080000000004</v>
      </c>
      <c r="AF43" s="4">
        <v>9384</v>
      </c>
      <c r="AG43" s="6">
        <f t="shared" si="16"/>
        <v>3087.3360000000002</v>
      </c>
      <c r="AH43" s="4">
        <v>1020</v>
      </c>
      <c r="AI43" s="6">
        <f t="shared" si="17"/>
        <v>164.55383077843291</v>
      </c>
      <c r="AJ43">
        <v>280</v>
      </c>
      <c r="AK43" s="6">
        <f t="shared" si="18"/>
        <v>1599.9999999999989</v>
      </c>
      <c r="AL43" s="6">
        <f t="shared" si="1"/>
        <v>51692.855294961337</v>
      </c>
    </row>
    <row r="44" spans="1:38" x14ac:dyDescent="0.25">
      <c r="A44" s="1">
        <v>12800</v>
      </c>
      <c r="B44" s="1" t="s">
        <v>320</v>
      </c>
      <c r="C44" s="1" t="s">
        <v>1021</v>
      </c>
      <c r="D44" s="4">
        <v>380</v>
      </c>
      <c r="E44" s="6">
        <f t="shared" si="2"/>
        <v>602.68000000000006</v>
      </c>
      <c r="F44" s="4">
        <v>4422</v>
      </c>
      <c r="G44" s="17">
        <f t="shared" si="3"/>
        <v>2697.42</v>
      </c>
      <c r="H44" s="4">
        <v>6384</v>
      </c>
      <c r="I44" s="6">
        <f t="shared" si="4"/>
        <v>2994.096</v>
      </c>
      <c r="J44" s="4">
        <v>5148</v>
      </c>
      <c r="K44" s="6">
        <f t="shared" si="5"/>
        <v>1874.8966293486001</v>
      </c>
      <c r="L44" s="4">
        <v>132</v>
      </c>
      <c r="M44" s="6">
        <f t="shared" si="6"/>
        <v>406.428</v>
      </c>
      <c r="N44" s="4">
        <v>34446</v>
      </c>
      <c r="O44" s="6">
        <f t="shared" si="7"/>
        <v>13675.062</v>
      </c>
      <c r="P44" s="4">
        <v>8832</v>
      </c>
      <c r="Q44" s="6">
        <f t="shared" si="8"/>
        <v>2521.5359901629181</v>
      </c>
      <c r="R44" s="4">
        <v>16572</v>
      </c>
      <c r="S44" s="6">
        <f t="shared" si="9"/>
        <v>5133.6305756399997</v>
      </c>
      <c r="T44" s="4">
        <v>4164</v>
      </c>
      <c r="U44" s="6">
        <f t="shared" si="10"/>
        <v>2681.616</v>
      </c>
      <c r="V44" s="4">
        <v>440</v>
      </c>
      <c r="W44" s="17">
        <f t="shared" si="19"/>
        <v>303.16131559999997</v>
      </c>
      <c r="X44" s="4">
        <v>496</v>
      </c>
      <c r="Y44" s="6">
        <f t="shared" si="12"/>
        <v>345.21599999999995</v>
      </c>
      <c r="Z44" s="4">
        <v>3852</v>
      </c>
      <c r="AA44" s="6">
        <f t="shared" si="13"/>
        <v>3728.7374364108</v>
      </c>
      <c r="AB44" s="4">
        <v>11800</v>
      </c>
      <c r="AC44" s="6">
        <f t="shared" si="14"/>
        <v>7754.9585910799997</v>
      </c>
      <c r="AD44" s="4">
        <v>8844</v>
      </c>
      <c r="AE44" s="6">
        <f t="shared" si="15"/>
        <v>4085.9280000000003</v>
      </c>
      <c r="AF44" s="4">
        <v>7104</v>
      </c>
      <c r="AG44" s="6">
        <f t="shared" si="16"/>
        <v>2337.2159999999999</v>
      </c>
      <c r="AH44" s="4">
        <v>478</v>
      </c>
      <c r="AI44" s="6">
        <f t="shared" si="17"/>
        <v>77.114442266755816</v>
      </c>
      <c r="AJ44">
        <v>80</v>
      </c>
      <c r="AK44" s="6">
        <f t="shared" si="18"/>
        <v>457.14285714285677</v>
      </c>
      <c r="AL44" s="6">
        <f t="shared" si="1"/>
        <v>51676.83983765194</v>
      </c>
    </row>
    <row r="45" spans="1:38" x14ac:dyDescent="0.25">
      <c r="A45" s="1">
        <v>13147</v>
      </c>
      <c r="B45" s="1" t="s">
        <v>572</v>
      </c>
      <c r="C45" s="1" t="s">
        <v>1547</v>
      </c>
      <c r="D45" s="4">
        <v>3500</v>
      </c>
      <c r="E45" s="6">
        <f t="shared" si="2"/>
        <v>5551</v>
      </c>
      <c r="F45" s="4">
        <v>5502</v>
      </c>
      <c r="G45" s="17">
        <f t="shared" si="3"/>
        <v>3356.22</v>
      </c>
      <c r="H45" s="4">
        <v>5496</v>
      </c>
      <c r="I45" s="6">
        <f t="shared" si="4"/>
        <v>2577.6239999999998</v>
      </c>
      <c r="J45" s="4">
        <v>5496</v>
      </c>
      <c r="K45" s="6">
        <f t="shared" si="5"/>
        <v>2001.6378933372</v>
      </c>
      <c r="L45" s="4">
        <v>696</v>
      </c>
      <c r="M45" s="6">
        <f t="shared" si="6"/>
        <v>2142.9839999999999</v>
      </c>
      <c r="N45" s="4">
        <v>15504</v>
      </c>
      <c r="O45" s="6">
        <f t="shared" si="7"/>
        <v>6155.0880000000006</v>
      </c>
      <c r="P45" s="4">
        <v>6000</v>
      </c>
      <c r="Q45" s="6">
        <f t="shared" si="8"/>
        <v>1712.9999933171998</v>
      </c>
      <c r="R45" s="4">
        <v>3504</v>
      </c>
      <c r="S45" s="6">
        <f t="shared" si="9"/>
        <v>1085.45990448</v>
      </c>
      <c r="T45" s="4">
        <v>6504</v>
      </c>
      <c r="U45" s="6">
        <f t="shared" si="10"/>
        <v>4188.576</v>
      </c>
      <c r="V45" s="4">
        <v>5500</v>
      </c>
      <c r="W45" s="17">
        <f t="shared" si="19"/>
        <v>3789.5164449999997</v>
      </c>
      <c r="X45" s="4">
        <v>5504</v>
      </c>
      <c r="Y45" s="6">
        <f t="shared" si="12"/>
        <v>3830.7839999999997</v>
      </c>
      <c r="Z45" s="4">
        <v>5496</v>
      </c>
      <c r="AA45" s="6">
        <f t="shared" si="13"/>
        <v>5320.1300494584002</v>
      </c>
      <c r="AB45" s="4">
        <v>6000</v>
      </c>
      <c r="AC45" s="6">
        <f t="shared" si="14"/>
        <v>3943.1992835999999</v>
      </c>
      <c r="AD45" s="4">
        <v>3000</v>
      </c>
      <c r="AE45" s="6">
        <f t="shared" si="15"/>
        <v>1386</v>
      </c>
      <c r="AF45" s="4">
        <v>6000</v>
      </c>
      <c r="AG45" s="6">
        <f t="shared" si="16"/>
        <v>1974</v>
      </c>
      <c r="AH45" s="4">
        <v>0</v>
      </c>
      <c r="AI45" s="6">
        <f t="shared" si="17"/>
        <v>0</v>
      </c>
      <c r="AJ45">
        <v>200</v>
      </c>
      <c r="AK45" s="6">
        <f t="shared" si="18"/>
        <v>1142.857142857142</v>
      </c>
      <c r="AL45" s="6">
        <f t="shared" si="1"/>
        <v>50158.076712049951</v>
      </c>
    </row>
    <row r="46" spans="1:38" x14ac:dyDescent="0.25">
      <c r="A46" s="1">
        <v>11263</v>
      </c>
      <c r="B46" s="1" t="s">
        <v>26</v>
      </c>
      <c r="C46" s="1" t="s">
        <v>795</v>
      </c>
      <c r="D46" s="4">
        <v>900</v>
      </c>
      <c r="E46" s="6">
        <f t="shared" si="2"/>
        <v>1427.4</v>
      </c>
      <c r="F46" s="4">
        <v>3000</v>
      </c>
      <c r="G46" s="17">
        <f t="shared" si="3"/>
        <v>1830</v>
      </c>
      <c r="H46" s="4">
        <v>8184</v>
      </c>
      <c r="I46" s="6">
        <f t="shared" si="4"/>
        <v>3838.2959999999998</v>
      </c>
      <c r="J46" s="4">
        <v>6192</v>
      </c>
      <c r="K46" s="6">
        <f t="shared" si="5"/>
        <v>2255.1204213144001</v>
      </c>
      <c r="L46" s="4">
        <v>432</v>
      </c>
      <c r="M46" s="6">
        <f t="shared" si="6"/>
        <v>1330.1280000000002</v>
      </c>
      <c r="N46" s="4">
        <v>25002</v>
      </c>
      <c r="O46" s="6">
        <f t="shared" si="7"/>
        <v>9925.7939999999999</v>
      </c>
      <c r="P46" s="4">
        <v>10512</v>
      </c>
      <c r="Q46" s="6">
        <f t="shared" si="8"/>
        <v>3001.175988291734</v>
      </c>
      <c r="R46" s="4">
        <v>10500</v>
      </c>
      <c r="S46" s="6">
        <f t="shared" si="9"/>
        <v>3252.6623850000001</v>
      </c>
      <c r="T46" s="4">
        <v>5616</v>
      </c>
      <c r="U46" s="6">
        <f t="shared" si="10"/>
        <v>3616.7040000000002</v>
      </c>
      <c r="V46" s="4">
        <v>890</v>
      </c>
      <c r="W46" s="17">
        <f t="shared" si="19"/>
        <v>613.21266109999999</v>
      </c>
      <c r="X46" s="4">
        <v>944</v>
      </c>
      <c r="Y46" s="6">
        <f t="shared" si="12"/>
        <v>657.024</v>
      </c>
      <c r="Z46" s="4">
        <v>4500</v>
      </c>
      <c r="AA46" s="6">
        <f t="shared" si="13"/>
        <v>4356.00167805</v>
      </c>
      <c r="AB46" s="4">
        <v>10500</v>
      </c>
      <c r="AC46" s="6">
        <f t="shared" si="14"/>
        <v>6900.5987463000001</v>
      </c>
      <c r="AD46" s="4">
        <v>7500</v>
      </c>
      <c r="AE46" s="6">
        <f t="shared" si="15"/>
        <v>3465</v>
      </c>
      <c r="AF46" s="4">
        <v>9264</v>
      </c>
      <c r="AG46" s="6">
        <f t="shared" si="16"/>
        <v>3047.8560000000002</v>
      </c>
      <c r="AH46" s="4">
        <v>748</v>
      </c>
      <c r="AI46" s="6">
        <f t="shared" si="17"/>
        <v>120.67280923751747</v>
      </c>
      <c r="AJ46">
        <v>80</v>
      </c>
      <c r="AK46" s="6">
        <f t="shared" si="18"/>
        <v>457.14285714285677</v>
      </c>
      <c r="AL46" s="6">
        <f t="shared" si="1"/>
        <v>50094.789546436506</v>
      </c>
    </row>
    <row r="47" spans="1:38" x14ac:dyDescent="0.25">
      <c r="A47" s="1">
        <v>13066</v>
      </c>
      <c r="B47" s="1" t="s">
        <v>510</v>
      </c>
      <c r="C47" s="1" t="s">
        <v>1182</v>
      </c>
      <c r="D47" s="4">
        <v>1280</v>
      </c>
      <c r="E47" s="6">
        <f t="shared" si="2"/>
        <v>2030.0800000000002</v>
      </c>
      <c r="F47" s="4">
        <v>3150</v>
      </c>
      <c r="G47" s="17">
        <f t="shared" si="3"/>
        <v>1921.5</v>
      </c>
      <c r="H47" s="4">
        <v>5784</v>
      </c>
      <c r="I47" s="6">
        <f t="shared" si="4"/>
        <v>2712.6959999999999</v>
      </c>
      <c r="J47" s="4">
        <v>6996</v>
      </c>
      <c r="K47" s="6">
        <f t="shared" si="5"/>
        <v>2547.9364450122002</v>
      </c>
      <c r="L47" s="4">
        <v>588</v>
      </c>
      <c r="M47" s="6">
        <f t="shared" si="6"/>
        <v>1810.452</v>
      </c>
      <c r="N47" s="4">
        <v>22752</v>
      </c>
      <c r="O47" s="6">
        <f t="shared" si="7"/>
        <v>9032.5439999999999</v>
      </c>
      <c r="P47" s="4">
        <v>4944</v>
      </c>
      <c r="Q47" s="6">
        <f t="shared" si="8"/>
        <v>1411.5119944933726</v>
      </c>
      <c r="R47" s="4">
        <v>11028</v>
      </c>
      <c r="S47" s="6">
        <f t="shared" si="9"/>
        <v>3416.2248363600002</v>
      </c>
      <c r="T47" s="4">
        <v>6300</v>
      </c>
      <c r="U47" s="6">
        <f t="shared" si="10"/>
        <v>4057.2000000000003</v>
      </c>
      <c r="V47" s="4">
        <v>1280</v>
      </c>
      <c r="W47" s="17">
        <f t="shared" si="19"/>
        <v>881.92382720000001</v>
      </c>
      <c r="X47" s="4">
        <v>0</v>
      </c>
      <c r="Y47" s="6">
        <f t="shared" si="12"/>
        <v>0</v>
      </c>
      <c r="Z47" s="4">
        <v>6000</v>
      </c>
      <c r="AA47" s="6">
        <f t="shared" si="13"/>
        <v>5808.0022374</v>
      </c>
      <c r="AB47" s="4">
        <v>11000</v>
      </c>
      <c r="AC47" s="6">
        <f t="shared" si="14"/>
        <v>7229.1986865999997</v>
      </c>
      <c r="AD47" s="4">
        <v>5004</v>
      </c>
      <c r="AE47" s="6">
        <f t="shared" si="15"/>
        <v>2311.848</v>
      </c>
      <c r="AF47" s="4">
        <v>11016</v>
      </c>
      <c r="AG47" s="6">
        <f t="shared" si="16"/>
        <v>3624.2640000000001</v>
      </c>
      <c r="AH47" s="4">
        <v>414</v>
      </c>
      <c r="AI47" s="6">
        <f t="shared" si="17"/>
        <v>66.789496021834537</v>
      </c>
      <c r="AJ47">
        <v>160</v>
      </c>
      <c r="AK47" s="6">
        <f t="shared" si="18"/>
        <v>914.28571428571354</v>
      </c>
      <c r="AL47" s="6">
        <f t="shared" si="1"/>
        <v>49776.457237373113</v>
      </c>
    </row>
    <row r="48" spans="1:38" x14ac:dyDescent="0.25">
      <c r="A48" s="1">
        <v>11936</v>
      </c>
      <c r="B48" s="1" t="s">
        <v>42</v>
      </c>
      <c r="C48" s="1" t="s">
        <v>811</v>
      </c>
      <c r="D48" s="4">
        <v>3120</v>
      </c>
      <c r="E48" s="6">
        <f t="shared" si="2"/>
        <v>4948.3200000000006</v>
      </c>
      <c r="F48" s="4">
        <v>1728</v>
      </c>
      <c r="G48" s="17">
        <f t="shared" si="3"/>
        <v>1054.08</v>
      </c>
      <c r="H48" s="4">
        <v>8640</v>
      </c>
      <c r="I48" s="6">
        <f t="shared" si="4"/>
        <v>4052.16</v>
      </c>
      <c r="J48" s="4">
        <v>6048</v>
      </c>
      <c r="K48" s="6">
        <f t="shared" si="5"/>
        <v>2202.6757603536003</v>
      </c>
      <c r="L48" s="4">
        <v>1452</v>
      </c>
      <c r="M48" s="6">
        <f t="shared" si="6"/>
        <v>4470.7080000000005</v>
      </c>
      <c r="N48" s="4">
        <v>16200</v>
      </c>
      <c r="O48" s="6">
        <f t="shared" si="7"/>
        <v>6431.4000000000005</v>
      </c>
      <c r="P48" s="4">
        <v>3888</v>
      </c>
      <c r="Q48" s="6">
        <f t="shared" si="8"/>
        <v>1110.0239956695455</v>
      </c>
      <c r="R48" s="4">
        <v>6912</v>
      </c>
      <c r="S48" s="6">
        <f t="shared" si="9"/>
        <v>2141.1811814399998</v>
      </c>
      <c r="T48" s="4">
        <v>3504</v>
      </c>
      <c r="U48" s="6">
        <f t="shared" si="10"/>
        <v>2256.576</v>
      </c>
      <c r="V48" s="4">
        <v>1680</v>
      </c>
      <c r="W48" s="17">
        <f t="shared" si="19"/>
        <v>1157.5250232000001</v>
      </c>
      <c r="X48" s="4">
        <v>1120</v>
      </c>
      <c r="Y48" s="6">
        <f t="shared" si="12"/>
        <v>779.52</v>
      </c>
      <c r="Z48" s="4">
        <v>7488</v>
      </c>
      <c r="AA48" s="6">
        <f t="shared" si="13"/>
        <v>7248.3867922751997</v>
      </c>
      <c r="AB48" s="4">
        <v>7800</v>
      </c>
      <c r="AC48" s="6">
        <f t="shared" si="14"/>
        <v>5126.15906868</v>
      </c>
      <c r="AD48" s="4">
        <v>3960</v>
      </c>
      <c r="AE48" s="6">
        <f t="shared" si="15"/>
        <v>1829.52</v>
      </c>
      <c r="AF48" s="4">
        <v>6048</v>
      </c>
      <c r="AG48" s="6">
        <f t="shared" si="16"/>
        <v>1989.7920000000001</v>
      </c>
      <c r="AH48" s="4">
        <v>5992</v>
      </c>
      <c r="AI48" s="6">
        <f t="shared" si="17"/>
        <v>966.67309218075491</v>
      </c>
      <c r="AJ48">
        <v>340</v>
      </c>
      <c r="AK48" s="6">
        <f t="shared" si="18"/>
        <v>1942.8571428571413</v>
      </c>
      <c r="AL48" s="6">
        <f t="shared" si="1"/>
        <v>49707.558056656242</v>
      </c>
    </row>
    <row r="49" spans="1:38" x14ac:dyDescent="0.25">
      <c r="A49" s="1">
        <v>12628</v>
      </c>
      <c r="B49" s="1" t="s">
        <v>1567</v>
      </c>
      <c r="C49" s="1" t="s">
        <v>1381</v>
      </c>
      <c r="D49" s="4">
        <v>2600</v>
      </c>
      <c r="E49" s="6">
        <f t="shared" si="2"/>
        <v>4123.6000000000004</v>
      </c>
      <c r="F49" s="4">
        <v>3000</v>
      </c>
      <c r="G49" s="17">
        <f t="shared" si="3"/>
        <v>1830</v>
      </c>
      <c r="H49" s="4">
        <v>9000</v>
      </c>
      <c r="I49" s="6">
        <f t="shared" si="4"/>
        <v>4221</v>
      </c>
      <c r="J49" s="4">
        <v>6000</v>
      </c>
      <c r="K49" s="6">
        <f t="shared" si="5"/>
        <v>2185.1942067</v>
      </c>
      <c r="L49" s="4">
        <v>1260</v>
      </c>
      <c r="M49" s="6">
        <f t="shared" si="6"/>
        <v>3879.5400000000004</v>
      </c>
      <c r="N49" s="4">
        <v>16008</v>
      </c>
      <c r="O49" s="6">
        <f t="shared" si="7"/>
        <v>6355.1760000000004</v>
      </c>
      <c r="P49" s="4">
        <v>7008</v>
      </c>
      <c r="Q49" s="6">
        <f t="shared" si="8"/>
        <v>2000.7839921944894</v>
      </c>
      <c r="R49" s="4">
        <v>6000</v>
      </c>
      <c r="S49" s="6">
        <f t="shared" si="9"/>
        <v>1858.6642199999999</v>
      </c>
      <c r="T49" s="4">
        <v>3000</v>
      </c>
      <c r="U49" s="6">
        <f t="shared" si="10"/>
        <v>1932</v>
      </c>
      <c r="V49" s="4">
        <v>1500</v>
      </c>
      <c r="W49" s="17">
        <f t="shared" si="19"/>
        <v>1033.5044849999999</v>
      </c>
      <c r="X49" s="4">
        <v>1504</v>
      </c>
      <c r="Y49" s="6">
        <f t="shared" si="12"/>
        <v>1046.7839999999999</v>
      </c>
      <c r="Z49" s="4">
        <v>6000</v>
      </c>
      <c r="AA49" s="6">
        <f t="shared" si="13"/>
        <v>5808.0022374</v>
      </c>
      <c r="AB49" s="4">
        <v>10000</v>
      </c>
      <c r="AC49" s="6">
        <f t="shared" si="14"/>
        <v>6571.9988060000005</v>
      </c>
      <c r="AD49" s="4">
        <v>6000</v>
      </c>
      <c r="AE49" s="6">
        <f t="shared" si="15"/>
        <v>2772</v>
      </c>
      <c r="AF49" s="4">
        <v>6000</v>
      </c>
      <c r="AG49" s="6">
        <f t="shared" si="16"/>
        <v>1974</v>
      </c>
      <c r="AH49" s="4">
        <v>192</v>
      </c>
      <c r="AI49" s="6">
        <f t="shared" si="17"/>
        <v>30.974838734763843</v>
      </c>
      <c r="AJ49">
        <v>260</v>
      </c>
      <c r="AK49" s="6">
        <f t="shared" si="18"/>
        <v>1485.7142857142846</v>
      </c>
      <c r="AL49" s="6">
        <f t="shared" si="1"/>
        <v>49108.937071743545</v>
      </c>
    </row>
    <row r="50" spans="1:38" x14ac:dyDescent="0.25">
      <c r="A50" s="1">
        <v>12557</v>
      </c>
      <c r="B50" s="1" t="s">
        <v>164</v>
      </c>
      <c r="C50" s="1" t="s">
        <v>914</v>
      </c>
      <c r="D50" s="4">
        <v>560</v>
      </c>
      <c r="E50" s="6">
        <f t="shared" si="2"/>
        <v>888.16000000000008</v>
      </c>
      <c r="F50" s="4">
        <v>4002</v>
      </c>
      <c r="G50" s="17">
        <f t="shared" si="3"/>
        <v>2441.2199999999998</v>
      </c>
      <c r="H50" s="4">
        <v>5088</v>
      </c>
      <c r="I50" s="6">
        <f t="shared" si="4"/>
        <v>2386.2719999999999</v>
      </c>
      <c r="J50" s="4">
        <v>3852</v>
      </c>
      <c r="K50" s="6">
        <f t="shared" si="5"/>
        <v>1402.8946807014001</v>
      </c>
      <c r="L50" s="4">
        <v>276</v>
      </c>
      <c r="M50" s="6">
        <f t="shared" si="6"/>
        <v>849.80400000000009</v>
      </c>
      <c r="N50" s="4">
        <v>19332</v>
      </c>
      <c r="O50" s="6">
        <f t="shared" si="7"/>
        <v>7674.8040000000001</v>
      </c>
      <c r="P50" s="4">
        <v>13992</v>
      </c>
      <c r="Q50" s="6">
        <f t="shared" si="8"/>
        <v>3994.71598441571</v>
      </c>
      <c r="R50" s="4">
        <v>14664</v>
      </c>
      <c r="S50" s="6">
        <f t="shared" si="9"/>
        <v>4542.5753536800003</v>
      </c>
      <c r="T50" s="4">
        <v>3480</v>
      </c>
      <c r="U50" s="6">
        <f t="shared" si="10"/>
        <v>2241.12</v>
      </c>
      <c r="V50" s="4">
        <v>550</v>
      </c>
      <c r="W50" s="17">
        <f t="shared" si="19"/>
        <v>378.95164449999999</v>
      </c>
      <c r="X50" s="4">
        <v>576</v>
      </c>
      <c r="Y50" s="6">
        <f t="shared" si="12"/>
        <v>400.89599999999996</v>
      </c>
      <c r="Z50" s="4">
        <v>2796</v>
      </c>
      <c r="AA50" s="6">
        <f t="shared" si="13"/>
        <v>2706.5290426284</v>
      </c>
      <c r="AB50" s="4">
        <v>10500</v>
      </c>
      <c r="AC50" s="6">
        <f t="shared" si="14"/>
        <v>6900.5987463000001</v>
      </c>
      <c r="AD50" s="4">
        <v>15012</v>
      </c>
      <c r="AE50" s="6">
        <f t="shared" si="15"/>
        <v>6935.5440000000008</v>
      </c>
      <c r="AF50" s="4">
        <v>5760</v>
      </c>
      <c r="AG50" s="6">
        <f t="shared" si="16"/>
        <v>1895.0400000000002</v>
      </c>
      <c r="AH50" s="4">
        <v>19254</v>
      </c>
      <c r="AI50" s="6">
        <f t="shared" si="17"/>
        <v>3106.1955468705364</v>
      </c>
      <c r="AJ50">
        <v>40</v>
      </c>
      <c r="AK50" s="6">
        <f t="shared" si="18"/>
        <v>228.57142857142838</v>
      </c>
      <c r="AL50" s="6">
        <f t="shared" si="1"/>
        <v>48973.892427667473</v>
      </c>
    </row>
    <row r="51" spans="1:38" x14ac:dyDescent="0.25">
      <c r="A51" s="1">
        <v>13227</v>
      </c>
      <c r="B51" s="1" t="s">
        <v>586</v>
      </c>
      <c r="C51" s="1" t="s">
        <v>1237</v>
      </c>
      <c r="D51" s="4">
        <v>2460</v>
      </c>
      <c r="E51" s="6">
        <f t="shared" si="2"/>
        <v>3901.5600000000004</v>
      </c>
      <c r="F51" s="4">
        <v>2640</v>
      </c>
      <c r="G51" s="17">
        <f t="shared" si="3"/>
        <v>1610.3999999999999</v>
      </c>
      <c r="H51" s="4">
        <v>4416</v>
      </c>
      <c r="I51" s="6">
        <f t="shared" si="4"/>
        <v>2071.1039999999998</v>
      </c>
      <c r="J51" s="4">
        <v>4848</v>
      </c>
      <c r="K51" s="6">
        <f t="shared" si="5"/>
        <v>1765.6369190136002</v>
      </c>
      <c r="L51" s="4">
        <v>1176</v>
      </c>
      <c r="M51" s="6">
        <f t="shared" si="6"/>
        <v>3620.904</v>
      </c>
      <c r="N51" s="4">
        <v>21180</v>
      </c>
      <c r="O51" s="6">
        <f t="shared" si="7"/>
        <v>8408.4600000000009</v>
      </c>
      <c r="P51" s="4">
        <v>4848</v>
      </c>
      <c r="Q51" s="6">
        <f t="shared" si="8"/>
        <v>1384.1039946002975</v>
      </c>
      <c r="R51" s="4">
        <v>10404</v>
      </c>
      <c r="S51" s="6">
        <f t="shared" si="9"/>
        <v>3222.9237574799999</v>
      </c>
      <c r="T51" s="4">
        <v>8364</v>
      </c>
      <c r="U51" s="6">
        <f t="shared" si="10"/>
        <v>5386.4160000000002</v>
      </c>
      <c r="V51" s="4">
        <v>1320</v>
      </c>
      <c r="W51" s="17">
        <f t="shared" si="19"/>
        <v>909.48394680000001</v>
      </c>
      <c r="X51" s="4">
        <v>1328</v>
      </c>
      <c r="Y51" s="6">
        <f t="shared" si="12"/>
        <v>924.2879999999999</v>
      </c>
      <c r="Z51" s="4">
        <v>4404</v>
      </c>
      <c r="AA51" s="6">
        <f t="shared" si="13"/>
        <v>4263.0736422516002</v>
      </c>
      <c r="AB51" s="4">
        <v>4800</v>
      </c>
      <c r="AC51" s="6">
        <f t="shared" si="14"/>
        <v>3154.55942688</v>
      </c>
      <c r="AD51" s="4">
        <v>4608</v>
      </c>
      <c r="AE51" s="6">
        <f t="shared" si="15"/>
        <v>2128.8960000000002</v>
      </c>
      <c r="AF51" s="4">
        <v>8808</v>
      </c>
      <c r="AG51" s="6">
        <f t="shared" si="16"/>
        <v>2897.8320000000003</v>
      </c>
      <c r="AH51" s="4">
        <v>10008</v>
      </c>
      <c r="AI51" s="6">
        <f t="shared" si="17"/>
        <v>1614.5634690495651</v>
      </c>
      <c r="AJ51">
        <v>240</v>
      </c>
      <c r="AK51" s="6">
        <f t="shared" si="18"/>
        <v>1371.4285714285704</v>
      </c>
      <c r="AL51" s="6">
        <f t="shared" si="1"/>
        <v>48635.633727503635</v>
      </c>
    </row>
    <row r="52" spans="1:38" x14ac:dyDescent="0.25">
      <c r="A52" s="1">
        <v>13005</v>
      </c>
      <c r="B52" s="1" t="s">
        <v>464</v>
      </c>
      <c r="C52" s="1" t="s">
        <v>1138</v>
      </c>
      <c r="D52" s="4">
        <v>640</v>
      </c>
      <c r="E52" s="6">
        <f t="shared" si="2"/>
        <v>1015.0400000000001</v>
      </c>
      <c r="F52" s="4">
        <v>3000</v>
      </c>
      <c r="G52" s="17">
        <f t="shared" si="3"/>
        <v>1830</v>
      </c>
      <c r="H52" s="4">
        <v>4008</v>
      </c>
      <c r="I52" s="6">
        <f t="shared" si="4"/>
        <v>1879.752</v>
      </c>
      <c r="J52" s="4">
        <v>5004</v>
      </c>
      <c r="K52" s="6">
        <f t="shared" si="5"/>
        <v>1822.4519683878</v>
      </c>
      <c r="L52" s="4">
        <v>312</v>
      </c>
      <c r="M52" s="6">
        <f t="shared" si="6"/>
        <v>960.64800000000002</v>
      </c>
      <c r="N52" s="4">
        <v>40002</v>
      </c>
      <c r="O52" s="6">
        <f t="shared" si="7"/>
        <v>15880.794000000002</v>
      </c>
      <c r="P52" s="4">
        <v>3000</v>
      </c>
      <c r="Q52" s="6">
        <f t="shared" si="8"/>
        <v>856.49999665859991</v>
      </c>
      <c r="R52" s="4">
        <v>996</v>
      </c>
      <c r="S52" s="6">
        <f t="shared" si="9"/>
        <v>308.53826051999999</v>
      </c>
      <c r="T52" s="4">
        <v>6000</v>
      </c>
      <c r="U52" s="6">
        <f t="shared" si="10"/>
        <v>3864</v>
      </c>
      <c r="V52" s="4">
        <v>630</v>
      </c>
      <c r="W52" s="17">
        <f t="shared" si="19"/>
        <v>434.0718837</v>
      </c>
      <c r="X52" s="4">
        <v>1152</v>
      </c>
      <c r="Y52" s="6">
        <f t="shared" si="12"/>
        <v>801.79199999999992</v>
      </c>
      <c r="Z52" s="4">
        <v>3708</v>
      </c>
      <c r="AA52" s="6">
        <f t="shared" si="13"/>
        <v>3589.3453827131998</v>
      </c>
      <c r="AB52" s="4">
        <v>10000</v>
      </c>
      <c r="AC52" s="6">
        <f t="shared" si="14"/>
        <v>6571.9988060000005</v>
      </c>
      <c r="AD52" s="4">
        <v>5004</v>
      </c>
      <c r="AE52" s="6">
        <f t="shared" si="15"/>
        <v>2311.848</v>
      </c>
      <c r="AF52" s="4">
        <v>13608</v>
      </c>
      <c r="AG52" s="6">
        <f t="shared" si="16"/>
        <v>4477.0320000000002</v>
      </c>
      <c r="AH52" s="4">
        <v>1976</v>
      </c>
      <c r="AI52" s="6">
        <f t="shared" si="17"/>
        <v>318.78271531194451</v>
      </c>
      <c r="AJ52">
        <v>200</v>
      </c>
      <c r="AK52" s="6">
        <f t="shared" si="18"/>
        <v>1142.857142857142</v>
      </c>
      <c r="AL52" s="6">
        <f t="shared" si="1"/>
        <v>48065.452156148684</v>
      </c>
    </row>
    <row r="53" spans="1:38" x14ac:dyDescent="0.25">
      <c r="A53" s="1">
        <v>12902</v>
      </c>
      <c r="B53" s="1" t="s">
        <v>401</v>
      </c>
      <c r="C53" s="1" t="s">
        <v>1080</v>
      </c>
      <c r="D53" s="4">
        <v>1500</v>
      </c>
      <c r="E53" s="6">
        <f t="shared" si="2"/>
        <v>2379</v>
      </c>
      <c r="F53" s="4">
        <v>4998</v>
      </c>
      <c r="G53" s="17">
        <f t="shared" si="3"/>
        <v>3048.7799999999997</v>
      </c>
      <c r="H53" s="4">
        <v>5952</v>
      </c>
      <c r="I53" s="6">
        <f t="shared" si="4"/>
        <v>2791.4879999999998</v>
      </c>
      <c r="J53" s="4">
        <v>5400</v>
      </c>
      <c r="K53" s="6">
        <f t="shared" si="5"/>
        <v>1966.6747860300002</v>
      </c>
      <c r="L53" s="4">
        <v>732</v>
      </c>
      <c r="M53" s="6">
        <f t="shared" si="6"/>
        <v>2253.828</v>
      </c>
      <c r="N53" s="4">
        <v>20004</v>
      </c>
      <c r="O53" s="6">
        <f t="shared" si="7"/>
        <v>7941.5880000000006</v>
      </c>
      <c r="P53" s="4">
        <v>2496</v>
      </c>
      <c r="Q53" s="6">
        <f t="shared" si="8"/>
        <v>712.60799721995511</v>
      </c>
      <c r="R53" s="4">
        <v>8004</v>
      </c>
      <c r="S53" s="6">
        <f t="shared" si="9"/>
        <v>2479.4580694800002</v>
      </c>
      <c r="T53" s="4">
        <v>5304</v>
      </c>
      <c r="U53" s="6">
        <f t="shared" si="10"/>
        <v>3415.7760000000003</v>
      </c>
      <c r="V53" s="4">
        <v>1470</v>
      </c>
      <c r="W53" s="17">
        <f t="shared" si="19"/>
        <v>1012.8343953</v>
      </c>
      <c r="X53" s="4">
        <v>1552</v>
      </c>
      <c r="Y53" s="6">
        <f t="shared" si="12"/>
        <v>1080.192</v>
      </c>
      <c r="Z53" s="4">
        <v>6312</v>
      </c>
      <c r="AA53" s="6">
        <f t="shared" si="13"/>
        <v>6110.0183537448002</v>
      </c>
      <c r="AB53" s="4">
        <v>9000</v>
      </c>
      <c r="AC53" s="6">
        <f t="shared" si="14"/>
        <v>5914.7989254000004</v>
      </c>
      <c r="AD53" s="4">
        <v>7008</v>
      </c>
      <c r="AE53" s="6">
        <f t="shared" si="15"/>
        <v>3237.6960000000004</v>
      </c>
      <c r="AF53" s="4">
        <v>8520</v>
      </c>
      <c r="AG53" s="6">
        <f t="shared" si="16"/>
        <v>2803.08</v>
      </c>
      <c r="AH53" s="4">
        <v>906</v>
      </c>
      <c r="AI53" s="6">
        <f t="shared" si="17"/>
        <v>146.16252027966686</v>
      </c>
      <c r="AJ53">
        <v>120</v>
      </c>
      <c r="AK53" s="6">
        <f t="shared" si="18"/>
        <v>685.71428571428521</v>
      </c>
      <c r="AL53" s="6">
        <f t="shared" si="1"/>
        <v>47979.697333168704</v>
      </c>
    </row>
    <row r="54" spans="1:38" x14ac:dyDescent="0.25">
      <c r="A54" s="1">
        <v>13138</v>
      </c>
      <c r="B54" s="1" t="s">
        <v>569</v>
      </c>
      <c r="C54" s="1" t="s">
        <v>1227</v>
      </c>
      <c r="D54" s="4">
        <v>660</v>
      </c>
      <c r="E54" s="6">
        <f t="shared" si="2"/>
        <v>1046.76</v>
      </c>
      <c r="F54" s="4">
        <v>2502</v>
      </c>
      <c r="G54" s="17">
        <f t="shared" si="3"/>
        <v>1526.22</v>
      </c>
      <c r="H54" s="4">
        <v>8088</v>
      </c>
      <c r="I54" s="6">
        <f t="shared" si="4"/>
        <v>3793.2719999999999</v>
      </c>
      <c r="J54" s="4">
        <v>7056</v>
      </c>
      <c r="K54" s="6">
        <f t="shared" si="5"/>
        <v>2569.7883870792002</v>
      </c>
      <c r="L54" s="4">
        <v>324</v>
      </c>
      <c r="M54" s="6">
        <f t="shared" si="6"/>
        <v>997.596</v>
      </c>
      <c r="N54" s="4">
        <v>21498</v>
      </c>
      <c r="O54" s="6">
        <f t="shared" si="7"/>
        <v>8534.7060000000001</v>
      </c>
      <c r="P54" s="4">
        <v>8760</v>
      </c>
      <c r="Q54" s="6">
        <f t="shared" si="8"/>
        <v>2500.9799902431118</v>
      </c>
      <c r="R54" s="4">
        <v>10284</v>
      </c>
      <c r="S54" s="6">
        <f t="shared" si="9"/>
        <v>3185.7504730800001</v>
      </c>
      <c r="T54" s="4">
        <v>4548</v>
      </c>
      <c r="U54" s="6">
        <f t="shared" si="10"/>
        <v>2928.9120000000003</v>
      </c>
      <c r="V54" s="4">
        <v>790</v>
      </c>
      <c r="W54" s="17">
        <f t="shared" si="19"/>
        <v>544.31236209999997</v>
      </c>
      <c r="X54" s="4">
        <v>896</v>
      </c>
      <c r="Y54" s="6">
        <f t="shared" si="12"/>
        <v>623.61599999999999</v>
      </c>
      <c r="Z54" s="4">
        <v>5088</v>
      </c>
      <c r="AA54" s="6">
        <f t="shared" si="13"/>
        <v>4925.1858973152002</v>
      </c>
      <c r="AB54" s="4">
        <v>8800</v>
      </c>
      <c r="AC54" s="6">
        <f t="shared" si="14"/>
        <v>5783.3589492800002</v>
      </c>
      <c r="AD54" s="4">
        <v>8760</v>
      </c>
      <c r="AE54" s="6">
        <f t="shared" si="15"/>
        <v>4047.1200000000003</v>
      </c>
      <c r="AF54" s="4">
        <v>8688</v>
      </c>
      <c r="AG54" s="6">
        <f t="shared" si="16"/>
        <v>2858.3520000000003</v>
      </c>
      <c r="AH54" s="4">
        <v>5992</v>
      </c>
      <c r="AI54" s="6">
        <f t="shared" si="17"/>
        <v>966.67309218075491</v>
      </c>
      <c r="AJ54">
        <v>160</v>
      </c>
      <c r="AK54" s="6">
        <f t="shared" si="18"/>
        <v>914.28571428571354</v>
      </c>
      <c r="AL54" s="6">
        <f t="shared" si="1"/>
        <v>47746.888865563975</v>
      </c>
    </row>
    <row r="55" spans="1:38" x14ac:dyDescent="0.25">
      <c r="A55" s="1">
        <v>13097</v>
      </c>
      <c r="B55" s="1" t="s">
        <v>536</v>
      </c>
      <c r="C55" s="1" t="s">
        <v>1205</v>
      </c>
      <c r="D55" s="4">
        <v>1840</v>
      </c>
      <c r="E55" s="6">
        <f t="shared" si="2"/>
        <v>2918.2400000000002</v>
      </c>
      <c r="F55" s="4">
        <v>4002</v>
      </c>
      <c r="G55" s="17">
        <f t="shared" si="3"/>
        <v>2441.2199999999998</v>
      </c>
      <c r="H55" s="4">
        <v>3000</v>
      </c>
      <c r="I55" s="6">
        <f t="shared" si="4"/>
        <v>1407</v>
      </c>
      <c r="J55" s="4">
        <v>5496</v>
      </c>
      <c r="K55" s="6">
        <f t="shared" si="5"/>
        <v>2001.6378933372</v>
      </c>
      <c r="L55" s="4">
        <v>804</v>
      </c>
      <c r="M55" s="6">
        <f t="shared" si="6"/>
        <v>2475.5160000000001</v>
      </c>
      <c r="N55" s="4">
        <v>25452</v>
      </c>
      <c r="O55" s="6">
        <f t="shared" si="7"/>
        <v>10104.444000000001</v>
      </c>
      <c r="P55" s="4">
        <v>4008</v>
      </c>
      <c r="Q55" s="6">
        <f t="shared" si="8"/>
        <v>1144.2839955358895</v>
      </c>
      <c r="R55" s="4">
        <v>9000</v>
      </c>
      <c r="S55" s="6">
        <f t="shared" si="9"/>
        <v>2787.9963299999999</v>
      </c>
      <c r="T55" s="4">
        <v>3996</v>
      </c>
      <c r="U55" s="6">
        <f t="shared" si="10"/>
        <v>2573.424</v>
      </c>
      <c r="V55" s="4">
        <v>1790</v>
      </c>
      <c r="W55" s="17">
        <f t="shared" si="19"/>
        <v>1233.3153520999999</v>
      </c>
      <c r="X55" s="4">
        <v>1888</v>
      </c>
      <c r="Y55" s="6">
        <f t="shared" si="12"/>
        <v>1314.048</v>
      </c>
      <c r="Z55" s="4">
        <v>4500</v>
      </c>
      <c r="AA55" s="6">
        <f t="shared" si="13"/>
        <v>4356.00167805</v>
      </c>
      <c r="AB55" s="4">
        <v>5500</v>
      </c>
      <c r="AC55" s="6">
        <f t="shared" si="14"/>
        <v>3614.5993432999999</v>
      </c>
      <c r="AD55" s="4">
        <v>8508</v>
      </c>
      <c r="AE55" s="6">
        <f t="shared" si="15"/>
        <v>3930.6960000000004</v>
      </c>
      <c r="AF55" s="4">
        <v>7008</v>
      </c>
      <c r="AG55" s="6">
        <f t="shared" si="16"/>
        <v>2305.6320000000001</v>
      </c>
      <c r="AH55" s="4">
        <v>1020</v>
      </c>
      <c r="AI55" s="6">
        <f t="shared" si="17"/>
        <v>164.55383077843291</v>
      </c>
      <c r="AJ55">
        <v>480</v>
      </c>
      <c r="AK55" s="6">
        <f t="shared" si="18"/>
        <v>2742.8571428571408</v>
      </c>
      <c r="AL55" s="6">
        <f t="shared" si="1"/>
        <v>47515.46556595865</v>
      </c>
    </row>
    <row r="56" spans="1:38" x14ac:dyDescent="0.25">
      <c r="A56" s="1">
        <v>12922</v>
      </c>
      <c r="B56" s="1" t="s">
        <v>417</v>
      </c>
      <c r="C56" s="1" t="s">
        <v>1095</v>
      </c>
      <c r="D56" s="4">
        <v>680</v>
      </c>
      <c r="E56" s="6">
        <f t="shared" si="2"/>
        <v>1078.48</v>
      </c>
      <c r="F56" s="4">
        <v>4422</v>
      </c>
      <c r="G56" s="17">
        <f t="shared" si="3"/>
        <v>2697.42</v>
      </c>
      <c r="H56" s="4">
        <v>7512</v>
      </c>
      <c r="I56" s="6">
        <f t="shared" si="4"/>
        <v>3523.1279999999997</v>
      </c>
      <c r="J56" s="4">
        <v>7488</v>
      </c>
      <c r="K56" s="6">
        <f t="shared" si="5"/>
        <v>2727.1223699616003</v>
      </c>
      <c r="L56" s="4">
        <v>660</v>
      </c>
      <c r="M56" s="6">
        <f t="shared" si="6"/>
        <v>2032.14</v>
      </c>
      <c r="N56" s="4">
        <v>18564</v>
      </c>
      <c r="O56" s="6">
        <f t="shared" si="7"/>
        <v>7369.9080000000004</v>
      </c>
      <c r="P56" s="4">
        <v>1992</v>
      </c>
      <c r="Q56" s="6">
        <f t="shared" si="8"/>
        <v>568.71599778131031</v>
      </c>
      <c r="R56" s="4">
        <v>8412</v>
      </c>
      <c r="S56" s="6">
        <f t="shared" si="9"/>
        <v>2605.84723644</v>
      </c>
      <c r="T56" s="4">
        <v>4752</v>
      </c>
      <c r="U56" s="6">
        <f t="shared" si="10"/>
        <v>3060.288</v>
      </c>
      <c r="V56" s="4">
        <v>670</v>
      </c>
      <c r="W56" s="17">
        <f t="shared" si="19"/>
        <v>461.63200330000001</v>
      </c>
      <c r="X56" s="4">
        <v>752</v>
      </c>
      <c r="Y56" s="6">
        <f t="shared" si="12"/>
        <v>523.39199999999994</v>
      </c>
      <c r="Z56" s="4">
        <v>5844</v>
      </c>
      <c r="AA56" s="6">
        <f t="shared" si="13"/>
        <v>5656.9941792275995</v>
      </c>
      <c r="AB56" s="4">
        <v>12200</v>
      </c>
      <c r="AC56" s="6">
        <f t="shared" si="14"/>
        <v>8017.8385433200001</v>
      </c>
      <c r="AD56" s="4">
        <v>3924</v>
      </c>
      <c r="AE56" s="6">
        <f t="shared" si="15"/>
        <v>1812.8880000000001</v>
      </c>
      <c r="AF56" s="4">
        <v>7680</v>
      </c>
      <c r="AG56" s="6">
        <f t="shared" si="16"/>
        <v>2526.7200000000003</v>
      </c>
      <c r="AH56" s="4">
        <v>5482</v>
      </c>
      <c r="AI56" s="6">
        <f t="shared" si="17"/>
        <v>884.39617679153844</v>
      </c>
      <c r="AJ56">
        <v>160</v>
      </c>
      <c r="AK56" s="6">
        <f t="shared" si="18"/>
        <v>914.28571428571354</v>
      </c>
      <c r="AL56" s="6">
        <f t="shared" si="1"/>
        <v>46461.196221107763</v>
      </c>
    </row>
    <row r="57" spans="1:38" x14ac:dyDescent="0.25">
      <c r="A57" s="1">
        <v>13129</v>
      </c>
      <c r="B57" s="1" t="s">
        <v>561</v>
      </c>
      <c r="C57" s="1" t="s">
        <v>1221</v>
      </c>
      <c r="D57" s="4">
        <v>800</v>
      </c>
      <c r="E57" s="6">
        <f t="shared" si="2"/>
        <v>1268.8</v>
      </c>
      <c r="F57" s="4">
        <v>6000</v>
      </c>
      <c r="G57" s="17">
        <f t="shared" si="3"/>
        <v>3660</v>
      </c>
      <c r="H57" s="4">
        <v>7032</v>
      </c>
      <c r="I57" s="6">
        <f t="shared" si="4"/>
        <v>3298.0079999999998</v>
      </c>
      <c r="J57" s="4">
        <v>5412</v>
      </c>
      <c r="K57" s="6">
        <f t="shared" si="5"/>
        <v>1971.0451744434001</v>
      </c>
      <c r="L57" s="4">
        <v>384</v>
      </c>
      <c r="M57" s="6">
        <f t="shared" si="6"/>
        <v>1182.336</v>
      </c>
      <c r="N57" s="4">
        <v>19998</v>
      </c>
      <c r="O57" s="6">
        <f t="shared" si="7"/>
        <v>7939.2060000000001</v>
      </c>
      <c r="P57" s="4">
        <v>13992</v>
      </c>
      <c r="Q57" s="6">
        <f t="shared" si="8"/>
        <v>3994.71598441571</v>
      </c>
      <c r="R57" s="4">
        <v>14004</v>
      </c>
      <c r="S57" s="6">
        <f t="shared" si="9"/>
        <v>4338.1222894800003</v>
      </c>
      <c r="T57" s="4">
        <v>4908</v>
      </c>
      <c r="U57" s="6">
        <f t="shared" si="10"/>
        <v>3160.752</v>
      </c>
      <c r="V57" s="4">
        <v>770</v>
      </c>
      <c r="W57" s="17">
        <f t="shared" si="19"/>
        <v>530.53230229999997</v>
      </c>
      <c r="X57" s="4">
        <v>816</v>
      </c>
      <c r="Y57" s="6">
        <f t="shared" si="12"/>
        <v>567.93599999999992</v>
      </c>
      <c r="Z57" s="4">
        <v>3936</v>
      </c>
      <c r="AA57" s="6">
        <f t="shared" si="13"/>
        <v>3810.0494677344</v>
      </c>
      <c r="AB57" s="4">
        <v>8000</v>
      </c>
      <c r="AC57" s="6">
        <f t="shared" si="14"/>
        <v>5257.5990448000002</v>
      </c>
      <c r="AD57" s="4">
        <v>4008</v>
      </c>
      <c r="AE57" s="6">
        <f t="shared" si="15"/>
        <v>1851.6960000000001</v>
      </c>
      <c r="AF57" s="4">
        <v>8088</v>
      </c>
      <c r="AG57" s="6">
        <f t="shared" si="16"/>
        <v>2660.9520000000002</v>
      </c>
      <c r="AH57" s="4">
        <v>0</v>
      </c>
      <c r="AI57" s="6">
        <f t="shared" si="17"/>
        <v>0</v>
      </c>
      <c r="AJ57">
        <v>0</v>
      </c>
      <c r="AK57" s="6">
        <f t="shared" si="18"/>
        <v>0</v>
      </c>
      <c r="AL57" s="6">
        <f t="shared" si="1"/>
        <v>45491.750263173519</v>
      </c>
    </row>
    <row r="58" spans="1:38" x14ac:dyDescent="0.25">
      <c r="A58" s="1">
        <v>13057</v>
      </c>
      <c r="B58" s="1" t="s">
        <v>504</v>
      </c>
      <c r="C58" s="1" t="s">
        <v>1178</v>
      </c>
      <c r="D58" s="4">
        <v>2620</v>
      </c>
      <c r="E58" s="6">
        <f t="shared" si="2"/>
        <v>4155.3200000000006</v>
      </c>
      <c r="F58" s="4">
        <v>3000</v>
      </c>
      <c r="G58" s="17">
        <f t="shared" si="3"/>
        <v>1830</v>
      </c>
      <c r="H58" s="4">
        <v>4992</v>
      </c>
      <c r="I58" s="6">
        <f t="shared" si="4"/>
        <v>2341.248</v>
      </c>
      <c r="J58" s="4">
        <v>3504</v>
      </c>
      <c r="K58" s="6">
        <f t="shared" si="5"/>
        <v>1276.1534167128</v>
      </c>
      <c r="L58" s="4">
        <v>1128</v>
      </c>
      <c r="M58" s="6">
        <f t="shared" si="6"/>
        <v>3473.1120000000001</v>
      </c>
      <c r="N58" s="4">
        <v>11004</v>
      </c>
      <c r="O58" s="6">
        <f t="shared" si="7"/>
        <v>4368.5880000000006</v>
      </c>
      <c r="P58" s="4">
        <v>4008</v>
      </c>
      <c r="Q58" s="6">
        <f t="shared" si="8"/>
        <v>1144.2839955358895</v>
      </c>
      <c r="R58" s="4">
        <v>3996</v>
      </c>
      <c r="S58" s="6">
        <f t="shared" si="9"/>
        <v>1237.8703705200001</v>
      </c>
      <c r="T58" s="4">
        <v>5616</v>
      </c>
      <c r="U58" s="6">
        <f t="shared" si="10"/>
        <v>3616.7040000000002</v>
      </c>
      <c r="V58" s="4">
        <v>2000</v>
      </c>
      <c r="W58" s="17">
        <f t="shared" si="19"/>
        <v>1378.0059799999999</v>
      </c>
      <c r="X58" s="4">
        <v>2000</v>
      </c>
      <c r="Y58" s="6">
        <f t="shared" si="12"/>
        <v>1392</v>
      </c>
      <c r="Z58" s="4">
        <v>6000</v>
      </c>
      <c r="AA58" s="6">
        <f t="shared" si="13"/>
        <v>5808.0022374</v>
      </c>
      <c r="AB58" s="4">
        <v>9800</v>
      </c>
      <c r="AC58" s="6">
        <f t="shared" si="14"/>
        <v>6440.5588298800003</v>
      </c>
      <c r="AD58" s="4">
        <v>3996</v>
      </c>
      <c r="AE58" s="6">
        <f t="shared" si="15"/>
        <v>1846.152</v>
      </c>
      <c r="AF58" s="4">
        <v>7992</v>
      </c>
      <c r="AG58" s="6">
        <f t="shared" si="16"/>
        <v>2629.3679999999999</v>
      </c>
      <c r="AH58" s="4">
        <v>5992</v>
      </c>
      <c r="AI58" s="6">
        <f t="shared" si="17"/>
        <v>966.67309218075491</v>
      </c>
      <c r="AJ58">
        <v>260</v>
      </c>
      <c r="AK58" s="6">
        <f t="shared" si="18"/>
        <v>1485.7142857142846</v>
      </c>
      <c r="AL58" s="6">
        <f t="shared" si="1"/>
        <v>45389.754207943733</v>
      </c>
    </row>
    <row r="59" spans="1:38" x14ac:dyDescent="0.25">
      <c r="A59" s="1">
        <v>12532</v>
      </c>
      <c r="B59" s="1" t="s">
        <v>140</v>
      </c>
      <c r="C59" s="1" t="s">
        <v>894</v>
      </c>
      <c r="D59" s="4">
        <v>1140</v>
      </c>
      <c r="E59" s="6">
        <f t="shared" si="2"/>
        <v>1808.0400000000002</v>
      </c>
      <c r="F59" s="4">
        <v>3702</v>
      </c>
      <c r="G59" s="17">
        <f t="shared" si="3"/>
        <v>2258.2199999999998</v>
      </c>
      <c r="H59" s="4">
        <v>4008</v>
      </c>
      <c r="I59" s="6">
        <f t="shared" si="4"/>
        <v>1879.752</v>
      </c>
      <c r="J59" s="4">
        <v>3996</v>
      </c>
      <c r="K59" s="6">
        <f t="shared" si="5"/>
        <v>1455.3393416622</v>
      </c>
      <c r="L59" s="4">
        <v>552</v>
      </c>
      <c r="M59" s="6">
        <f t="shared" si="6"/>
        <v>1699.6080000000002</v>
      </c>
      <c r="N59" s="4">
        <v>40368</v>
      </c>
      <c r="O59" s="6">
        <f t="shared" si="7"/>
        <v>16026.096000000001</v>
      </c>
      <c r="P59" s="4">
        <v>4008</v>
      </c>
      <c r="Q59" s="6">
        <f t="shared" si="8"/>
        <v>1144.2839955358895</v>
      </c>
      <c r="R59" s="4">
        <v>6000</v>
      </c>
      <c r="S59" s="6">
        <f t="shared" si="9"/>
        <v>1858.6642199999999</v>
      </c>
      <c r="T59" s="4">
        <v>504</v>
      </c>
      <c r="U59" s="6">
        <f t="shared" si="10"/>
        <v>324.57600000000002</v>
      </c>
      <c r="V59" s="4">
        <v>1120</v>
      </c>
      <c r="W59" s="17">
        <f t="shared" si="19"/>
        <v>771.68334879999998</v>
      </c>
      <c r="X59" s="4">
        <v>1184</v>
      </c>
      <c r="Y59" s="6">
        <f t="shared" si="12"/>
        <v>824.06399999999996</v>
      </c>
      <c r="Z59" s="4">
        <v>5676</v>
      </c>
      <c r="AA59" s="6">
        <f t="shared" si="13"/>
        <v>5494.3701165803996</v>
      </c>
      <c r="AB59" s="4">
        <v>5000</v>
      </c>
      <c r="AC59" s="6">
        <f t="shared" si="14"/>
        <v>3285.9994030000003</v>
      </c>
      <c r="AD59" s="4">
        <v>4500</v>
      </c>
      <c r="AE59" s="6">
        <f t="shared" si="15"/>
        <v>2079</v>
      </c>
      <c r="AF59" s="4">
        <v>6000</v>
      </c>
      <c r="AG59" s="6">
        <f t="shared" si="16"/>
        <v>1974</v>
      </c>
      <c r="AH59" s="4">
        <v>9206</v>
      </c>
      <c r="AI59" s="6">
        <f t="shared" si="17"/>
        <v>1485.1789864178954</v>
      </c>
      <c r="AJ59">
        <v>80</v>
      </c>
      <c r="AK59" s="6">
        <f t="shared" si="18"/>
        <v>457.14285714285677</v>
      </c>
      <c r="AL59" s="6">
        <f t="shared" si="1"/>
        <v>44826.01826913924</v>
      </c>
    </row>
    <row r="60" spans="1:38" x14ac:dyDescent="0.25">
      <c r="A60" s="1">
        <v>12659</v>
      </c>
      <c r="B60" s="1" t="s">
        <v>218</v>
      </c>
      <c r="C60" s="1" t="s">
        <v>1463</v>
      </c>
      <c r="D60" s="4">
        <v>3020</v>
      </c>
      <c r="E60" s="6">
        <f t="shared" si="2"/>
        <v>4789.72</v>
      </c>
      <c r="F60" s="4">
        <v>3750</v>
      </c>
      <c r="G60" s="17">
        <f t="shared" si="3"/>
        <v>2287.5</v>
      </c>
      <c r="H60" s="4">
        <v>3744</v>
      </c>
      <c r="I60" s="6">
        <f t="shared" si="4"/>
        <v>1755.9359999999999</v>
      </c>
      <c r="J60" s="4">
        <v>6000</v>
      </c>
      <c r="K60" s="6">
        <f t="shared" si="5"/>
        <v>2185.1942067</v>
      </c>
      <c r="L60" s="4">
        <v>1440</v>
      </c>
      <c r="M60" s="6">
        <f t="shared" si="6"/>
        <v>4433.76</v>
      </c>
      <c r="N60" s="4">
        <v>12750</v>
      </c>
      <c r="O60" s="6">
        <f t="shared" si="7"/>
        <v>5061.75</v>
      </c>
      <c r="P60" s="4">
        <v>6000</v>
      </c>
      <c r="Q60" s="6">
        <f t="shared" si="8"/>
        <v>1712.9999933171998</v>
      </c>
      <c r="R60" s="4">
        <v>4500</v>
      </c>
      <c r="S60" s="6">
        <f t="shared" si="9"/>
        <v>1393.998165</v>
      </c>
      <c r="T60" s="4">
        <v>3660</v>
      </c>
      <c r="U60" s="6">
        <f t="shared" si="10"/>
        <v>2357.04</v>
      </c>
      <c r="V60" s="4">
        <v>2940</v>
      </c>
      <c r="W60" s="17">
        <f t="shared" si="19"/>
        <v>2025.6687906</v>
      </c>
      <c r="X60" s="4">
        <v>3104</v>
      </c>
      <c r="Y60" s="6">
        <f t="shared" si="12"/>
        <v>2160.384</v>
      </c>
      <c r="Z60" s="4">
        <v>3996</v>
      </c>
      <c r="AA60" s="6">
        <f t="shared" si="13"/>
        <v>3868.1294901083998</v>
      </c>
      <c r="AB60" s="4">
        <v>6000</v>
      </c>
      <c r="AC60" s="6">
        <f t="shared" si="14"/>
        <v>3943.1992835999999</v>
      </c>
      <c r="AD60" s="4">
        <v>3660</v>
      </c>
      <c r="AE60" s="6">
        <f t="shared" si="15"/>
        <v>1690.92</v>
      </c>
      <c r="AF60" s="4">
        <v>6000</v>
      </c>
      <c r="AG60" s="6">
        <f t="shared" si="16"/>
        <v>1974</v>
      </c>
      <c r="AH60" s="4">
        <v>10012</v>
      </c>
      <c r="AI60" s="6">
        <f t="shared" si="17"/>
        <v>1615.2087781898729</v>
      </c>
      <c r="AJ60">
        <v>260</v>
      </c>
      <c r="AK60" s="6">
        <f t="shared" si="18"/>
        <v>1485.7142857142846</v>
      </c>
      <c r="AL60" s="6">
        <f t="shared" si="1"/>
        <v>44741.122993229757</v>
      </c>
    </row>
    <row r="61" spans="1:38" x14ac:dyDescent="0.25">
      <c r="A61" s="1">
        <v>13059</v>
      </c>
      <c r="B61" s="1" t="s">
        <v>506</v>
      </c>
      <c r="C61" s="1" t="s">
        <v>1530</v>
      </c>
      <c r="D61" s="4">
        <v>260</v>
      </c>
      <c r="E61" s="6">
        <f t="shared" si="2"/>
        <v>412.36</v>
      </c>
      <c r="F61" s="4">
        <v>4500</v>
      </c>
      <c r="G61" s="17">
        <f t="shared" si="3"/>
        <v>2745</v>
      </c>
      <c r="H61" s="4">
        <v>3000</v>
      </c>
      <c r="I61" s="6">
        <f t="shared" si="4"/>
        <v>1407</v>
      </c>
      <c r="J61" s="4">
        <v>6588</v>
      </c>
      <c r="K61" s="6">
        <f t="shared" si="5"/>
        <v>2399.3432389566001</v>
      </c>
      <c r="L61" s="4">
        <v>756</v>
      </c>
      <c r="M61" s="6">
        <f t="shared" si="6"/>
        <v>2327.7240000000002</v>
      </c>
      <c r="N61" s="4">
        <v>16002</v>
      </c>
      <c r="O61" s="6">
        <f t="shared" si="7"/>
        <v>6352.7939999999999</v>
      </c>
      <c r="P61" s="4">
        <v>6600</v>
      </c>
      <c r="Q61" s="6">
        <f t="shared" si="8"/>
        <v>1884.2999926489199</v>
      </c>
      <c r="R61" s="4">
        <v>8448</v>
      </c>
      <c r="S61" s="6">
        <f t="shared" si="9"/>
        <v>2616.9992217600002</v>
      </c>
      <c r="T61" s="4">
        <v>5484</v>
      </c>
      <c r="U61" s="6">
        <f t="shared" si="10"/>
        <v>3531.6959999999999</v>
      </c>
      <c r="V61" s="4">
        <v>250</v>
      </c>
      <c r="W61" s="17">
        <f t="shared" si="19"/>
        <v>172.25074749999999</v>
      </c>
      <c r="X61" s="4">
        <v>1616</v>
      </c>
      <c r="Y61" s="6">
        <f t="shared" si="12"/>
        <v>1124.7359999999999</v>
      </c>
      <c r="Z61" s="4">
        <v>6000</v>
      </c>
      <c r="AA61" s="6">
        <f t="shared" si="13"/>
        <v>5808.0022374</v>
      </c>
      <c r="AB61" s="4">
        <v>6600</v>
      </c>
      <c r="AC61" s="6">
        <f t="shared" si="14"/>
        <v>4337.5192119599997</v>
      </c>
      <c r="AD61" s="4">
        <v>10008</v>
      </c>
      <c r="AE61" s="6">
        <f t="shared" si="15"/>
        <v>4623.6959999999999</v>
      </c>
      <c r="AF61" s="4">
        <v>7440</v>
      </c>
      <c r="AG61" s="6">
        <f t="shared" si="16"/>
        <v>2447.7600000000002</v>
      </c>
      <c r="AH61" s="4">
        <v>10994</v>
      </c>
      <c r="AI61" s="6">
        <f t="shared" si="17"/>
        <v>1773.6321721353836</v>
      </c>
      <c r="AJ61">
        <v>120</v>
      </c>
      <c r="AK61" s="6">
        <f t="shared" si="18"/>
        <v>685.71428571428521</v>
      </c>
      <c r="AL61" s="6">
        <f t="shared" si="1"/>
        <v>44650.527108075192</v>
      </c>
    </row>
    <row r="62" spans="1:38" x14ac:dyDescent="0.25">
      <c r="A62" s="1">
        <v>12111</v>
      </c>
      <c r="B62" s="1" t="s">
        <v>47</v>
      </c>
      <c r="C62" s="1" t="s">
        <v>816</v>
      </c>
      <c r="D62" s="4">
        <v>1640</v>
      </c>
      <c r="E62" s="6">
        <f t="shared" si="2"/>
        <v>2601.04</v>
      </c>
      <c r="F62" s="4">
        <v>4998</v>
      </c>
      <c r="G62" s="17">
        <f t="shared" si="3"/>
        <v>3048.7799999999997</v>
      </c>
      <c r="H62" s="4">
        <v>3000</v>
      </c>
      <c r="I62" s="6">
        <f t="shared" si="4"/>
        <v>1407</v>
      </c>
      <c r="J62" s="4">
        <v>5004</v>
      </c>
      <c r="K62" s="6">
        <f t="shared" si="5"/>
        <v>1822.4519683878</v>
      </c>
      <c r="L62" s="4">
        <v>780</v>
      </c>
      <c r="M62" s="6">
        <f t="shared" si="6"/>
        <v>2401.6200000000003</v>
      </c>
      <c r="N62" s="4">
        <v>26004</v>
      </c>
      <c r="O62" s="6">
        <f t="shared" si="7"/>
        <v>10323.588</v>
      </c>
      <c r="P62" s="4">
        <v>3000</v>
      </c>
      <c r="Q62" s="6">
        <f t="shared" si="8"/>
        <v>856.49999665859991</v>
      </c>
      <c r="R62" s="4">
        <v>6000</v>
      </c>
      <c r="S62" s="6">
        <f t="shared" si="9"/>
        <v>1858.6642199999999</v>
      </c>
      <c r="T62" s="4">
        <v>6000</v>
      </c>
      <c r="U62" s="6">
        <f t="shared" si="10"/>
        <v>3864</v>
      </c>
      <c r="V62" s="4">
        <v>1800</v>
      </c>
      <c r="W62" s="17">
        <f t="shared" si="19"/>
        <v>1240.2053819999999</v>
      </c>
      <c r="X62" s="4">
        <v>1840</v>
      </c>
      <c r="Y62" s="6">
        <f t="shared" si="12"/>
        <v>1280.6399999999999</v>
      </c>
      <c r="Z62" s="4">
        <v>5004</v>
      </c>
      <c r="AA62" s="6">
        <f t="shared" si="13"/>
        <v>4843.8738659915998</v>
      </c>
      <c r="AB62" s="4">
        <v>5000</v>
      </c>
      <c r="AC62" s="6">
        <f t="shared" si="14"/>
        <v>3285.9994030000003</v>
      </c>
      <c r="AD62" s="4">
        <v>6000</v>
      </c>
      <c r="AE62" s="6">
        <f t="shared" si="15"/>
        <v>2772</v>
      </c>
      <c r="AF62" s="4">
        <v>6000</v>
      </c>
      <c r="AG62" s="6">
        <f t="shared" si="16"/>
        <v>1974</v>
      </c>
      <c r="AH62" s="4">
        <v>798</v>
      </c>
      <c r="AI62" s="6">
        <f t="shared" si="17"/>
        <v>128.73917349136221</v>
      </c>
      <c r="AJ62">
        <v>160</v>
      </c>
      <c r="AK62" s="6">
        <f t="shared" si="18"/>
        <v>914.28571428571354</v>
      </c>
      <c r="AL62" s="6">
        <f t="shared" si="1"/>
        <v>44623.387723815074</v>
      </c>
    </row>
    <row r="63" spans="1:38" x14ac:dyDescent="0.25">
      <c r="A63" s="1">
        <v>838</v>
      </c>
      <c r="B63" s="1" t="s">
        <v>720</v>
      </c>
      <c r="C63" s="1" t="s">
        <v>1333</v>
      </c>
      <c r="D63" s="4">
        <v>3060</v>
      </c>
      <c r="E63" s="6">
        <f t="shared" si="2"/>
        <v>4853.16</v>
      </c>
      <c r="F63" s="4">
        <v>1998</v>
      </c>
      <c r="G63" s="17">
        <f t="shared" si="3"/>
        <v>1218.78</v>
      </c>
      <c r="H63" s="4">
        <v>4008</v>
      </c>
      <c r="I63" s="6">
        <f t="shared" si="4"/>
        <v>1879.752</v>
      </c>
      <c r="J63" s="4">
        <v>3000</v>
      </c>
      <c r="K63" s="6">
        <f t="shared" si="5"/>
        <v>1092.59710335</v>
      </c>
      <c r="L63" s="4">
        <v>1476</v>
      </c>
      <c r="M63" s="6">
        <f t="shared" si="6"/>
        <v>4544.6040000000003</v>
      </c>
      <c r="N63" s="4">
        <v>10002</v>
      </c>
      <c r="O63" s="6">
        <f t="shared" si="7"/>
        <v>3970.7940000000003</v>
      </c>
      <c r="P63" s="4">
        <v>4992</v>
      </c>
      <c r="Q63" s="6">
        <f t="shared" si="8"/>
        <v>1425.2159944399102</v>
      </c>
      <c r="R63" s="4">
        <v>3996</v>
      </c>
      <c r="S63" s="6">
        <f t="shared" si="9"/>
        <v>1237.8703705200001</v>
      </c>
      <c r="T63" s="4">
        <v>5004</v>
      </c>
      <c r="U63" s="6">
        <f t="shared" si="10"/>
        <v>3222.576</v>
      </c>
      <c r="V63" s="4">
        <v>2000</v>
      </c>
      <c r="W63" s="17">
        <f>V63*0.689</f>
        <v>1378</v>
      </c>
      <c r="X63" s="4">
        <v>2000</v>
      </c>
      <c r="Y63" s="6">
        <f t="shared" si="12"/>
        <v>1392</v>
      </c>
      <c r="Z63" s="4">
        <v>5004</v>
      </c>
      <c r="AA63" s="6">
        <f t="shared" si="13"/>
        <v>4843.8738659915998</v>
      </c>
      <c r="AB63" s="4">
        <v>12000</v>
      </c>
      <c r="AC63" s="6">
        <f t="shared" si="14"/>
        <v>7886.3985671999999</v>
      </c>
      <c r="AD63" s="4">
        <v>4008</v>
      </c>
      <c r="AE63" s="6">
        <f t="shared" si="15"/>
        <v>1851.6960000000001</v>
      </c>
      <c r="AF63" s="4">
        <v>4992</v>
      </c>
      <c r="AG63" s="6">
        <f t="shared" si="16"/>
        <v>1642.3680000000002</v>
      </c>
      <c r="AH63" s="4">
        <v>1976</v>
      </c>
      <c r="AI63" s="6">
        <f t="shared" si="17"/>
        <v>318.78271531194451</v>
      </c>
      <c r="AJ63">
        <v>300</v>
      </c>
      <c r="AK63" s="6">
        <f t="shared" si="18"/>
        <v>1714.2857142857131</v>
      </c>
      <c r="AL63" s="6">
        <f t="shared" si="1"/>
        <v>44472.754331099168</v>
      </c>
    </row>
    <row r="64" spans="1:38" x14ac:dyDescent="0.25">
      <c r="A64" s="1">
        <v>13099</v>
      </c>
      <c r="B64" s="1" t="s">
        <v>538</v>
      </c>
      <c r="C64" s="1" t="s">
        <v>1206</v>
      </c>
      <c r="D64" s="4">
        <v>1220</v>
      </c>
      <c r="E64" s="6">
        <f t="shared" si="2"/>
        <v>1934.92</v>
      </c>
      <c r="F64" s="4">
        <v>3498</v>
      </c>
      <c r="G64" s="17">
        <f t="shared" si="3"/>
        <v>2133.7799999999997</v>
      </c>
      <c r="H64" s="4">
        <v>7008</v>
      </c>
      <c r="I64" s="6">
        <f t="shared" si="4"/>
        <v>3286.752</v>
      </c>
      <c r="J64" s="4">
        <v>6996</v>
      </c>
      <c r="K64" s="6">
        <f t="shared" si="5"/>
        <v>2547.9364450122002</v>
      </c>
      <c r="L64" s="4">
        <v>576</v>
      </c>
      <c r="M64" s="6">
        <f t="shared" si="6"/>
        <v>1773.5040000000001</v>
      </c>
      <c r="N64" s="4">
        <v>9480</v>
      </c>
      <c r="O64" s="6">
        <f t="shared" si="7"/>
        <v>3763.5600000000004</v>
      </c>
      <c r="P64" s="4">
        <v>4008</v>
      </c>
      <c r="Q64" s="6">
        <f t="shared" si="8"/>
        <v>1144.2839955358895</v>
      </c>
      <c r="R64" s="4">
        <v>7764</v>
      </c>
      <c r="S64" s="6">
        <f t="shared" si="9"/>
        <v>2405.1115006800001</v>
      </c>
      <c r="T64" s="4">
        <v>3996</v>
      </c>
      <c r="U64" s="6">
        <f t="shared" si="10"/>
        <v>2573.424</v>
      </c>
      <c r="V64" s="4">
        <v>1420</v>
      </c>
      <c r="W64" s="17">
        <f t="shared" ref="W64:W83" si="20">V64*0.68900299</f>
        <v>978.38424580000003</v>
      </c>
      <c r="X64" s="4">
        <v>1920</v>
      </c>
      <c r="Y64" s="6">
        <f t="shared" si="12"/>
        <v>1336.32</v>
      </c>
      <c r="Z64" s="4">
        <v>6000</v>
      </c>
      <c r="AA64" s="6">
        <f t="shared" si="13"/>
        <v>5808.0022374</v>
      </c>
      <c r="AB64" s="4">
        <v>7000</v>
      </c>
      <c r="AC64" s="6">
        <f t="shared" si="14"/>
        <v>4600.3991642000001</v>
      </c>
      <c r="AD64" s="4">
        <v>14004</v>
      </c>
      <c r="AE64" s="6">
        <f t="shared" si="15"/>
        <v>6469.848</v>
      </c>
      <c r="AF64" s="4">
        <v>7008</v>
      </c>
      <c r="AG64" s="6">
        <f t="shared" si="16"/>
        <v>2305.6320000000001</v>
      </c>
      <c r="AH64" s="4">
        <v>4016</v>
      </c>
      <c r="AI64" s="6">
        <f t="shared" si="17"/>
        <v>647.89037686881034</v>
      </c>
      <c r="AJ64">
        <v>120</v>
      </c>
      <c r="AK64" s="6">
        <f t="shared" si="18"/>
        <v>685.71428571428521</v>
      </c>
      <c r="AL64" s="6">
        <f t="shared" si="1"/>
        <v>44395.462251211182</v>
      </c>
    </row>
    <row r="65" spans="1:38" x14ac:dyDescent="0.25">
      <c r="A65" s="1">
        <v>11337</v>
      </c>
      <c r="B65" s="1" t="s">
        <v>31</v>
      </c>
      <c r="C65" s="1" t="s">
        <v>800</v>
      </c>
      <c r="D65" s="4">
        <v>940</v>
      </c>
      <c r="E65" s="6">
        <f t="shared" si="2"/>
        <v>1490.8400000000001</v>
      </c>
      <c r="F65" s="4">
        <v>2934</v>
      </c>
      <c r="G65" s="17">
        <f t="shared" si="3"/>
        <v>1789.74</v>
      </c>
      <c r="H65" s="4">
        <v>8664</v>
      </c>
      <c r="I65" s="6">
        <f t="shared" si="4"/>
        <v>4063.4159999999997</v>
      </c>
      <c r="J65" s="4">
        <v>6360</v>
      </c>
      <c r="K65" s="6">
        <f t="shared" si="5"/>
        <v>2316.3058591019999</v>
      </c>
      <c r="L65" s="4">
        <v>444</v>
      </c>
      <c r="M65" s="6">
        <f t="shared" si="6"/>
        <v>1367.076</v>
      </c>
      <c r="N65" s="4">
        <v>15234</v>
      </c>
      <c r="O65" s="6">
        <f t="shared" si="7"/>
        <v>6047.8980000000001</v>
      </c>
      <c r="P65" s="4">
        <v>1008</v>
      </c>
      <c r="Q65" s="6">
        <f t="shared" si="8"/>
        <v>287.7839988772896</v>
      </c>
      <c r="R65" s="4">
        <v>11904</v>
      </c>
      <c r="S65" s="6">
        <f t="shared" si="9"/>
        <v>3687.5898124800001</v>
      </c>
      <c r="T65" s="4">
        <v>4740</v>
      </c>
      <c r="U65" s="6">
        <f t="shared" si="10"/>
        <v>3052.56</v>
      </c>
      <c r="V65" s="4">
        <v>910</v>
      </c>
      <c r="W65" s="17">
        <f t="shared" si="20"/>
        <v>626.99272089999999</v>
      </c>
      <c r="X65" s="4">
        <v>960</v>
      </c>
      <c r="Y65" s="6">
        <f t="shared" si="12"/>
        <v>668.16</v>
      </c>
      <c r="Z65" s="4">
        <v>4596</v>
      </c>
      <c r="AA65" s="6">
        <f t="shared" si="13"/>
        <v>4448.9297138483998</v>
      </c>
      <c r="AB65" s="4">
        <v>9200</v>
      </c>
      <c r="AC65" s="6">
        <f t="shared" si="14"/>
        <v>6046.2389015199997</v>
      </c>
      <c r="AD65" s="4">
        <v>7512</v>
      </c>
      <c r="AE65" s="6">
        <f t="shared" si="15"/>
        <v>3470.5440000000003</v>
      </c>
      <c r="AF65" s="4">
        <v>8496</v>
      </c>
      <c r="AG65" s="6">
        <f t="shared" si="16"/>
        <v>2795.1840000000002</v>
      </c>
      <c r="AH65" s="4">
        <v>9384</v>
      </c>
      <c r="AI65" s="6">
        <f t="shared" si="17"/>
        <v>1513.8952431615828</v>
      </c>
      <c r="AJ65">
        <v>80</v>
      </c>
      <c r="AK65" s="6">
        <f t="shared" si="18"/>
        <v>457.14285714285677</v>
      </c>
      <c r="AL65" s="6">
        <f t="shared" si="1"/>
        <v>44130.297107032136</v>
      </c>
    </row>
    <row r="66" spans="1:38" x14ac:dyDescent="0.25">
      <c r="A66" s="1">
        <v>12539</v>
      </c>
      <c r="B66" s="1" t="s">
        <v>146</v>
      </c>
      <c r="C66" s="1" t="s">
        <v>900</v>
      </c>
      <c r="D66" s="4">
        <v>500</v>
      </c>
      <c r="E66" s="6">
        <f t="shared" si="2"/>
        <v>793</v>
      </c>
      <c r="F66" s="4">
        <v>4998</v>
      </c>
      <c r="G66" s="17">
        <f t="shared" si="3"/>
        <v>3048.7799999999997</v>
      </c>
      <c r="H66" s="4">
        <v>4464</v>
      </c>
      <c r="I66" s="6">
        <f t="shared" si="4"/>
        <v>2093.616</v>
      </c>
      <c r="J66" s="4">
        <v>3384</v>
      </c>
      <c r="K66" s="6">
        <f t="shared" si="5"/>
        <v>1232.4495325788</v>
      </c>
      <c r="L66" s="4">
        <v>240</v>
      </c>
      <c r="M66" s="6">
        <f t="shared" si="6"/>
        <v>738.96</v>
      </c>
      <c r="N66" s="4">
        <v>18000</v>
      </c>
      <c r="O66" s="6">
        <f t="shared" si="7"/>
        <v>7146</v>
      </c>
      <c r="P66" s="4">
        <v>13992</v>
      </c>
      <c r="Q66" s="6">
        <f t="shared" si="8"/>
        <v>3994.71598441571</v>
      </c>
      <c r="R66" s="4">
        <v>18084</v>
      </c>
      <c r="S66" s="6">
        <f t="shared" si="9"/>
        <v>5602.0139590799999</v>
      </c>
      <c r="T66" s="4">
        <v>3060</v>
      </c>
      <c r="U66" s="6">
        <f t="shared" si="10"/>
        <v>1970.64</v>
      </c>
      <c r="V66" s="4">
        <v>480</v>
      </c>
      <c r="W66" s="17">
        <f t="shared" si="20"/>
        <v>330.72143519999997</v>
      </c>
      <c r="X66" s="4">
        <v>512</v>
      </c>
      <c r="Y66" s="6">
        <f t="shared" si="12"/>
        <v>356.35199999999998</v>
      </c>
      <c r="Z66" s="4">
        <v>2460</v>
      </c>
      <c r="AA66" s="6">
        <f t="shared" si="13"/>
        <v>2381.2809173339997</v>
      </c>
      <c r="AB66" s="4">
        <v>11600</v>
      </c>
      <c r="AC66" s="6">
        <f t="shared" si="14"/>
        <v>7623.5186149600004</v>
      </c>
      <c r="AD66" s="4">
        <v>10008</v>
      </c>
      <c r="AE66" s="6">
        <f t="shared" si="15"/>
        <v>4623.6959999999999</v>
      </c>
      <c r="AF66" s="4">
        <v>5064</v>
      </c>
      <c r="AG66" s="6">
        <f t="shared" si="16"/>
        <v>1666.056</v>
      </c>
      <c r="AH66" s="4">
        <v>1500</v>
      </c>
      <c r="AI66" s="6">
        <f t="shared" si="17"/>
        <v>241.99092761534251</v>
      </c>
      <c r="AJ66">
        <v>40</v>
      </c>
      <c r="AK66" s="6">
        <f t="shared" si="18"/>
        <v>228.57142857142838</v>
      </c>
      <c r="AL66" s="6">
        <f t="shared" si="1"/>
        <v>44072.362799755268</v>
      </c>
    </row>
    <row r="67" spans="1:38" x14ac:dyDescent="0.25">
      <c r="A67" s="1">
        <v>12782</v>
      </c>
      <c r="B67" s="1" t="s">
        <v>306</v>
      </c>
      <c r="C67" s="1" t="s">
        <v>1009</v>
      </c>
      <c r="D67" s="4">
        <v>300</v>
      </c>
      <c r="E67" s="6">
        <f t="shared" si="2"/>
        <v>475.8</v>
      </c>
      <c r="F67" s="4">
        <v>2700</v>
      </c>
      <c r="G67" s="17">
        <f t="shared" si="3"/>
        <v>1647</v>
      </c>
      <c r="H67" s="4">
        <v>8640</v>
      </c>
      <c r="I67" s="6">
        <f t="shared" si="4"/>
        <v>4052.16</v>
      </c>
      <c r="J67" s="4">
        <v>5892</v>
      </c>
      <c r="K67" s="6">
        <f t="shared" si="5"/>
        <v>2145.8607109794002</v>
      </c>
      <c r="L67" s="4">
        <v>144</v>
      </c>
      <c r="M67" s="6">
        <f t="shared" si="6"/>
        <v>443.37600000000003</v>
      </c>
      <c r="N67" s="4">
        <v>19296</v>
      </c>
      <c r="O67" s="6">
        <f t="shared" si="7"/>
        <v>7660.5120000000006</v>
      </c>
      <c r="P67" s="4">
        <v>9456</v>
      </c>
      <c r="Q67" s="6">
        <f t="shared" si="8"/>
        <v>2699.6879894679068</v>
      </c>
      <c r="R67" s="4">
        <v>10596</v>
      </c>
      <c r="S67" s="6">
        <f t="shared" si="9"/>
        <v>3282.4010125199998</v>
      </c>
      <c r="T67" s="4">
        <v>5400</v>
      </c>
      <c r="U67" s="6">
        <f t="shared" si="10"/>
        <v>3477.6</v>
      </c>
      <c r="V67" s="4">
        <v>530</v>
      </c>
      <c r="W67" s="17">
        <f t="shared" si="20"/>
        <v>365.17158469999998</v>
      </c>
      <c r="X67" s="4">
        <v>608</v>
      </c>
      <c r="Y67" s="6">
        <f t="shared" si="12"/>
        <v>423.16799999999995</v>
      </c>
      <c r="Z67" s="4">
        <v>3756</v>
      </c>
      <c r="AA67" s="6">
        <f t="shared" si="13"/>
        <v>3635.8094006123997</v>
      </c>
      <c r="AB67" s="4">
        <v>9400</v>
      </c>
      <c r="AC67" s="6">
        <f t="shared" si="14"/>
        <v>6177.6788776399999</v>
      </c>
      <c r="AD67" s="4">
        <v>7164</v>
      </c>
      <c r="AE67" s="6">
        <f t="shared" si="15"/>
        <v>3309.768</v>
      </c>
      <c r="AF67" s="4">
        <v>9456</v>
      </c>
      <c r="AG67" s="6">
        <f t="shared" si="16"/>
        <v>3111.0240000000003</v>
      </c>
      <c r="AH67" s="4">
        <v>1976</v>
      </c>
      <c r="AI67" s="6">
        <f t="shared" si="17"/>
        <v>318.78271531194451</v>
      </c>
      <c r="AJ67">
        <v>40</v>
      </c>
      <c r="AK67" s="6">
        <f t="shared" si="18"/>
        <v>228.57142857142838</v>
      </c>
      <c r="AL67" s="6">
        <f t="shared" si="1"/>
        <v>43454.371719803079</v>
      </c>
    </row>
    <row r="68" spans="1:38" x14ac:dyDescent="0.25">
      <c r="A68" s="1">
        <v>3983</v>
      </c>
      <c r="B68" s="1" t="s">
        <v>676</v>
      </c>
      <c r="C68" s="1" t="s">
        <v>1303</v>
      </c>
      <c r="D68" s="4">
        <v>1700</v>
      </c>
      <c r="E68" s="6">
        <f t="shared" si="2"/>
        <v>2696.2000000000003</v>
      </c>
      <c r="F68" s="4">
        <v>4998</v>
      </c>
      <c r="G68" s="17">
        <f t="shared" si="3"/>
        <v>3048.7799999999997</v>
      </c>
      <c r="H68" s="4">
        <v>4992</v>
      </c>
      <c r="I68" s="6">
        <f t="shared" si="4"/>
        <v>2341.248</v>
      </c>
      <c r="J68" s="4">
        <v>6000</v>
      </c>
      <c r="K68" s="6">
        <f t="shared" si="5"/>
        <v>2185.1942067</v>
      </c>
      <c r="L68" s="4">
        <v>816</v>
      </c>
      <c r="M68" s="6">
        <f t="shared" si="6"/>
        <v>2512.4639999999999</v>
      </c>
      <c r="N68" s="4">
        <v>13002</v>
      </c>
      <c r="O68" s="6">
        <f t="shared" si="7"/>
        <v>5161.7939999999999</v>
      </c>
      <c r="P68" s="4">
        <v>0</v>
      </c>
      <c r="Q68" s="6">
        <f t="shared" si="8"/>
        <v>0</v>
      </c>
      <c r="R68" s="4">
        <v>7020</v>
      </c>
      <c r="S68" s="6">
        <f t="shared" si="9"/>
        <v>2174.6371374</v>
      </c>
      <c r="T68" s="4">
        <v>5004</v>
      </c>
      <c r="U68" s="6">
        <f t="shared" si="10"/>
        <v>3222.576</v>
      </c>
      <c r="V68" s="4">
        <v>1660</v>
      </c>
      <c r="W68" s="17">
        <f t="shared" si="20"/>
        <v>1143.7449634</v>
      </c>
      <c r="X68" s="4">
        <v>1760</v>
      </c>
      <c r="Y68" s="6">
        <f t="shared" si="12"/>
        <v>1224.9599999999998</v>
      </c>
      <c r="Z68" s="4">
        <v>5004</v>
      </c>
      <c r="AA68" s="6">
        <f t="shared" si="13"/>
        <v>4843.8738659915998</v>
      </c>
      <c r="AB68" s="4">
        <v>10400</v>
      </c>
      <c r="AC68" s="6">
        <f t="shared" si="14"/>
        <v>6834.87875824</v>
      </c>
      <c r="AD68" s="4">
        <v>5508</v>
      </c>
      <c r="AE68" s="6">
        <f t="shared" si="15"/>
        <v>2544.6959999999999</v>
      </c>
      <c r="AF68" s="4">
        <v>6000</v>
      </c>
      <c r="AG68" s="6">
        <f t="shared" si="16"/>
        <v>1974</v>
      </c>
      <c r="AH68" s="4">
        <v>2996</v>
      </c>
      <c r="AI68" s="6">
        <f t="shared" si="17"/>
        <v>483.33654609037745</v>
      </c>
      <c r="AJ68">
        <v>160</v>
      </c>
      <c r="AK68" s="6">
        <f t="shared" si="18"/>
        <v>914.28571428571354</v>
      </c>
      <c r="AL68" s="6">
        <f t="shared" ref="AL68:AL131" si="21">E68+G68+I68+K68+M68+O68+Q68+S68+U68+W68+Y68+AA68+AC68+AE68+AG68+AI68+AK68</f>
        <v>43306.669192107693</v>
      </c>
    </row>
    <row r="69" spans="1:38" x14ac:dyDescent="0.25">
      <c r="A69" s="1">
        <v>12690</v>
      </c>
      <c r="B69" s="1" t="s">
        <v>234</v>
      </c>
      <c r="C69" s="1" t="s">
        <v>965</v>
      </c>
      <c r="D69" s="4">
        <v>300</v>
      </c>
      <c r="E69" s="6">
        <f t="shared" ref="E69:E132" si="22">D69*1.586</f>
        <v>475.8</v>
      </c>
      <c r="F69" s="4">
        <v>2100</v>
      </c>
      <c r="G69" s="17">
        <f t="shared" ref="G69:G132" si="23">F69*0.61</f>
        <v>1281</v>
      </c>
      <c r="H69" s="4">
        <v>10656</v>
      </c>
      <c r="I69" s="6">
        <f t="shared" ref="I69:I132" si="24">H69*0.469</f>
        <v>4997.6639999999998</v>
      </c>
      <c r="J69" s="4">
        <v>4332</v>
      </c>
      <c r="K69" s="6">
        <f t="shared" ref="K69:K132" si="25">J69*0.36419903445</f>
        <v>1577.7102172374</v>
      </c>
      <c r="L69" s="4">
        <v>144</v>
      </c>
      <c r="M69" s="6">
        <f t="shared" ref="M69:M132" si="26">L69*3.079</f>
        <v>443.37600000000003</v>
      </c>
      <c r="N69" s="4">
        <v>16800</v>
      </c>
      <c r="O69" s="6">
        <f t="shared" ref="O69:O132" si="27">N69*0.397</f>
        <v>6669.6</v>
      </c>
      <c r="P69" s="4">
        <v>8400</v>
      </c>
      <c r="Q69" s="6">
        <f t="shared" ref="Q69:Q132" si="28">P69*0.2854999988862</f>
        <v>2398.1999906440797</v>
      </c>
      <c r="R69" s="4">
        <v>9000</v>
      </c>
      <c r="S69" s="6">
        <f t="shared" ref="S69:S132" si="29">R69*0.30977737</f>
        <v>2787.9963299999999</v>
      </c>
      <c r="T69" s="4">
        <v>5244</v>
      </c>
      <c r="U69" s="6">
        <f t="shared" ref="U69:U132" si="30">T69*0.644</f>
        <v>3377.136</v>
      </c>
      <c r="V69" s="4">
        <v>350</v>
      </c>
      <c r="W69" s="17">
        <f t="shared" si="20"/>
        <v>241.15104650000001</v>
      </c>
      <c r="X69" s="4">
        <v>400</v>
      </c>
      <c r="Y69" s="6">
        <f t="shared" ref="Y69:Y132" si="31">X69*0.696</f>
        <v>278.39999999999998</v>
      </c>
      <c r="Z69" s="4">
        <v>2544</v>
      </c>
      <c r="AA69" s="6">
        <f t="shared" ref="AA69:AA132" si="32">Z69*0.9680003729</f>
        <v>2462.5929486576001</v>
      </c>
      <c r="AB69" s="4">
        <v>8400</v>
      </c>
      <c r="AC69" s="6">
        <f t="shared" ref="AC69:AC132" si="33">AB69*0.6571998806</f>
        <v>5520.4789970399997</v>
      </c>
      <c r="AD69" s="4">
        <v>13152</v>
      </c>
      <c r="AE69" s="6">
        <f t="shared" ref="AE69:AE132" si="34">AD69*0.462</f>
        <v>6076.2240000000002</v>
      </c>
      <c r="AF69" s="4">
        <v>10512</v>
      </c>
      <c r="AG69" s="6">
        <f t="shared" ref="AG69:AG132" si="35">AF69*0.329</f>
        <v>3458.4480000000003</v>
      </c>
      <c r="AH69" s="4">
        <v>1212</v>
      </c>
      <c r="AI69" s="6">
        <f t="shared" ref="AI69:AI132" si="36">AH69*0.161327285076895</f>
        <v>195.52866951319675</v>
      </c>
      <c r="AJ69">
        <v>40</v>
      </c>
      <c r="AK69" s="6">
        <f t="shared" ref="AK69:AK132" si="37">AJ69*5.71428571428571</f>
        <v>228.57142857142838</v>
      </c>
      <c r="AL69" s="6">
        <f t="shared" si="21"/>
        <v>42469.877628163704</v>
      </c>
    </row>
    <row r="70" spans="1:38" x14ac:dyDescent="0.25">
      <c r="A70" s="1">
        <v>13441</v>
      </c>
      <c r="B70" s="1" t="s">
        <v>611</v>
      </c>
      <c r="C70" s="1" t="s">
        <v>1253</v>
      </c>
      <c r="D70" s="4">
        <v>620</v>
      </c>
      <c r="E70" s="6">
        <f t="shared" si="22"/>
        <v>983.32</v>
      </c>
      <c r="F70" s="4">
        <v>3642</v>
      </c>
      <c r="G70" s="17">
        <f t="shared" si="23"/>
        <v>2221.62</v>
      </c>
      <c r="H70" s="4">
        <v>5592</v>
      </c>
      <c r="I70" s="6">
        <f t="shared" si="24"/>
        <v>2622.6479999999997</v>
      </c>
      <c r="J70" s="4">
        <v>4224</v>
      </c>
      <c r="K70" s="6">
        <f t="shared" si="25"/>
        <v>1538.3767215168</v>
      </c>
      <c r="L70" s="4">
        <v>300</v>
      </c>
      <c r="M70" s="6">
        <f t="shared" si="26"/>
        <v>923.7</v>
      </c>
      <c r="N70" s="4">
        <v>14562</v>
      </c>
      <c r="O70" s="6">
        <f t="shared" si="27"/>
        <v>5781.1140000000005</v>
      </c>
      <c r="P70" s="4">
        <v>14568</v>
      </c>
      <c r="Q70" s="6">
        <f t="shared" si="28"/>
        <v>4159.1639837741614</v>
      </c>
      <c r="R70" s="4">
        <v>14556</v>
      </c>
      <c r="S70" s="6">
        <f t="shared" si="29"/>
        <v>4509.1193977200001</v>
      </c>
      <c r="T70" s="4">
        <v>3828</v>
      </c>
      <c r="U70" s="6">
        <f t="shared" si="30"/>
        <v>2465.232</v>
      </c>
      <c r="V70" s="4">
        <v>600</v>
      </c>
      <c r="W70" s="17">
        <f t="shared" si="20"/>
        <v>413.401794</v>
      </c>
      <c r="X70" s="4">
        <v>640</v>
      </c>
      <c r="Y70" s="6">
        <f t="shared" si="31"/>
        <v>445.43999999999994</v>
      </c>
      <c r="Z70" s="4">
        <v>3072</v>
      </c>
      <c r="AA70" s="6">
        <f t="shared" si="32"/>
        <v>2973.6971455488001</v>
      </c>
      <c r="AB70" s="4">
        <v>7000</v>
      </c>
      <c r="AC70" s="6">
        <f t="shared" si="33"/>
        <v>4600.3991642000001</v>
      </c>
      <c r="AD70" s="4">
        <v>14568</v>
      </c>
      <c r="AE70" s="6">
        <f t="shared" si="34"/>
        <v>6730.4160000000002</v>
      </c>
      <c r="AF70" s="4">
        <v>6312</v>
      </c>
      <c r="AG70" s="6">
        <f t="shared" si="35"/>
        <v>2076.6480000000001</v>
      </c>
      <c r="AH70" s="4">
        <v>0</v>
      </c>
      <c r="AI70" s="6">
        <f t="shared" si="36"/>
        <v>0</v>
      </c>
      <c r="AJ70">
        <v>0</v>
      </c>
      <c r="AK70" s="6">
        <f t="shared" si="37"/>
        <v>0</v>
      </c>
      <c r="AL70" s="6">
        <f t="shared" si="21"/>
        <v>42444.296206759755</v>
      </c>
    </row>
    <row r="71" spans="1:38" x14ac:dyDescent="0.25">
      <c r="A71" s="1">
        <v>13008</v>
      </c>
      <c r="B71" s="1" t="s">
        <v>467</v>
      </c>
      <c r="C71" s="1" t="s">
        <v>1141</v>
      </c>
      <c r="D71" s="4">
        <v>1580</v>
      </c>
      <c r="E71" s="6">
        <f t="shared" si="22"/>
        <v>2505.88</v>
      </c>
      <c r="F71" s="4">
        <v>4002</v>
      </c>
      <c r="G71" s="17">
        <f t="shared" si="23"/>
        <v>2441.2199999999998</v>
      </c>
      <c r="H71" s="4">
        <v>4008</v>
      </c>
      <c r="I71" s="6">
        <f t="shared" si="24"/>
        <v>1879.752</v>
      </c>
      <c r="J71" s="4">
        <v>5004</v>
      </c>
      <c r="K71" s="6">
        <f t="shared" si="25"/>
        <v>1822.4519683878</v>
      </c>
      <c r="L71" s="4">
        <v>756</v>
      </c>
      <c r="M71" s="6">
        <f t="shared" si="26"/>
        <v>2327.7240000000002</v>
      </c>
      <c r="N71" s="4">
        <v>30000</v>
      </c>
      <c r="O71" s="6">
        <f t="shared" si="27"/>
        <v>11910</v>
      </c>
      <c r="P71" s="4">
        <v>1008</v>
      </c>
      <c r="Q71" s="6">
        <f t="shared" si="28"/>
        <v>287.7839988772896</v>
      </c>
      <c r="R71" s="4">
        <v>2004</v>
      </c>
      <c r="S71" s="6">
        <f t="shared" si="29"/>
        <v>620.79384947999995</v>
      </c>
      <c r="T71" s="4">
        <v>4500</v>
      </c>
      <c r="U71" s="6">
        <f t="shared" si="30"/>
        <v>2898</v>
      </c>
      <c r="V71" s="4">
        <v>1540</v>
      </c>
      <c r="W71" s="17">
        <f t="shared" si="20"/>
        <v>1061.0646045999999</v>
      </c>
      <c r="X71" s="4">
        <v>992</v>
      </c>
      <c r="Y71" s="6">
        <f t="shared" si="31"/>
        <v>690.4319999999999</v>
      </c>
      <c r="Z71" s="4">
        <v>6996</v>
      </c>
      <c r="AA71" s="6">
        <f t="shared" si="32"/>
        <v>6772.1306088083993</v>
      </c>
      <c r="AB71" s="4">
        <v>6000</v>
      </c>
      <c r="AC71" s="6">
        <f t="shared" si="33"/>
        <v>3943.1992835999999</v>
      </c>
      <c r="AD71" s="4">
        <v>2496</v>
      </c>
      <c r="AE71" s="6">
        <f t="shared" si="34"/>
        <v>1153.152</v>
      </c>
      <c r="AF71" s="4">
        <v>6000</v>
      </c>
      <c r="AG71" s="6">
        <f t="shared" si="35"/>
        <v>1974</v>
      </c>
      <c r="AH71" s="4">
        <v>0</v>
      </c>
      <c r="AI71" s="6">
        <f t="shared" si="36"/>
        <v>0</v>
      </c>
      <c r="AJ71">
        <v>0</v>
      </c>
      <c r="AK71" s="6">
        <f t="shared" si="37"/>
        <v>0</v>
      </c>
      <c r="AL71" s="6">
        <f t="shared" si="21"/>
        <v>42287.584313753498</v>
      </c>
    </row>
    <row r="72" spans="1:38" x14ac:dyDescent="0.25">
      <c r="A72" s="1">
        <v>13004</v>
      </c>
      <c r="B72" s="1" t="s">
        <v>463</v>
      </c>
      <c r="C72" s="1" t="s">
        <v>1137</v>
      </c>
      <c r="D72" s="4">
        <v>740</v>
      </c>
      <c r="E72" s="6">
        <f t="shared" si="22"/>
        <v>1173.6400000000001</v>
      </c>
      <c r="F72" s="4">
        <v>6798</v>
      </c>
      <c r="G72" s="17">
        <f t="shared" si="23"/>
        <v>4146.78</v>
      </c>
      <c r="H72" s="4">
        <v>6696</v>
      </c>
      <c r="I72" s="6">
        <f t="shared" si="24"/>
        <v>3140.424</v>
      </c>
      <c r="J72" s="4">
        <v>5076</v>
      </c>
      <c r="K72" s="6">
        <f t="shared" si="25"/>
        <v>1848.6742988682001</v>
      </c>
      <c r="L72" s="4">
        <v>360</v>
      </c>
      <c r="M72" s="6">
        <f t="shared" si="26"/>
        <v>1108.44</v>
      </c>
      <c r="N72" s="4">
        <v>16602</v>
      </c>
      <c r="O72" s="6">
        <f t="shared" si="27"/>
        <v>6590.9940000000006</v>
      </c>
      <c r="P72" s="4">
        <v>5112</v>
      </c>
      <c r="Q72" s="6">
        <f t="shared" si="28"/>
        <v>1459.4759943062543</v>
      </c>
      <c r="R72" s="4">
        <v>5976</v>
      </c>
      <c r="S72" s="6">
        <f t="shared" si="29"/>
        <v>1851.22956312</v>
      </c>
      <c r="T72" s="4">
        <v>4596</v>
      </c>
      <c r="U72" s="6">
        <f t="shared" si="30"/>
        <v>2959.8240000000001</v>
      </c>
      <c r="V72" s="4">
        <v>730</v>
      </c>
      <c r="W72" s="17">
        <f t="shared" si="20"/>
        <v>502.97218269999996</v>
      </c>
      <c r="X72" s="4">
        <v>768</v>
      </c>
      <c r="Y72" s="6">
        <f t="shared" si="31"/>
        <v>534.52800000000002</v>
      </c>
      <c r="Z72" s="4">
        <v>3684</v>
      </c>
      <c r="AA72" s="6">
        <f t="shared" si="32"/>
        <v>3566.1133737636001</v>
      </c>
      <c r="AB72" s="4">
        <v>6800</v>
      </c>
      <c r="AC72" s="6">
        <f t="shared" si="33"/>
        <v>4468.9591880799999</v>
      </c>
      <c r="AD72" s="4">
        <v>9300</v>
      </c>
      <c r="AE72" s="6">
        <f t="shared" si="34"/>
        <v>4296.6000000000004</v>
      </c>
      <c r="AF72" s="4">
        <v>6792</v>
      </c>
      <c r="AG72" s="6">
        <f t="shared" si="35"/>
        <v>2234.5680000000002</v>
      </c>
      <c r="AH72" s="4">
        <v>11984</v>
      </c>
      <c r="AI72" s="6">
        <f t="shared" si="36"/>
        <v>1933.3461843615098</v>
      </c>
      <c r="AJ72">
        <v>80</v>
      </c>
      <c r="AK72" s="6">
        <f t="shared" si="37"/>
        <v>457.14285714285677</v>
      </c>
      <c r="AL72" s="6">
        <f t="shared" si="21"/>
        <v>42273.711642342409</v>
      </c>
    </row>
    <row r="73" spans="1:38" x14ac:dyDescent="0.25">
      <c r="A73" s="1">
        <v>13092</v>
      </c>
      <c r="B73" s="1" t="s">
        <v>531</v>
      </c>
      <c r="C73" s="1" t="s">
        <v>1611</v>
      </c>
      <c r="D73" s="4">
        <v>1780</v>
      </c>
      <c r="E73" s="6">
        <f t="shared" si="22"/>
        <v>2823.08</v>
      </c>
      <c r="F73" s="4">
        <v>1500</v>
      </c>
      <c r="G73" s="17">
        <f t="shared" si="23"/>
        <v>915</v>
      </c>
      <c r="H73" s="4">
        <v>5256</v>
      </c>
      <c r="I73" s="6">
        <f t="shared" si="24"/>
        <v>2465.0639999999999</v>
      </c>
      <c r="J73" s="4">
        <v>5256</v>
      </c>
      <c r="K73" s="6">
        <f t="shared" si="25"/>
        <v>1914.2301250692001</v>
      </c>
      <c r="L73" s="4">
        <v>600</v>
      </c>
      <c r="M73" s="6">
        <f t="shared" si="26"/>
        <v>1847.4</v>
      </c>
      <c r="N73" s="4">
        <v>17502</v>
      </c>
      <c r="O73" s="6">
        <f t="shared" si="27"/>
        <v>6948.2940000000008</v>
      </c>
      <c r="P73" s="4">
        <v>5256</v>
      </c>
      <c r="Q73" s="6">
        <f t="shared" si="28"/>
        <v>1500.587994145867</v>
      </c>
      <c r="R73" s="4">
        <v>10512</v>
      </c>
      <c r="S73" s="6">
        <f t="shared" si="29"/>
        <v>3256.3797134400002</v>
      </c>
      <c r="T73" s="4">
        <v>3000</v>
      </c>
      <c r="U73" s="6">
        <f t="shared" si="30"/>
        <v>1932</v>
      </c>
      <c r="V73" s="4">
        <v>1500</v>
      </c>
      <c r="W73" s="17">
        <f t="shared" si="20"/>
        <v>1033.5044849999999</v>
      </c>
      <c r="X73" s="4">
        <v>1504</v>
      </c>
      <c r="Y73" s="6">
        <f t="shared" si="31"/>
        <v>1046.7839999999999</v>
      </c>
      <c r="Z73" s="4">
        <v>4500</v>
      </c>
      <c r="AA73" s="6">
        <f t="shared" si="32"/>
        <v>4356.00167805</v>
      </c>
      <c r="AB73" s="4">
        <v>5300</v>
      </c>
      <c r="AC73" s="6">
        <f t="shared" si="33"/>
        <v>3483.1593671800001</v>
      </c>
      <c r="AD73" s="4">
        <v>7764</v>
      </c>
      <c r="AE73" s="6">
        <f t="shared" si="34"/>
        <v>3586.9680000000003</v>
      </c>
      <c r="AF73" s="4">
        <v>5256</v>
      </c>
      <c r="AG73" s="6">
        <f t="shared" si="35"/>
        <v>1729.2240000000002</v>
      </c>
      <c r="AH73" s="4">
        <v>2390</v>
      </c>
      <c r="AI73" s="6">
        <f t="shared" si="36"/>
        <v>385.57221133377908</v>
      </c>
      <c r="AJ73">
        <v>340</v>
      </c>
      <c r="AK73" s="6">
        <f t="shared" si="37"/>
        <v>1942.8571428571413</v>
      </c>
      <c r="AL73" s="6">
        <f t="shared" si="21"/>
        <v>41166.106717075992</v>
      </c>
    </row>
    <row r="74" spans="1:38" x14ac:dyDescent="0.25">
      <c r="A74" s="1">
        <v>13049</v>
      </c>
      <c r="B74" s="1" t="s">
        <v>496</v>
      </c>
      <c r="C74" s="1" t="s">
        <v>1599</v>
      </c>
      <c r="D74" s="4">
        <v>2600</v>
      </c>
      <c r="E74" s="6">
        <f t="shared" si="22"/>
        <v>4123.6000000000004</v>
      </c>
      <c r="F74" s="4">
        <v>2598</v>
      </c>
      <c r="G74" s="17">
        <f t="shared" si="23"/>
        <v>1584.78</v>
      </c>
      <c r="H74" s="4">
        <v>2592</v>
      </c>
      <c r="I74" s="6">
        <f t="shared" si="24"/>
        <v>1215.6479999999999</v>
      </c>
      <c r="J74" s="4">
        <v>2196</v>
      </c>
      <c r="K74" s="6">
        <f t="shared" si="25"/>
        <v>799.78107965219999</v>
      </c>
      <c r="L74" s="4">
        <v>1872</v>
      </c>
      <c r="M74" s="6">
        <f t="shared" si="26"/>
        <v>5763.8879999999999</v>
      </c>
      <c r="N74" s="4">
        <v>7500</v>
      </c>
      <c r="O74" s="6">
        <f t="shared" si="27"/>
        <v>2977.5</v>
      </c>
      <c r="P74" s="4">
        <v>2592</v>
      </c>
      <c r="Q74" s="6">
        <f t="shared" si="28"/>
        <v>740.01599711303038</v>
      </c>
      <c r="R74" s="4">
        <v>3600</v>
      </c>
      <c r="S74" s="6">
        <f t="shared" si="29"/>
        <v>1115.1985319999999</v>
      </c>
      <c r="T74" s="4">
        <v>6504</v>
      </c>
      <c r="U74" s="6">
        <f t="shared" si="30"/>
        <v>4188.576</v>
      </c>
      <c r="V74" s="4">
        <v>4000</v>
      </c>
      <c r="W74" s="17">
        <f t="shared" si="20"/>
        <v>2756.0119599999998</v>
      </c>
      <c r="X74" s="4">
        <v>2592</v>
      </c>
      <c r="Y74" s="6">
        <f t="shared" si="31"/>
        <v>1804.0319999999999</v>
      </c>
      <c r="Z74" s="4">
        <v>2604</v>
      </c>
      <c r="AA74" s="6">
        <f t="shared" si="32"/>
        <v>2520.6729710315999</v>
      </c>
      <c r="AB74" s="4">
        <v>6500</v>
      </c>
      <c r="AC74" s="6">
        <f t="shared" si="33"/>
        <v>4271.7992239000005</v>
      </c>
      <c r="AD74" s="4">
        <v>3612</v>
      </c>
      <c r="AE74" s="6">
        <f t="shared" si="34"/>
        <v>1668.7440000000001</v>
      </c>
      <c r="AF74" s="4">
        <v>6504</v>
      </c>
      <c r="AG74" s="6">
        <f t="shared" si="35"/>
        <v>2139.8160000000003</v>
      </c>
      <c r="AH74" s="4">
        <v>4016</v>
      </c>
      <c r="AI74" s="6">
        <f t="shared" si="36"/>
        <v>647.89037686881034</v>
      </c>
      <c r="AJ74">
        <v>460</v>
      </c>
      <c r="AK74" s="6">
        <f t="shared" si="37"/>
        <v>2628.5714285714266</v>
      </c>
      <c r="AL74" s="6">
        <f t="shared" si="21"/>
        <v>40946.525569137062</v>
      </c>
    </row>
    <row r="75" spans="1:38" x14ac:dyDescent="0.25">
      <c r="A75" s="1">
        <v>12844</v>
      </c>
      <c r="B75" s="1" t="s">
        <v>360</v>
      </c>
      <c r="C75" s="1" t="s">
        <v>1511</v>
      </c>
      <c r="D75" s="4">
        <v>340</v>
      </c>
      <c r="E75" s="6">
        <f t="shared" si="22"/>
        <v>539.24</v>
      </c>
      <c r="F75" s="4">
        <v>2502</v>
      </c>
      <c r="G75" s="17">
        <f t="shared" si="23"/>
        <v>1526.22</v>
      </c>
      <c r="H75" s="4">
        <v>8712</v>
      </c>
      <c r="I75" s="6">
        <f t="shared" si="24"/>
        <v>4085.9279999999999</v>
      </c>
      <c r="J75" s="4">
        <v>3984</v>
      </c>
      <c r="K75" s="6">
        <f t="shared" si="25"/>
        <v>1450.9689532488001</v>
      </c>
      <c r="L75" s="4">
        <v>432</v>
      </c>
      <c r="M75" s="6">
        <f t="shared" si="26"/>
        <v>1330.1280000000002</v>
      </c>
      <c r="N75" s="4">
        <v>12564</v>
      </c>
      <c r="O75" s="6">
        <f t="shared" si="27"/>
        <v>4987.9080000000004</v>
      </c>
      <c r="P75" s="4">
        <v>8760</v>
      </c>
      <c r="Q75" s="6">
        <f t="shared" si="28"/>
        <v>2500.9799902431118</v>
      </c>
      <c r="R75" s="4">
        <v>9804</v>
      </c>
      <c r="S75" s="6">
        <f t="shared" si="29"/>
        <v>3037.0573354799999</v>
      </c>
      <c r="T75" s="4">
        <v>3840</v>
      </c>
      <c r="U75" s="6">
        <f t="shared" si="30"/>
        <v>2472.96</v>
      </c>
      <c r="V75" s="4">
        <v>380</v>
      </c>
      <c r="W75" s="17">
        <f t="shared" si="20"/>
        <v>261.82113620000001</v>
      </c>
      <c r="X75" s="4">
        <v>928</v>
      </c>
      <c r="Y75" s="6">
        <f t="shared" si="31"/>
        <v>645.88799999999992</v>
      </c>
      <c r="Z75" s="4">
        <v>4440</v>
      </c>
      <c r="AA75" s="6">
        <f t="shared" si="32"/>
        <v>4297.9216556760002</v>
      </c>
      <c r="AB75" s="4">
        <v>8800</v>
      </c>
      <c r="AC75" s="6">
        <f t="shared" si="33"/>
        <v>5783.3589492800002</v>
      </c>
      <c r="AD75" s="4">
        <v>6288</v>
      </c>
      <c r="AE75" s="6">
        <f t="shared" si="34"/>
        <v>2905.056</v>
      </c>
      <c r="AF75" s="4">
        <v>6888</v>
      </c>
      <c r="AG75" s="6">
        <f t="shared" si="35"/>
        <v>2266.152</v>
      </c>
      <c r="AH75" s="4">
        <v>15364</v>
      </c>
      <c r="AI75" s="6">
        <f t="shared" si="36"/>
        <v>2478.6324079214151</v>
      </c>
      <c r="AJ75">
        <v>20</v>
      </c>
      <c r="AK75" s="6">
        <f t="shared" si="37"/>
        <v>114.28571428571419</v>
      </c>
      <c r="AL75" s="6">
        <f t="shared" si="21"/>
        <v>40684.506142335042</v>
      </c>
    </row>
    <row r="76" spans="1:38" x14ac:dyDescent="0.25">
      <c r="A76" s="1">
        <v>12665</v>
      </c>
      <c r="B76" s="1" t="s">
        <v>220</v>
      </c>
      <c r="C76" s="1" t="s">
        <v>1464</v>
      </c>
      <c r="D76" s="4">
        <v>1320</v>
      </c>
      <c r="E76" s="6">
        <f t="shared" si="22"/>
        <v>2093.52</v>
      </c>
      <c r="F76" s="4">
        <v>2298</v>
      </c>
      <c r="G76" s="17">
        <f t="shared" si="23"/>
        <v>1401.78</v>
      </c>
      <c r="H76" s="4">
        <v>3000</v>
      </c>
      <c r="I76" s="6">
        <f t="shared" si="24"/>
        <v>1407</v>
      </c>
      <c r="J76" s="4">
        <v>7500</v>
      </c>
      <c r="K76" s="6">
        <f t="shared" si="25"/>
        <v>2731.492758375</v>
      </c>
      <c r="L76" s="4">
        <v>636</v>
      </c>
      <c r="M76" s="6">
        <f t="shared" si="26"/>
        <v>1958.2440000000001</v>
      </c>
      <c r="N76" s="4">
        <v>15294</v>
      </c>
      <c r="O76" s="6">
        <f t="shared" si="27"/>
        <v>6071.7179999999998</v>
      </c>
      <c r="P76" s="4">
        <v>7512</v>
      </c>
      <c r="Q76" s="6">
        <f t="shared" si="28"/>
        <v>2144.6759916331343</v>
      </c>
      <c r="R76" s="4">
        <v>7188</v>
      </c>
      <c r="S76" s="6">
        <f t="shared" si="29"/>
        <v>2226.6797355600002</v>
      </c>
      <c r="T76" s="4">
        <v>4500</v>
      </c>
      <c r="U76" s="6">
        <f t="shared" si="30"/>
        <v>2898</v>
      </c>
      <c r="V76" s="4">
        <v>1300</v>
      </c>
      <c r="W76" s="17">
        <f t="shared" si="20"/>
        <v>895.70388700000001</v>
      </c>
      <c r="X76" s="4">
        <v>1376</v>
      </c>
      <c r="Y76" s="6">
        <f t="shared" si="31"/>
        <v>957.69599999999991</v>
      </c>
      <c r="Z76" s="4">
        <v>5496</v>
      </c>
      <c r="AA76" s="6">
        <f t="shared" si="32"/>
        <v>5320.1300494584002</v>
      </c>
      <c r="AB76" s="4">
        <v>5500</v>
      </c>
      <c r="AC76" s="6">
        <f t="shared" si="33"/>
        <v>3614.5993432999999</v>
      </c>
      <c r="AD76" s="4">
        <v>7512</v>
      </c>
      <c r="AE76" s="6">
        <f t="shared" si="34"/>
        <v>3470.5440000000003</v>
      </c>
      <c r="AF76" s="4">
        <v>7512</v>
      </c>
      <c r="AG76" s="6">
        <f t="shared" si="35"/>
        <v>2471.4480000000003</v>
      </c>
      <c r="AH76" s="4">
        <v>1020</v>
      </c>
      <c r="AI76" s="6">
        <f t="shared" si="36"/>
        <v>164.55383077843291</v>
      </c>
      <c r="AJ76">
        <v>120</v>
      </c>
      <c r="AK76" s="6">
        <f t="shared" si="37"/>
        <v>685.71428571428521</v>
      </c>
      <c r="AL76" s="6">
        <f t="shared" si="21"/>
        <v>40513.499881819247</v>
      </c>
    </row>
    <row r="77" spans="1:38" x14ac:dyDescent="0.25">
      <c r="A77" s="1">
        <v>12638</v>
      </c>
      <c r="B77" s="1" t="s">
        <v>207</v>
      </c>
      <c r="C77" s="1" t="s">
        <v>952</v>
      </c>
      <c r="D77" s="4">
        <v>600</v>
      </c>
      <c r="E77" s="6">
        <f t="shared" si="22"/>
        <v>951.6</v>
      </c>
      <c r="F77" s="4">
        <v>3498</v>
      </c>
      <c r="G77" s="17">
        <f t="shared" si="23"/>
        <v>2133.7799999999997</v>
      </c>
      <c r="H77" s="4">
        <v>5208</v>
      </c>
      <c r="I77" s="6">
        <f t="shared" si="24"/>
        <v>2442.5519999999997</v>
      </c>
      <c r="J77" s="4">
        <v>4008</v>
      </c>
      <c r="K77" s="6">
        <f t="shared" si="25"/>
        <v>1459.7097300756</v>
      </c>
      <c r="L77" s="4">
        <v>288</v>
      </c>
      <c r="M77" s="6">
        <f t="shared" si="26"/>
        <v>886.75200000000007</v>
      </c>
      <c r="N77" s="4">
        <v>16398</v>
      </c>
      <c r="O77" s="6">
        <f t="shared" si="27"/>
        <v>6510.0060000000003</v>
      </c>
      <c r="P77" s="4">
        <v>12240</v>
      </c>
      <c r="Q77" s="6">
        <f t="shared" si="28"/>
        <v>3494.5199863670878</v>
      </c>
      <c r="R77" s="4">
        <v>12252</v>
      </c>
      <c r="S77" s="6">
        <f t="shared" si="29"/>
        <v>3795.39233724</v>
      </c>
      <c r="T77" s="4">
        <v>3492</v>
      </c>
      <c r="U77" s="6">
        <f t="shared" si="30"/>
        <v>2248.848</v>
      </c>
      <c r="V77" s="4">
        <v>590</v>
      </c>
      <c r="W77" s="17">
        <f t="shared" si="20"/>
        <v>406.51176409999999</v>
      </c>
      <c r="X77" s="4">
        <v>672</v>
      </c>
      <c r="Y77" s="6">
        <f t="shared" si="31"/>
        <v>467.71199999999999</v>
      </c>
      <c r="Z77" s="4">
        <v>2976</v>
      </c>
      <c r="AA77" s="6">
        <f t="shared" si="32"/>
        <v>2880.7691097503998</v>
      </c>
      <c r="AB77" s="4">
        <v>10300</v>
      </c>
      <c r="AC77" s="6">
        <f t="shared" si="33"/>
        <v>6769.1587701799999</v>
      </c>
      <c r="AD77" s="4">
        <v>8748</v>
      </c>
      <c r="AE77" s="6">
        <f t="shared" si="34"/>
        <v>4041.576</v>
      </c>
      <c r="AF77" s="4">
        <v>5976</v>
      </c>
      <c r="AG77" s="6">
        <f t="shared" si="35"/>
        <v>1966.104</v>
      </c>
      <c r="AH77" s="4">
        <v>0</v>
      </c>
      <c r="AI77" s="6">
        <f t="shared" si="36"/>
        <v>0</v>
      </c>
      <c r="AJ77">
        <v>0</v>
      </c>
      <c r="AK77" s="6">
        <f t="shared" si="37"/>
        <v>0</v>
      </c>
      <c r="AL77" s="6">
        <f t="shared" si="21"/>
        <v>40454.991697713085</v>
      </c>
    </row>
    <row r="78" spans="1:38" x14ac:dyDescent="0.25">
      <c r="A78" s="1">
        <v>13127</v>
      </c>
      <c r="B78" s="1" t="s">
        <v>559</v>
      </c>
      <c r="C78" s="1" t="s">
        <v>1219</v>
      </c>
      <c r="D78" s="4">
        <v>1540</v>
      </c>
      <c r="E78" s="6">
        <f t="shared" si="22"/>
        <v>2442.44</v>
      </c>
      <c r="F78" s="4">
        <v>2802</v>
      </c>
      <c r="G78" s="17">
        <f t="shared" si="23"/>
        <v>1709.22</v>
      </c>
      <c r="H78" s="4">
        <v>3192</v>
      </c>
      <c r="I78" s="6">
        <f t="shared" si="24"/>
        <v>1497.048</v>
      </c>
      <c r="J78" s="4">
        <v>8196</v>
      </c>
      <c r="K78" s="6">
        <f t="shared" si="25"/>
        <v>2984.9752863522003</v>
      </c>
      <c r="L78" s="4">
        <v>732</v>
      </c>
      <c r="M78" s="6">
        <f t="shared" si="26"/>
        <v>2253.828</v>
      </c>
      <c r="N78" s="4">
        <v>10530</v>
      </c>
      <c r="O78" s="6">
        <f t="shared" si="27"/>
        <v>4180.41</v>
      </c>
      <c r="P78" s="4">
        <v>5400</v>
      </c>
      <c r="Q78" s="6">
        <f t="shared" si="28"/>
        <v>1541.69999398548</v>
      </c>
      <c r="R78" s="4">
        <v>6324</v>
      </c>
      <c r="S78" s="6">
        <f t="shared" si="29"/>
        <v>1959.0320878800001</v>
      </c>
      <c r="T78" s="4">
        <v>5100</v>
      </c>
      <c r="U78" s="6">
        <f t="shared" si="30"/>
        <v>3284.4</v>
      </c>
      <c r="V78" s="4">
        <v>1730</v>
      </c>
      <c r="W78" s="17">
        <f t="shared" si="20"/>
        <v>1191.9751727</v>
      </c>
      <c r="X78" s="4">
        <v>1824</v>
      </c>
      <c r="Y78" s="6">
        <f t="shared" si="31"/>
        <v>1269.5039999999999</v>
      </c>
      <c r="Z78" s="4">
        <v>6204</v>
      </c>
      <c r="AA78" s="6">
        <f t="shared" si="32"/>
        <v>6005.4743134716</v>
      </c>
      <c r="AB78" s="4">
        <v>5200</v>
      </c>
      <c r="AC78" s="6">
        <f t="shared" si="33"/>
        <v>3417.43937912</v>
      </c>
      <c r="AD78" s="4">
        <v>7776</v>
      </c>
      <c r="AE78" s="6">
        <f t="shared" si="34"/>
        <v>3592.5120000000002</v>
      </c>
      <c r="AF78" s="4">
        <v>8208</v>
      </c>
      <c r="AG78" s="6">
        <f t="shared" si="35"/>
        <v>2700.4320000000002</v>
      </c>
      <c r="AH78" s="4">
        <v>1020</v>
      </c>
      <c r="AI78" s="6">
        <f t="shared" si="36"/>
        <v>164.55383077843291</v>
      </c>
      <c r="AJ78">
        <v>40</v>
      </c>
      <c r="AK78" s="6">
        <f t="shared" si="37"/>
        <v>228.57142857142838</v>
      </c>
      <c r="AL78" s="6">
        <f t="shared" si="21"/>
        <v>40423.515492859144</v>
      </c>
    </row>
    <row r="79" spans="1:38" x14ac:dyDescent="0.25">
      <c r="A79" s="1">
        <v>12615</v>
      </c>
      <c r="B79" s="1" t="s">
        <v>190</v>
      </c>
      <c r="C79" s="1" t="s">
        <v>935</v>
      </c>
      <c r="D79" s="4">
        <v>2980</v>
      </c>
      <c r="E79" s="6">
        <f t="shared" si="22"/>
        <v>4726.2800000000007</v>
      </c>
      <c r="F79" s="4">
        <v>1998</v>
      </c>
      <c r="G79" s="17">
        <f t="shared" si="23"/>
        <v>1218.78</v>
      </c>
      <c r="H79" s="4">
        <v>4008</v>
      </c>
      <c r="I79" s="6">
        <f t="shared" si="24"/>
        <v>1879.752</v>
      </c>
      <c r="J79" s="4">
        <v>2004</v>
      </c>
      <c r="K79" s="6">
        <f t="shared" si="25"/>
        <v>729.85486503779998</v>
      </c>
      <c r="L79" s="4">
        <v>1584</v>
      </c>
      <c r="M79" s="6">
        <f t="shared" si="26"/>
        <v>4877.1360000000004</v>
      </c>
      <c r="N79" s="4">
        <v>19998</v>
      </c>
      <c r="O79" s="6">
        <f t="shared" si="27"/>
        <v>7939.2060000000001</v>
      </c>
      <c r="P79" s="4">
        <v>1992</v>
      </c>
      <c r="Q79" s="6">
        <f t="shared" si="28"/>
        <v>568.71599778131031</v>
      </c>
      <c r="R79" s="4">
        <v>3996</v>
      </c>
      <c r="S79" s="6">
        <f t="shared" si="29"/>
        <v>1237.8703705200001</v>
      </c>
      <c r="T79" s="4">
        <v>3996</v>
      </c>
      <c r="U79" s="6">
        <f t="shared" si="30"/>
        <v>2573.424</v>
      </c>
      <c r="V79" s="4">
        <v>1680</v>
      </c>
      <c r="W79" s="17">
        <f t="shared" si="20"/>
        <v>1157.5250232000001</v>
      </c>
      <c r="X79" s="4">
        <v>1760</v>
      </c>
      <c r="Y79" s="6">
        <f t="shared" si="31"/>
        <v>1224.9599999999998</v>
      </c>
      <c r="Z79" s="4">
        <v>3996</v>
      </c>
      <c r="AA79" s="6">
        <f t="shared" si="32"/>
        <v>3868.1294901083998</v>
      </c>
      <c r="AB79" s="4">
        <v>6000</v>
      </c>
      <c r="AC79" s="6">
        <f t="shared" si="33"/>
        <v>3943.1992835999999</v>
      </c>
      <c r="AD79" s="4">
        <v>3996</v>
      </c>
      <c r="AE79" s="6">
        <f t="shared" si="34"/>
        <v>1846.152</v>
      </c>
      <c r="AF79" s="4">
        <v>4008</v>
      </c>
      <c r="AG79" s="6">
        <f t="shared" si="35"/>
        <v>1318.6320000000001</v>
      </c>
      <c r="AH79" s="4">
        <v>0</v>
      </c>
      <c r="AI79" s="6">
        <f t="shared" si="36"/>
        <v>0</v>
      </c>
      <c r="AJ79">
        <v>0</v>
      </c>
      <c r="AK79" s="6">
        <f t="shared" si="37"/>
        <v>0</v>
      </c>
      <c r="AL79" s="6">
        <f t="shared" si="21"/>
        <v>39109.617030247508</v>
      </c>
    </row>
    <row r="80" spans="1:38" x14ac:dyDescent="0.25">
      <c r="A80" s="1">
        <v>12865</v>
      </c>
      <c r="B80" s="1" t="s">
        <v>373</v>
      </c>
      <c r="C80" s="1" t="s">
        <v>1518</v>
      </c>
      <c r="D80" s="4">
        <v>1520</v>
      </c>
      <c r="E80" s="6">
        <f t="shared" si="22"/>
        <v>2410.7200000000003</v>
      </c>
      <c r="F80" s="4">
        <v>2502</v>
      </c>
      <c r="G80" s="17">
        <f t="shared" si="23"/>
        <v>1526.22</v>
      </c>
      <c r="H80" s="4">
        <v>1992</v>
      </c>
      <c r="I80" s="6">
        <f t="shared" si="24"/>
        <v>934.24799999999993</v>
      </c>
      <c r="J80" s="4">
        <v>6000</v>
      </c>
      <c r="K80" s="6">
        <f t="shared" si="25"/>
        <v>2185.1942067</v>
      </c>
      <c r="L80" s="4">
        <v>732</v>
      </c>
      <c r="M80" s="6">
        <f t="shared" si="26"/>
        <v>2253.828</v>
      </c>
      <c r="N80" s="4">
        <v>15000</v>
      </c>
      <c r="O80" s="6">
        <f t="shared" si="27"/>
        <v>5955</v>
      </c>
      <c r="P80" s="4">
        <v>6000</v>
      </c>
      <c r="Q80" s="6">
        <f t="shared" si="28"/>
        <v>1712.9999933171998</v>
      </c>
      <c r="R80" s="4">
        <v>5784</v>
      </c>
      <c r="S80" s="6">
        <f t="shared" si="29"/>
        <v>1791.7523080799999</v>
      </c>
      <c r="T80" s="4">
        <v>3996</v>
      </c>
      <c r="U80" s="6">
        <f t="shared" si="30"/>
        <v>2573.424</v>
      </c>
      <c r="V80" s="4">
        <v>1480</v>
      </c>
      <c r="W80" s="17">
        <f t="shared" si="20"/>
        <v>1019.7244251999999</v>
      </c>
      <c r="X80" s="4">
        <v>1568</v>
      </c>
      <c r="Y80" s="6">
        <f t="shared" si="31"/>
        <v>1091.328</v>
      </c>
      <c r="Z80" s="4">
        <v>6000</v>
      </c>
      <c r="AA80" s="6">
        <f t="shared" si="32"/>
        <v>5808.0022374</v>
      </c>
      <c r="AB80" s="4">
        <v>6000</v>
      </c>
      <c r="AC80" s="6">
        <f t="shared" si="33"/>
        <v>3943.1992835999999</v>
      </c>
      <c r="AD80" s="4">
        <v>6012</v>
      </c>
      <c r="AE80" s="6">
        <f t="shared" si="34"/>
        <v>2777.5440000000003</v>
      </c>
      <c r="AF80" s="4">
        <v>6000</v>
      </c>
      <c r="AG80" s="6">
        <f t="shared" si="35"/>
        <v>1974</v>
      </c>
      <c r="AH80" s="4">
        <v>1020</v>
      </c>
      <c r="AI80" s="6">
        <f t="shared" si="36"/>
        <v>164.55383077843291</v>
      </c>
      <c r="AJ80">
        <v>120</v>
      </c>
      <c r="AK80" s="6">
        <f t="shared" si="37"/>
        <v>685.71428571428521</v>
      </c>
      <c r="AL80" s="6">
        <f t="shared" si="21"/>
        <v>38807.452570789908</v>
      </c>
    </row>
    <row r="81" spans="1:38" x14ac:dyDescent="0.25">
      <c r="A81" s="1">
        <v>13124</v>
      </c>
      <c r="B81" s="1" t="s">
        <v>556</v>
      </c>
      <c r="C81" s="1" t="s">
        <v>1542</v>
      </c>
      <c r="D81" s="4">
        <v>420</v>
      </c>
      <c r="E81" s="6">
        <f t="shared" si="22"/>
        <v>666.12</v>
      </c>
      <c r="F81" s="4">
        <v>4002</v>
      </c>
      <c r="G81" s="17">
        <f t="shared" si="23"/>
        <v>2441.2199999999998</v>
      </c>
      <c r="H81" s="4">
        <v>5064</v>
      </c>
      <c r="I81" s="6">
        <f t="shared" si="24"/>
        <v>2375.0160000000001</v>
      </c>
      <c r="J81" s="4">
        <v>3636</v>
      </c>
      <c r="K81" s="6">
        <f t="shared" si="25"/>
        <v>1324.2276892602001</v>
      </c>
      <c r="L81" s="4">
        <v>204</v>
      </c>
      <c r="M81" s="6">
        <f t="shared" si="26"/>
        <v>628.11599999999999</v>
      </c>
      <c r="N81" s="4">
        <v>16002</v>
      </c>
      <c r="O81" s="6">
        <f t="shared" si="27"/>
        <v>6352.7939999999999</v>
      </c>
      <c r="P81" s="4">
        <v>7704</v>
      </c>
      <c r="Q81" s="6">
        <f t="shared" si="28"/>
        <v>2199.4919914192847</v>
      </c>
      <c r="R81" s="4">
        <v>8496</v>
      </c>
      <c r="S81" s="6">
        <f t="shared" si="29"/>
        <v>2631.86853552</v>
      </c>
      <c r="T81" s="4">
        <v>3408</v>
      </c>
      <c r="U81" s="6">
        <f t="shared" si="30"/>
        <v>2194.752</v>
      </c>
      <c r="V81" s="4">
        <v>430</v>
      </c>
      <c r="W81" s="17">
        <f t="shared" si="20"/>
        <v>296.27128569999996</v>
      </c>
      <c r="X81" s="4">
        <v>480</v>
      </c>
      <c r="Y81" s="6">
        <f t="shared" si="31"/>
        <v>334.08</v>
      </c>
      <c r="Z81" s="4">
        <v>2556</v>
      </c>
      <c r="AA81" s="6">
        <f t="shared" si="32"/>
        <v>2474.2089531324</v>
      </c>
      <c r="AB81" s="4">
        <v>7700</v>
      </c>
      <c r="AC81" s="6">
        <f t="shared" si="33"/>
        <v>5060.4390806199999</v>
      </c>
      <c r="AD81" s="4">
        <v>8508</v>
      </c>
      <c r="AE81" s="6">
        <f t="shared" si="34"/>
        <v>3930.6960000000004</v>
      </c>
      <c r="AF81" s="4">
        <v>5688</v>
      </c>
      <c r="AG81" s="6">
        <f t="shared" si="35"/>
        <v>1871.3520000000001</v>
      </c>
      <c r="AH81" s="4">
        <v>23438</v>
      </c>
      <c r="AI81" s="6">
        <f t="shared" si="36"/>
        <v>3781.188907632265</v>
      </c>
      <c r="AJ81">
        <v>40</v>
      </c>
      <c r="AK81" s="6">
        <f t="shared" si="37"/>
        <v>228.57142857142838</v>
      </c>
      <c r="AL81" s="6">
        <f t="shared" si="21"/>
        <v>38790.413871855577</v>
      </c>
    </row>
    <row r="82" spans="1:38" x14ac:dyDescent="0.25">
      <c r="A82" s="1">
        <v>12727</v>
      </c>
      <c r="B82" s="1" t="s">
        <v>265</v>
      </c>
      <c r="C82" s="1" t="s">
        <v>991</v>
      </c>
      <c r="D82" s="4">
        <v>800</v>
      </c>
      <c r="E82" s="6">
        <f t="shared" si="22"/>
        <v>1268.8</v>
      </c>
      <c r="F82" s="4">
        <v>3798</v>
      </c>
      <c r="G82" s="17">
        <f t="shared" si="23"/>
        <v>2316.7799999999997</v>
      </c>
      <c r="H82" s="4">
        <v>7128</v>
      </c>
      <c r="I82" s="6">
        <f t="shared" si="24"/>
        <v>3343.0319999999997</v>
      </c>
      <c r="J82" s="4">
        <v>5400</v>
      </c>
      <c r="K82" s="6">
        <f t="shared" si="25"/>
        <v>1966.6747860300002</v>
      </c>
      <c r="L82" s="4">
        <v>384</v>
      </c>
      <c r="M82" s="6">
        <f t="shared" si="26"/>
        <v>1182.336</v>
      </c>
      <c r="N82" s="4">
        <v>19002</v>
      </c>
      <c r="O82" s="6">
        <f t="shared" si="27"/>
        <v>7543.7940000000008</v>
      </c>
      <c r="P82" s="4">
        <v>6000</v>
      </c>
      <c r="Q82" s="6">
        <f t="shared" si="28"/>
        <v>1712.9999933171998</v>
      </c>
      <c r="R82" s="4">
        <v>6504</v>
      </c>
      <c r="S82" s="6">
        <f t="shared" si="29"/>
        <v>2014.79201448</v>
      </c>
      <c r="T82" s="4">
        <v>4596</v>
      </c>
      <c r="U82" s="6">
        <f t="shared" si="30"/>
        <v>2959.8240000000001</v>
      </c>
      <c r="V82" s="4">
        <v>770</v>
      </c>
      <c r="W82" s="17">
        <f t="shared" si="20"/>
        <v>530.53230229999997</v>
      </c>
      <c r="X82" s="4">
        <v>816</v>
      </c>
      <c r="Y82" s="6">
        <f t="shared" si="31"/>
        <v>567.93599999999992</v>
      </c>
      <c r="Z82" s="4">
        <v>3924</v>
      </c>
      <c r="AA82" s="6">
        <f t="shared" si="32"/>
        <v>3798.4334632595996</v>
      </c>
      <c r="AB82" s="4">
        <v>9300</v>
      </c>
      <c r="AC82" s="6">
        <f t="shared" si="33"/>
        <v>6111.9588895799998</v>
      </c>
      <c r="AD82" s="4">
        <v>2028</v>
      </c>
      <c r="AE82" s="6">
        <f t="shared" si="34"/>
        <v>936.93600000000004</v>
      </c>
      <c r="AF82" s="4">
        <v>6000</v>
      </c>
      <c r="AG82" s="6">
        <f t="shared" si="35"/>
        <v>1974</v>
      </c>
      <c r="AH82" s="4">
        <v>286</v>
      </c>
      <c r="AI82" s="6">
        <f t="shared" si="36"/>
        <v>46.139603531991973</v>
      </c>
      <c r="AJ82">
        <v>80</v>
      </c>
      <c r="AK82" s="6">
        <f t="shared" si="37"/>
        <v>457.14285714285677</v>
      </c>
      <c r="AL82" s="6">
        <f t="shared" si="21"/>
        <v>38732.111909641651</v>
      </c>
    </row>
    <row r="83" spans="1:38" x14ac:dyDescent="0.25">
      <c r="A83" s="1">
        <v>11357</v>
      </c>
      <c r="B83" s="1" t="s">
        <v>33</v>
      </c>
      <c r="C83" s="1" t="s">
        <v>802</v>
      </c>
      <c r="D83" s="4">
        <v>780</v>
      </c>
      <c r="E83" s="6">
        <f t="shared" si="22"/>
        <v>1237.0800000000002</v>
      </c>
      <c r="F83" s="4">
        <v>4002</v>
      </c>
      <c r="G83" s="17">
        <f t="shared" si="23"/>
        <v>2441.2199999999998</v>
      </c>
      <c r="H83" s="4">
        <v>3000</v>
      </c>
      <c r="I83" s="6">
        <f t="shared" si="24"/>
        <v>1407</v>
      </c>
      <c r="J83" s="4">
        <v>5256</v>
      </c>
      <c r="K83" s="6">
        <f t="shared" si="25"/>
        <v>1914.2301250692001</v>
      </c>
      <c r="L83" s="4">
        <v>372</v>
      </c>
      <c r="M83" s="6">
        <f t="shared" si="26"/>
        <v>1145.3880000000001</v>
      </c>
      <c r="N83" s="4">
        <v>20004</v>
      </c>
      <c r="O83" s="6">
        <f t="shared" si="27"/>
        <v>7941.5880000000006</v>
      </c>
      <c r="P83" s="4">
        <v>3000</v>
      </c>
      <c r="Q83" s="6">
        <f t="shared" si="28"/>
        <v>856.49999665859991</v>
      </c>
      <c r="R83" s="4">
        <v>6000</v>
      </c>
      <c r="S83" s="6">
        <f t="shared" si="29"/>
        <v>1858.6642199999999</v>
      </c>
      <c r="T83" s="4">
        <v>4764</v>
      </c>
      <c r="U83" s="6">
        <f t="shared" si="30"/>
        <v>3068.0160000000001</v>
      </c>
      <c r="V83" s="4">
        <v>750</v>
      </c>
      <c r="W83" s="17">
        <f t="shared" si="20"/>
        <v>516.75224249999997</v>
      </c>
      <c r="X83" s="4">
        <v>800</v>
      </c>
      <c r="Y83" s="6">
        <f t="shared" si="31"/>
        <v>556.79999999999995</v>
      </c>
      <c r="Z83" s="4">
        <v>3828</v>
      </c>
      <c r="AA83" s="6">
        <f t="shared" si="32"/>
        <v>3705.5054274611998</v>
      </c>
      <c r="AB83" s="4">
        <v>6000</v>
      </c>
      <c r="AC83" s="6">
        <f t="shared" si="33"/>
        <v>3943.1992835999999</v>
      </c>
      <c r="AD83" s="4">
        <v>6000</v>
      </c>
      <c r="AE83" s="6">
        <f t="shared" si="34"/>
        <v>2772</v>
      </c>
      <c r="AF83" s="4">
        <v>7872</v>
      </c>
      <c r="AG83" s="6">
        <f t="shared" si="35"/>
        <v>2589.8879999999999</v>
      </c>
      <c r="AH83" s="4">
        <v>11984</v>
      </c>
      <c r="AI83" s="6">
        <f t="shared" si="36"/>
        <v>1933.3461843615098</v>
      </c>
      <c r="AJ83">
        <v>80</v>
      </c>
      <c r="AK83" s="6">
        <f t="shared" si="37"/>
        <v>457.14285714285677</v>
      </c>
      <c r="AL83" s="6">
        <f t="shared" si="21"/>
        <v>38344.32033679336</v>
      </c>
    </row>
    <row r="84" spans="1:38" x14ac:dyDescent="0.25">
      <c r="A84" s="1">
        <v>698</v>
      </c>
      <c r="B84" s="1" t="s">
        <v>716</v>
      </c>
      <c r="C84" s="1" t="s">
        <v>1627</v>
      </c>
      <c r="D84" s="4">
        <v>2160</v>
      </c>
      <c r="E84" s="6">
        <f t="shared" si="22"/>
        <v>3425.76</v>
      </c>
      <c r="F84" s="4">
        <v>3000</v>
      </c>
      <c r="G84" s="17">
        <f t="shared" si="23"/>
        <v>1830</v>
      </c>
      <c r="H84" s="4">
        <v>4008</v>
      </c>
      <c r="I84" s="6">
        <f t="shared" si="24"/>
        <v>1879.752</v>
      </c>
      <c r="J84" s="4">
        <v>3504</v>
      </c>
      <c r="K84" s="6">
        <f t="shared" si="25"/>
        <v>1276.1534167128</v>
      </c>
      <c r="L84" s="4">
        <v>1020</v>
      </c>
      <c r="M84" s="6">
        <f t="shared" si="26"/>
        <v>3140.5800000000004</v>
      </c>
      <c r="N84" s="4">
        <v>18804</v>
      </c>
      <c r="O84" s="6">
        <f t="shared" si="27"/>
        <v>7465.1880000000001</v>
      </c>
      <c r="P84" s="4">
        <v>1992</v>
      </c>
      <c r="Q84" s="6">
        <f t="shared" si="28"/>
        <v>568.71599778131031</v>
      </c>
      <c r="R84" s="4">
        <v>5400</v>
      </c>
      <c r="S84" s="6">
        <f t="shared" si="29"/>
        <v>1672.7977980000001</v>
      </c>
      <c r="T84" s="4">
        <v>3996</v>
      </c>
      <c r="U84" s="6">
        <f t="shared" si="30"/>
        <v>2573.424</v>
      </c>
      <c r="V84" s="4">
        <v>2500</v>
      </c>
      <c r="W84" s="17">
        <f>V84*0.689</f>
        <v>1722.4999999999998</v>
      </c>
      <c r="X84" s="4">
        <v>2496</v>
      </c>
      <c r="Y84" s="6">
        <f t="shared" si="31"/>
        <v>1737.2159999999999</v>
      </c>
      <c r="Z84" s="4">
        <v>2496</v>
      </c>
      <c r="AA84" s="6">
        <f t="shared" si="32"/>
        <v>2416.1289307583997</v>
      </c>
      <c r="AB84" s="4">
        <v>4000</v>
      </c>
      <c r="AC84" s="6">
        <f t="shared" si="33"/>
        <v>2628.7995224000001</v>
      </c>
      <c r="AD84" s="4">
        <v>6804</v>
      </c>
      <c r="AE84" s="6">
        <f t="shared" si="34"/>
        <v>3143.4480000000003</v>
      </c>
      <c r="AF84" s="4">
        <v>3552</v>
      </c>
      <c r="AG84" s="6">
        <f t="shared" si="35"/>
        <v>1168.6079999999999</v>
      </c>
      <c r="AH84" s="4">
        <v>700</v>
      </c>
      <c r="AI84" s="6">
        <f t="shared" si="36"/>
        <v>112.9290995538265</v>
      </c>
      <c r="AJ84">
        <v>200</v>
      </c>
      <c r="AK84" s="6">
        <f t="shared" si="37"/>
        <v>1142.857142857142</v>
      </c>
      <c r="AL84" s="6">
        <f t="shared" si="21"/>
        <v>37904.857908063481</v>
      </c>
    </row>
    <row r="85" spans="1:38" x14ac:dyDescent="0.25">
      <c r="A85" s="1">
        <v>12718</v>
      </c>
      <c r="B85" s="1" t="s">
        <v>257</v>
      </c>
      <c r="C85" s="1" t="s">
        <v>983</v>
      </c>
      <c r="D85" s="4">
        <v>300</v>
      </c>
      <c r="E85" s="6">
        <f t="shared" si="22"/>
        <v>475.8</v>
      </c>
      <c r="F85" s="4">
        <v>2322</v>
      </c>
      <c r="G85" s="17">
        <f t="shared" si="23"/>
        <v>1416.42</v>
      </c>
      <c r="H85" s="4">
        <v>7416</v>
      </c>
      <c r="I85" s="6">
        <f t="shared" si="24"/>
        <v>3478.1039999999998</v>
      </c>
      <c r="J85" s="4">
        <v>7068</v>
      </c>
      <c r="K85" s="6">
        <f t="shared" si="25"/>
        <v>2574.1587754925999</v>
      </c>
      <c r="L85" s="4">
        <v>144</v>
      </c>
      <c r="M85" s="6">
        <f t="shared" si="26"/>
        <v>443.37600000000003</v>
      </c>
      <c r="N85" s="4">
        <v>13002</v>
      </c>
      <c r="O85" s="6">
        <f t="shared" si="27"/>
        <v>5161.7939999999999</v>
      </c>
      <c r="P85" s="4">
        <v>8112</v>
      </c>
      <c r="Q85" s="6">
        <f t="shared" si="28"/>
        <v>2315.9759909648542</v>
      </c>
      <c r="R85" s="4">
        <v>5760</v>
      </c>
      <c r="S85" s="6">
        <f t="shared" si="29"/>
        <v>1784.3176512</v>
      </c>
      <c r="T85" s="4">
        <v>4356</v>
      </c>
      <c r="U85" s="6">
        <f t="shared" si="30"/>
        <v>2805.2640000000001</v>
      </c>
      <c r="V85" s="4">
        <v>370</v>
      </c>
      <c r="W85" s="17">
        <f t="shared" ref="W85:W131" si="38">V85*0.68900299</f>
        <v>254.93110629999998</v>
      </c>
      <c r="X85" s="4">
        <v>432</v>
      </c>
      <c r="Y85" s="6">
        <f t="shared" si="31"/>
        <v>300.67199999999997</v>
      </c>
      <c r="Z85" s="4">
        <v>4728</v>
      </c>
      <c r="AA85" s="6">
        <f t="shared" si="32"/>
        <v>4576.7057630711997</v>
      </c>
      <c r="AB85" s="4">
        <v>8100</v>
      </c>
      <c r="AC85" s="6">
        <f t="shared" si="33"/>
        <v>5323.3190328600003</v>
      </c>
      <c r="AD85" s="4">
        <v>5508</v>
      </c>
      <c r="AE85" s="6">
        <f t="shared" si="34"/>
        <v>2544.6959999999999</v>
      </c>
      <c r="AF85" s="4">
        <v>7560</v>
      </c>
      <c r="AG85" s="6">
        <f t="shared" si="35"/>
        <v>2487.2400000000002</v>
      </c>
      <c r="AH85" s="4">
        <v>286</v>
      </c>
      <c r="AI85" s="6">
        <f t="shared" si="36"/>
        <v>46.139603531991973</v>
      </c>
      <c r="AJ85">
        <v>140</v>
      </c>
      <c r="AK85" s="6">
        <f t="shared" si="37"/>
        <v>799.99999999999943</v>
      </c>
      <c r="AL85" s="6">
        <f t="shared" si="21"/>
        <v>36788.913923420645</v>
      </c>
    </row>
    <row r="86" spans="1:38" x14ac:dyDescent="0.25">
      <c r="A86" s="1">
        <v>12850</v>
      </c>
      <c r="B86" s="1" t="s">
        <v>364</v>
      </c>
      <c r="C86" s="1" t="s">
        <v>1513</v>
      </c>
      <c r="D86" s="4">
        <v>520</v>
      </c>
      <c r="E86" s="6">
        <f t="shared" si="22"/>
        <v>824.72</v>
      </c>
      <c r="F86" s="4">
        <v>4002</v>
      </c>
      <c r="G86" s="17">
        <f t="shared" si="23"/>
        <v>2441.2199999999998</v>
      </c>
      <c r="H86" s="4">
        <v>7992</v>
      </c>
      <c r="I86" s="6">
        <f t="shared" si="24"/>
        <v>3748.2479999999996</v>
      </c>
      <c r="J86" s="4">
        <v>6996</v>
      </c>
      <c r="K86" s="6">
        <f t="shared" si="25"/>
        <v>2547.9364450122002</v>
      </c>
      <c r="L86" s="4">
        <v>132</v>
      </c>
      <c r="M86" s="6">
        <f t="shared" si="26"/>
        <v>406.428</v>
      </c>
      <c r="N86" s="4">
        <v>17598</v>
      </c>
      <c r="O86" s="6">
        <f t="shared" si="27"/>
        <v>6986.4059999999999</v>
      </c>
      <c r="P86" s="4">
        <v>4488</v>
      </c>
      <c r="Q86" s="6">
        <f t="shared" si="28"/>
        <v>1281.3239950012655</v>
      </c>
      <c r="R86" s="4">
        <v>5496</v>
      </c>
      <c r="S86" s="6">
        <f t="shared" si="29"/>
        <v>1702.53642552</v>
      </c>
      <c r="T86" s="4">
        <v>3000</v>
      </c>
      <c r="U86" s="6">
        <f t="shared" si="30"/>
        <v>1932</v>
      </c>
      <c r="V86" s="4">
        <v>630</v>
      </c>
      <c r="W86" s="17">
        <f t="shared" si="38"/>
        <v>434.0718837</v>
      </c>
      <c r="X86" s="4">
        <v>720</v>
      </c>
      <c r="Y86" s="6">
        <f t="shared" si="31"/>
        <v>501.11999999999995</v>
      </c>
      <c r="Z86" s="4">
        <v>4752</v>
      </c>
      <c r="AA86" s="6">
        <f t="shared" si="32"/>
        <v>4599.9377720207995</v>
      </c>
      <c r="AB86" s="4">
        <v>7000</v>
      </c>
      <c r="AC86" s="6">
        <f t="shared" si="33"/>
        <v>4600.3991642000001</v>
      </c>
      <c r="AD86" s="4">
        <v>2412</v>
      </c>
      <c r="AE86" s="6">
        <f t="shared" si="34"/>
        <v>1114.3440000000001</v>
      </c>
      <c r="AF86" s="4">
        <v>7008</v>
      </c>
      <c r="AG86" s="6">
        <f t="shared" si="35"/>
        <v>2305.6320000000001</v>
      </c>
      <c r="AH86" s="4">
        <v>2486</v>
      </c>
      <c r="AI86" s="6">
        <f t="shared" si="36"/>
        <v>401.05963070116098</v>
      </c>
      <c r="AJ86">
        <v>40</v>
      </c>
      <c r="AK86" s="6">
        <f t="shared" si="37"/>
        <v>228.57142857142838</v>
      </c>
      <c r="AL86" s="6">
        <f t="shared" si="21"/>
        <v>36055.954744726841</v>
      </c>
    </row>
    <row r="87" spans="1:38" x14ac:dyDescent="0.25">
      <c r="A87" s="1">
        <v>13061</v>
      </c>
      <c r="B87" s="1" t="s">
        <v>508</v>
      </c>
      <c r="C87" s="1" t="s">
        <v>1531</v>
      </c>
      <c r="D87" s="4">
        <v>1100</v>
      </c>
      <c r="E87" s="6">
        <f t="shared" si="22"/>
        <v>1744.6000000000001</v>
      </c>
      <c r="F87" s="4">
        <v>2502</v>
      </c>
      <c r="G87" s="17">
        <f t="shared" si="23"/>
        <v>1526.22</v>
      </c>
      <c r="H87" s="4">
        <v>4992</v>
      </c>
      <c r="I87" s="6">
        <f t="shared" si="24"/>
        <v>2341.248</v>
      </c>
      <c r="J87" s="4">
        <v>6252</v>
      </c>
      <c r="K87" s="6">
        <f t="shared" si="25"/>
        <v>2276.9723633814001</v>
      </c>
      <c r="L87" s="4">
        <v>516</v>
      </c>
      <c r="M87" s="6">
        <f t="shared" si="26"/>
        <v>1588.7640000000001</v>
      </c>
      <c r="N87" s="4">
        <v>12498</v>
      </c>
      <c r="O87" s="6">
        <f t="shared" si="27"/>
        <v>4961.7060000000001</v>
      </c>
      <c r="P87" s="4">
        <v>8760</v>
      </c>
      <c r="Q87" s="6">
        <f t="shared" si="28"/>
        <v>2500.9799902431118</v>
      </c>
      <c r="R87" s="4">
        <v>6252</v>
      </c>
      <c r="S87" s="6">
        <f t="shared" si="29"/>
        <v>1936.7281172400001</v>
      </c>
      <c r="T87" s="4">
        <v>3600</v>
      </c>
      <c r="U87" s="6">
        <f t="shared" si="30"/>
        <v>2318.4</v>
      </c>
      <c r="V87" s="4">
        <v>1280</v>
      </c>
      <c r="W87" s="17">
        <f t="shared" si="38"/>
        <v>881.92382720000001</v>
      </c>
      <c r="X87" s="4">
        <v>1728</v>
      </c>
      <c r="Y87" s="6">
        <f t="shared" si="31"/>
        <v>1202.6879999999999</v>
      </c>
      <c r="Z87" s="4">
        <v>5004</v>
      </c>
      <c r="AA87" s="6">
        <f t="shared" si="32"/>
        <v>4843.8738659915998</v>
      </c>
      <c r="AB87" s="4">
        <v>5000</v>
      </c>
      <c r="AC87" s="6">
        <f t="shared" si="33"/>
        <v>3285.9994030000003</v>
      </c>
      <c r="AD87" s="4">
        <v>5004</v>
      </c>
      <c r="AE87" s="6">
        <f t="shared" si="34"/>
        <v>2311.848</v>
      </c>
      <c r="AF87" s="4">
        <v>6312</v>
      </c>
      <c r="AG87" s="6">
        <f t="shared" si="35"/>
        <v>2076.6480000000001</v>
      </c>
      <c r="AH87" s="4">
        <v>0</v>
      </c>
      <c r="AI87" s="6">
        <f t="shared" si="36"/>
        <v>0</v>
      </c>
      <c r="AJ87">
        <v>0</v>
      </c>
      <c r="AK87" s="6">
        <f t="shared" si="37"/>
        <v>0</v>
      </c>
      <c r="AL87" s="6">
        <f t="shared" si="21"/>
        <v>35798.599567056117</v>
      </c>
    </row>
    <row r="88" spans="1:38" x14ac:dyDescent="0.25">
      <c r="A88" s="1">
        <v>12820</v>
      </c>
      <c r="B88" s="1" t="s">
        <v>338</v>
      </c>
      <c r="C88" s="1" t="s">
        <v>1034</v>
      </c>
      <c r="D88" s="4">
        <v>260</v>
      </c>
      <c r="E88" s="6">
        <f t="shared" si="22"/>
        <v>412.36</v>
      </c>
      <c r="F88" s="4">
        <v>3108</v>
      </c>
      <c r="G88" s="17">
        <f t="shared" si="23"/>
        <v>1895.8799999999999</v>
      </c>
      <c r="H88" s="4">
        <v>3312</v>
      </c>
      <c r="I88" s="6">
        <f t="shared" si="24"/>
        <v>1553.328</v>
      </c>
      <c r="J88" s="4">
        <v>2340</v>
      </c>
      <c r="K88" s="6">
        <f t="shared" si="25"/>
        <v>852.22574061300008</v>
      </c>
      <c r="L88" s="4">
        <v>120</v>
      </c>
      <c r="M88" s="6">
        <f t="shared" si="26"/>
        <v>369.48</v>
      </c>
      <c r="N88" s="4">
        <v>23802</v>
      </c>
      <c r="O88" s="6">
        <f t="shared" si="27"/>
        <v>9449.3940000000002</v>
      </c>
      <c r="P88" s="4">
        <v>4656</v>
      </c>
      <c r="Q88" s="6">
        <f t="shared" si="28"/>
        <v>1329.2879948141472</v>
      </c>
      <c r="R88" s="4">
        <v>11592</v>
      </c>
      <c r="S88" s="6">
        <f t="shared" si="29"/>
        <v>3590.93927304</v>
      </c>
      <c r="T88" s="4">
        <v>2208</v>
      </c>
      <c r="U88" s="6">
        <f t="shared" si="30"/>
        <v>1421.952</v>
      </c>
      <c r="V88" s="4">
        <v>270</v>
      </c>
      <c r="W88" s="17">
        <f t="shared" si="38"/>
        <v>186.03080729999999</v>
      </c>
      <c r="X88" s="4">
        <v>288</v>
      </c>
      <c r="Y88" s="6">
        <f t="shared" si="31"/>
        <v>200.44799999999998</v>
      </c>
      <c r="Z88" s="4">
        <v>1632</v>
      </c>
      <c r="AA88" s="6">
        <f t="shared" si="32"/>
        <v>1579.7766085727999</v>
      </c>
      <c r="AB88" s="4">
        <v>9500</v>
      </c>
      <c r="AC88" s="6">
        <f t="shared" si="33"/>
        <v>6243.3988657</v>
      </c>
      <c r="AD88" s="4">
        <v>11376</v>
      </c>
      <c r="AE88" s="6">
        <f t="shared" si="34"/>
        <v>5255.7120000000004</v>
      </c>
      <c r="AF88" s="4">
        <v>3696</v>
      </c>
      <c r="AG88" s="6">
        <f t="shared" si="35"/>
        <v>1215.9840000000002</v>
      </c>
      <c r="AH88" s="4">
        <v>1020</v>
      </c>
      <c r="AI88" s="6">
        <f t="shared" si="36"/>
        <v>164.55383077843291</v>
      </c>
      <c r="AJ88">
        <v>0</v>
      </c>
      <c r="AK88" s="6">
        <f t="shared" si="37"/>
        <v>0</v>
      </c>
      <c r="AL88" s="6">
        <f t="shared" si="21"/>
        <v>35720.751120818379</v>
      </c>
    </row>
    <row r="89" spans="1:38" x14ac:dyDescent="0.25">
      <c r="A89" s="1">
        <v>13093</v>
      </c>
      <c r="B89" s="1" t="s">
        <v>532</v>
      </c>
      <c r="C89" s="1" t="s">
        <v>1612</v>
      </c>
      <c r="D89" s="4">
        <v>1660</v>
      </c>
      <c r="E89" s="6">
        <f t="shared" si="22"/>
        <v>2632.76</v>
      </c>
      <c r="F89" s="4">
        <v>3300</v>
      </c>
      <c r="G89" s="17">
        <f t="shared" si="23"/>
        <v>2013</v>
      </c>
      <c r="H89" s="4">
        <v>504</v>
      </c>
      <c r="I89" s="6">
        <f t="shared" si="24"/>
        <v>236.37599999999998</v>
      </c>
      <c r="J89" s="4">
        <v>3300</v>
      </c>
      <c r="K89" s="6">
        <f t="shared" si="25"/>
        <v>1201.8568136850001</v>
      </c>
      <c r="L89" s="4">
        <v>660</v>
      </c>
      <c r="M89" s="6">
        <f t="shared" si="26"/>
        <v>2032.14</v>
      </c>
      <c r="N89" s="4">
        <v>13254</v>
      </c>
      <c r="O89" s="6">
        <f t="shared" si="27"/>
        <v>5261.8380000000006</v>
      </c>
      <c r="P89" s="4">
        <v>3288</v>
      </c>
      <c r="Q89" s="6">
        <f t="shared" si="28"/>
        <v>938.7239963378255</v>
      </c>
      <c r="R89" s="4">
        <v>5508</v>
      </c>
      <c r="S89" s="6">
        <f t="shared" si="29"/>
        <v>1706.25375396</v>
      </c>
      <c r="T89" s="4">
        <v>3300</v>
      </c>
      <c r="U89" s="6">
        <f t="shared" si="30"/>
        <v>2125.2000000000003</v>
      </c>
      <c r="V89" s="4">
        <v>1000</v>
      </c>
      <c r="W89" s="17">
        <f t="shared" si="38"/>
        <v>689.00298999999995</v>
      </c>
      <c r="X89" s="4">
        <v>496</v>
      </c>
      <c r="Y89" s="6">
        <f t="shared" si="31"/>
        <v>345.21599999999995</v>
      </c>
      <c r="Z89" s="4">
        <v>3300</v>
      </c>
      <c r="AA89" s="6">
        <f t="shared" si="32"/>
        <v>3194.4012305699998</v>
      </c>
      <c r="AB89" s="4">
        <v>4900</v>
      </c>
      <c r="AC89" s="6">
        <f t="shared" si="33"/>
        <v>3220.2794149400002</v>
      </c>
      <c r="AD89" s="4">
        <v>6660</v>
      </c>
      <c r="AE89" s="6">
        <f t="shared" si="34"/>
        <v>3076.92</v>
      </c>
      <c r="AF89" s="4">
        <v>4944</v>
      </c>
      <c r="AG89" s="6">
        <f t="shared" si="35"/>
        <v>1626.576</v>
      </c>
      <c r="AH89" s="4">
        <v>10008</v>
      </c>
      <c r="AI89" s="6">
        <f t="shared" si="36"/>
        <v>1614.5634690495651</v>
      </c>
      <c r="AJ89">
        <v>600</v>
      </c>
      <c r="AK89" s="6">
        <f t="shared" si="37"/>
        <v>3428.5714285714262</v>
      </c>
      <c r="AL89" s="6">
        <f t="shared" si="21"/>
        <v>35343.679097113818</v>
      </c>
    </row>
    <row r="90" spans="1:38" x14ac:dyDescent="0.25">
      <c r="A90" s="1">
        <v>13222</v>
      </c>
      <c r="B90" s="1" t="s">
        <v>583</v>
      </c>
      <c r="C90" s="1" t="s">
        <v>1551</v>
      </c>
      <c r="D90" s="4">
        <v>2500</v>
      </c>
      <c r="E90" s="6">
        <f t="shared" si="22"/>
        <v>3965</v>
      </c>
      <c r="F90" s="4">
        <v>3000</v>
      </c>
      <c r="G90" s="17">
        <f t="shared" si="23"/>
        <v>1830</v>
      </c>
      <c r="H90" s="4">
        <v>4008</v>
      </c>
      <c r="I90" s="6">
        <f t="shared" si="24"/>
        <v>1879.752</v>
      </c>
      <c r="J90" s="4">
        <v>3996</v>
      </c>
      <c r="K90" s="6">
        <f t="shared" si="25"/>
        <v>1455.3393416622</v>
      </c>
      <c r="L90" s="4">
        <v>1416</v>
      </c>
      <c r="M90" s="6">
        <f t="shared" si="26"/>
        <v>4359.8640000000005</v>
      </c>
      <c r="N90" s="4">
        <v>13500</v>
      </c>
      <c r="O90" s="6">
        <f t="shared" si="27"/>
        <v>5359.5</v>
      </c>
      <c r="P90" s="4">
        <v>1992</v>
      </c>
      <c r="Q90" s="6">
        <f t="shared" si="28"/>
        <v>568.71599778131031</v>
      </c>
      <c r="R90" s="4">
        <v>6012</v>
      </c>
      <c r="S90" s="6">
        <f t="shared" si="29"/>
        <v>1862.38154844</v>
      </c>
      <c r="T90" s="4">
        <v>3000</v>
      </c>
      <c r="U90" s="6">
        <f t="shared" si="30"/>
        <v>1932</v>
      </c>
      <c r="V90" s="4">
        <v>2950</v>
      </c>
      <c r="W90" s="17">
        <f t="shared" si="38"/>
        <v>2032.5588204999999</v>
      </c>
      <c r="X90" s="4">
        <v>0</v>
      </c>
      <c r="Y90" s="6">
        <f t="shared" si="31"/>
        <v>0</v>
      </c>
      <c r="Z90" s="4">
        <v>0</v>
      </c>
      <c r="AA90" s="6">
        <f t="shared" si="32"/>
        <v>0</v>
      </c>
      <c r="AB90" s="4">
        <v>5000</v>
      </c>
      <c r="AC90" s="6">
        <f t="shared" si="33"/>
        <v>3285.9994030000003</v>
      </c>
      <c r="AD90" s="4">
        <v>4680</v>
      </c>
      <c r="AE90" s="6">
        <f t="shared" si="34"/>
        <v>2162.1600000000003</v>
      </c>
      <c r="AF90" s="4">
        <v>4008</v>
      </c>
      <c r="AG90" s="6">
        <f t="shared" si="35"/>
        <v>1318.6320000000001</v>
      </c>
      <c r="AH90" s="4">
        <v>478</v>
      </c>
      <c r="AI90" s="6">
        <f t="shared" si="36"/>
        <v>77.114442266755816</v>
      </c>
      <c r="AJ90">
        <v>400</v>
      </c>
      <c r="AK90" s="6">
        <f t="shared" si="37"/>
        <v>2285.714285714284</v>
      </c>
      <c r="AL90" s="6">
        <f t="shared" si="21"/>
        <v>34374.731839364555</v>
      </c>
    </row>
    <row r="91" spans="1:38" x14ac:dyDescent="0.25">
      <c r="A91" s="1">
        <v>13170</v>
      </c>
      <c r="B91" s="1" t="s">
        <v>1575</v>
      </c>
      <c r="C91" s="1" t="s">
        <v>1614</v>
      </c>
      <c r="D91" s="4">
        <v>580</v>
      </c>
      <c r="E91" s="6">
        <f t="shared" si="22"/>
        <v>919.88</v>
      </c>
      <c r="F91" s="4">
        <v>3060</v>
      </c>
      <c r="G91" s="17">
        <f t="shared" si="23"/>
        <v>1866.6</v>
      </c>
      <c r="H91" s="4">
        <v>4848</v>
      </c>
      <c r="I91" s="6">
        <f t="shared" si="24"/>
        <v>2273.712</v>
      </c>
      <c r="J91" s="4">
        <v>4128</v>
      </c>
      <c r="K91" s="6">
        <f t="shared" si="25"/>
        <v>1503.4136142096002</v>
      </c>
      <c r="L91" s="4">
        <v>276</v>
      </c>
      <c r="M91" s="6">
        <f t="shared" si="26"/>
        <v>849.80400000000009</v>
      </c>
      <c r="N91" s="4">
        <v>20742</v>
      </c>
      <c r="O91" s="6">
        <f t="shared" si="27"/>
        <v>8234.5740000000005</v>
      </c>
      <c r="P91" s="4">
        <v>5688</v>
      </c>
      <c r="Q91" s="6">
        <f t="shared" si="28"/>
        <v>1623.9239936647054</v>
      </c>
      <c r="R91" s="4">
        <v>5388</v>
      </c>
      <c r="S91" s="6">
        <f t="shared" si="29"/>
        <v>1669.08046956</v>
      </c>
      <c r="T91" s="4">
        <v>2340</v>
      </c>
      <c r="U91" s="6">
        <f t="shared" si="30"/>
        <v>1506.96</v>
      </c>
      <c r="V91" s="4">
        <v>580</v>
      </c>
      <c r="W91" s="17">
        <f t="shared" si="38"/>
        <v>399.62173419999999</v>
      </c>
      <c r="X91" s="4">
        <v>608</v>
      </c>
      <c r="Y91" s="6">
        <f t="shared" si="31"/>
        <v>423.16799999999995</v>
      </c>
      <c r="Z91" s="4">
        <v>2904</v>
      </c>
      <c r="AA91" s="6">
        <f t="shared" si="32"/>
        <v>2811.0730829015997</v>
      </c>
      <c r="AB91" s="4">
        <v>6800</v>
      </c>
      <c r="AC91" s="6">
        <f t="shared" si="33"/>
        <v>4468.9591880799999</v>
      </c>
      <c r="AD91" s="4">
        <v>3480</v>
      </c>
      <c r="AE91" s="6">
        <f t="shared" si="34"/>
        <v>1607.76</v>
      </c>
      <c r="AF91" s="4">
        <v>6024</v>
      </c>
      <c r="AG91" s="6">
        <f t="shared" si="35"/>
        <v>1981.8960000000002</v>
      </c>
      <c r="AH91" s="4">
        <v>10008</v>
      </c>
      <c r="AI91" s="6">
        <f t="shared" si="36"/>
        <v>1614.5634690495651</v>
      </c>
      <c r="AJ91">
        <v>80</v>
      </c>
      <c r="AK91" s="6">
        <f t="shared" si="37"/>
        <v>457.14285714285677</v>
      </c>
      <c r="AL91" s="6">
        <f t="shared" si="21"/>
        <v>34212.132408808327</v>
      </c>
    </row>
    <row r="92" spans="1:38" x14ac:dyDescent="0.25">
      <c r="A92" s="1">
        <v>12815</v>
      </c>
      <c r="B92" s="1" t="s">
        <v>334</v>
      </c>
      <c r="C92" s="1" t="s">
        <v>1032</v>
      </c>
      <c r="D92" s="4">
        <v>1840</v>
      </c>
      <c r="E92" s="6">
        <f t="shared" si="22"/>
        <v>2918.2400000000002</v>
      </c>
      <c r="F92" s="4">
        <v>1998</v>
      </c>
      <c r="G92" s="17">
        <f t="shared" si="23"/>
        <v>1218.78</v>
      </c>
      <c r="H92" s="4">
        <v>2496</v>
      </c>
      <c r="I92" s="6">
        <f t="shared" si="24"/>
        <v>1170.624</v>
      </c>
      <c r="J92" s="4">
        <v>3504</v>
      </c>
      <c r="K92" s="6">
        <f t="shared" si="25"/>
        <v>1276.1534167128</v>
      </c>
      <c r="L92" s="4">
        <v>876</v>
      </c>
      <c r="M92" s="6">
        <f t="shared" si="26"/>
        <v>2697.2040000000002</v>
      </c>
      <c r="N92" s="4">
        <v>14004</v>
      </c>
      <c r="O92" s="6">
        <f t="shared" si="27"/>
        <v>5559.5880000000006</v>
      </c>
      <c r="P92" s="4">
        <v>3000</v>
      </c>
      <c r="Q92" s="6">
        <f t="shared" si="28"/>
        <v>856.49999665859991</v>
      </c>
      <c r="R92" s="4">
        <v>7008</v>
      </c>
      <c r="S92" s="6">
        <f t="shared" si="29"/>
        <v>2170.91980896</v>
      </c>
      <c r="T92" s="4">
        <v>3000</v>
      </c>
      <c r="U92" s="6">
        <f t="shared" si="30"/>
        <v>1932</v>
      </c>
      <c r="V92" s="4">
        <v>2000</v>
      </c>
      <c r="W92" s="17">
        <f t="shared" si="38"/>
        <v>1378.0059799999999</v>
      </c>
      <c r="X92" s="4">
        <v>2000</v>
      </c>
      <c r="Y92" s="6">
        <f t="shared" si="31"/>
        <v>1392</v>
      </c>
      <c r="Z92" s="4">
        <v>5004</v>
      </c>
      <c r="AA92" s="6">
        <f t="shared" si="32"/>
        <v>4843.8738659915998</v>
      </c>
      <c r="AB92" s="4">
        <v>4000</v>
      </c>
      <c r="AC92" s="6">
        <f t="shared" si="33"/>
        <v>2628.7995224000001</v>
      </c>
      <c r="AD92" s="4">
        <v>3000</v>
      </c>
      <c r="AE92" s="6">
        <f t="shared" si="34"/>
        <v>1386</v>
      </c>
      <c r="AF92" s="4">
        <v>4992</v>
      </c>
      <c r="AG92" s="6">
        <f t="shared" si="35"/>
        <v>1642.3680000000002</v>
      </c>
      <c r="AH92" s="4">
        <v>478</v>
      </c>
      <c r="AI92" s="6">
        <f t="shared" si="36"/>
        <v>77.114442266755816</v>
      </c>
      <c r="AJ92">
        <v>180</v>
      </c>
      <c r="AK92" s="6">
        <f t="shared" si="37"/>
        <v>1028.5714285714278</v>
      </c>
      <c r="AL92" s="6">
        <f t="shared" si="21"/>
        <v>34176.742461561182</v>
      </c>
    </row>
    <row r="93" spans="1:38" x14ac:dyDescent="0.25">
      <c r="A93" s="1">
        <v>12721</v>
      </c>
      <c r="B93" s="1" t="s">
        <v>260</v>
      </c>
      <c r="C93" s="1" t="s">
        <v>986</v>
      </c>
      <c r="D93" s="4">
        <v>680</v>
      </c>
      <c r="E93" s="6">
        <f t="shared" si="22"/>
        <v>1078.48</v>
      </c>
      <c r="F93" s="4">
        <v>2100</v>
      </c>
      <c r="G93" s="17">
        <f t="shared" si="23"/>
        <v>1281</v>
      </c>
      <c r="H93" s="4">
        <v>6096</v>
      </c>
      <c r="I93" s="6">
        <f t="shared" si="24"/>
        <v>2859.0239999999999</v>
      </c>
      <c r="J93" s="4">
        <v>4620</v>
      </c>
      <c r="K93" s="6">
        <f t="shared" si="25"/>
        <v>1682.599539159</v>
      </c>
      <c r="L93" s="4">
        <v>324</v>
      </c>
      <c r="M93" s="6">
        <f t="shared" si="26"/>
        <v>997.596</v>
      </c>
      <c r="N93" s="4">
        <v>12000</v>
      </c>
      <c r="O93" s="6">
        <f t="shared" si="27"/>
        <v>4764</v>
      </c>
      <c r="P93" s="4">
        <v>7344</v>
      </c>
      <c r="Q93" s="6">
        <f t="shared" si="28"/>
        <v>2096.7119918202525</v>
      </c>
      <c r="R93" s="4">
        <v>8136</v>
      </c>
      <c r="S93" s="6">
        <f t="shared" si="29"/>
        <v>2520.3486823200001</v>
      </c>
      <c r="T93" s="4">
        <v>4176</v>
      </c>
      <c r="U93" s="6">
        <f t="shared" si="30"/>
        <v>2689.3440000000001</v>
      </c>
      <c r="V93" s="4">
        <v>660</v>
      </c>
      <c r="W93" s="17">
        <f t="shared" si="38"/>
        <v>454.74197340000001</v>
      </c>
      <c r="X93" s="4">
        <v>704</v>
      </c>
      <c r="Y93" s="6">
        <f t="shared" si="31"/>
        <v>489.98399999999998</v>
      </c>
      <c r="Z93" s="4">
        <v>3360</v>
      </c>
      <c r="AA93" s="6">
        <f t="shared" si="32"/>
        <v>3252.4812529440001</v>
      </c>
      <c r="AB93" s="4">
        <v>7300</v>
      </c>
      <c r="AC93" s="6">
        <f t="shared" si="33"/>
        <v>4797.5591283800004</v>
      </c>
      <c r="AD93" s="4">
        <v>5760</v>
      </c>
      <c r="AE93" s="6">
        <f t="shared" si="34"/>
        <v>2661.1200000000003</v>
      </c>
      <c r="AF93" s="4">
        <v>6888</v>
      </c>
      <c r="AG93" s="6">
        <f t="shared" si="35"/>
        <v>2266.152</v>
      </c>
      <c r="AH93" s="4">
        <v>64</v>
      </c>
      <c r="AI93" s="6">
        <f t="shared" si="36"/>
        <v>10.32494624492128</v>
      </c>
      <c r="AJ93">
        <v>40</v>
      </c>
      <c r="AK93" s="6">
        <f t="shared" si="37"/>
        <v>228.57142857142838</v>
      </c>
      <c r="AL93" s="6">
        <f t="shared" si="21"/>
        <v>34130.038942839601</v>
      </c>
    </row>
    <row r="94" spans="1:38" x14ac:dyDescent="0.25">
      <c r="A94" s="1">
        <v>2376</v>
      </c>
      <c r="B94" s="1" t="s">
        <v>647</v>
      </c>
      <c r="C94" s="1" t="s">
        <v>1284</v>
      </c>
      <c r="D94" s="4">
        <v>1500</v>
      </c>
      <c r="E94" s="6">
        <f t="shared" si="22"/>
        <v>2379</v>
      </c>
      <c r="F94" s="4">
        <v>3000</v>
      </c>
      <c r="G94" s="17">
        <f t="shared" si="23"/>
        <v>1830</v>
      </c>
      <c r="H94" s="4">
        <v>1992</v>
      </c>
      <c r="I94" s="6">
        <f t="shared" si="24"/>
        <v>934.24799999999993</v>
      </c>
      <c r="J94" s="4">
        <v>3000</v>
      </c>
      <c r="K94" s="6">
        <f t="shared" si="25"/>
        <v>1092.59710335</v>
      </c>
      <c r="L94" s="4">
        <v>1500</v>
      </c>
      <c r="M94" s="6">
        <f t="shared" si="26"/>
        <v>4618.5</v>
      </c>
      <c r="N94" s="4">
        <v>19998</v>
      </c>
      <c r="O94" s="6">
        <f t="shared" si="27"/>
        <v>7939.2060000000001</v>
      </c>
      <c r="P94" s="4">
        <v>4008</v>
      </c>
      <c r="Q94" s="6">
        <f t="shared" si="28"/>
        <v>1144.2839955358895</v>
      </c>
      <c r="R94" s="4">
        <v>3000</v>
      </c>
      <c r="S94" s="6">
        <f t="shared" si="29"/>
        <v>929.33210999999994</v>
      </c>
      <c r="T94" s="4">
        <v>3000</v>
      </c>
      <c r="U94" s="6">
        <f t="shared" si="30"/>
        <v>1932</v>
      </c>
      <c r="V94" s="4">
        <v>1500</v>
      </c>
      <c r="W94" s="17">
        <f t="shared" si="38"/>
        <v>1033.5044849999999</v>
      </c>
      <c r="X94" s="4">
        <v>1504</v>
      </c>
      <c r="Y94" s="6">
        <f t="shared" si="31"/>
        <v>1046.7839999999999</v>
      </c>
      <c r="Z94" s="4">
        <v>3996</v>
      </c>
      <c r="AA94" s="6">
        <f t="shared" si="32"/>
        <v>3868.1294901083998</v>
      </c>
      <c r="AB94" s="4">
        <v>4000</v>
      </c>
      <c r="AC94" s="6">
        <f t="shared" si="33"/>
        <v>2628.7995224000001</v>
      </c>
      <c r="AD94" s="4">
        <v>3000</v>
      </c>
      <c r="AE94" s="6">
        <f t="shared" si="34"/>
        <v>1386</v>
      </c>
      <c r="AF94" s="4">
        <v>4008</v>
      </c>
      <c r="AG94" s="6">
        <f t="shared" si="35"/>
        <v>1318.6320000000001</v>
      </c>
      <c r="AH94" s="4">
        <v>0</v>
      </c>
      <c r="AI94" s="6">
        <f t="shared" si="36"/>
        <v>0</v>
      </c>
      <c r="AJ94">
        <v>0</v>
      </c>
      <c r="AK94" s="6">
        <f t="shared" si="37"/>
        <v>0</v>
      </c>
      <c r="AL94" s="6">
        <f t="shared" si="21"/>
        <v>34081.016706394294</v>
      </c>
    </row>
    <row r="95" spans="1:38" x14ac:dyDescent="0.25">
      <c r="A95" s="1">
        <v>13139</v>
      </c>
      <c r="B95" s="1" t="s">
        <v>570</v>
      </c>
      <c r="C95" s="1" t="s">
        <v>1228</v>
      </c>
      <c r="D95" s="4">
        <v>1300</v>
      </c>
      <c r="E95" s="6">
        <f t="shared" si="22"/>
        <v>2061.8000000000002</v>
      </c>
      <c r="F95" s="4">
        <v>3000</v>
      </c>
      <c r="G95" s="17">
        <f t="shared" si="23"/>
        <v>1830</v>
      </c>
      <c r="H95" s="4">
        <v>4992</v>
      </c>
      <c r="I95" s="6">
        <f t="shared" si="24"/>
        <v>2341.248</v>
      </c>
      <c r="J95" s="4">
        <v>5004</v>
      </c>
      <c r="K95" s="6">
        <f t="shared" si="25"/>
        <v>1822.4519683878</v>
      </c>
      <c r="L95" s="4">
        <v>624</v>
      </c>
      <c r="M95" s="6">
        <f t="shared" si="26"/>
        <v>1921.296</v>
      </c>
      <c r="N95" s="4">
        <v>10002</v>
      </c>
      <c r="O95" s="6">
        <f t="shared" si="27"/>
        <v>3970.7940000000003</v>
      </c>
      <c r="P95" s="4">
        <v>7008</v>
      </c>
      <c r="Q95" s="6">
        <f t="shared" si="28"/>
        <v>2000.7839921944894</v>
      </c>
      <c r="R95" s="4">
        <v>5004</v>
      </c>
      <c r="S95" s="6">
        <f t="shared" si="29"/>
        <v>1550.1259594799999</v>
      </c>
      <c r="T95" s="4">
        <v>6996</v>
      </c>
      <c r="U95" s="6">
        <f t="shared" si="30"/>
        <v>4505.424</v>
      </c>
      <c r="V95" s="4">
        <v>1260</v>
      </c>
      <c r="W95" s="17">
        <f t="shared" si="38"/>
        <v>868.1437674</v>
      </c>
      <c r="X95" s="4">
        <v>1328</v>
      </c>
      <c r="Y95" s="6">
        <f t="shared" si="31"/>
        <v>924.2879999999999</v>
      </c>
      <c r="Z95" s="4">
        <v>3000</v>
      </c>
      <c r="AA95" s="6">
        <f t="shared" si="32"/>
        <v>2904.0011187</v>
      </c>
      <c r="AB95" s="4">
        <v>5000</v>
      </c>
      <c r="AC95" s="6">
        <f t="shared" si="33"/>
        <v>3285.9994030000003</v>
      </c>
      <c r="AD95" s="4">
        <v>5004</v>
      </c>
      <c r="AE95" s="6">
        <f t="shared" si="34"/>
        <v>2311.848</v>
      </c>
      <c r="AF95" s="4">
        <v>4992</v>
      </c>
      <c r="AG95" s="6">
        <f t="shared" si="35"/>
        <v>1642.3680000000002</v>
      </c>
      <c r="AH95" s="4">
        <v>0</v>
      </c>
      <c r="AI95" s="6">
        <f t="shared" si="36"/>
        <v>0</v>
      </c>
      <c r="AJ95">
        <v>0</v>
      </c>
      <c r="AK95" s="6">
        <f t="shared" si="37"/>
        <v>0</v>
      </c>
      <c r="AL95" s="6">
        <f t="shared" si="21"/>
        <v>33940.572209162288</v>
      </c>
    </row>
    <row r="96" spans="1:38" x14ac:dyDescent="0.25">
      <c r="A96" s="1">
        <v>8116</v>
      </c>
      <c r="B96" s="1" t="s">
        <v>719</v>
      </c>
      <c r="C96" s="1" t="s">
        <v>1332</v>
      </c>
      <c r="D96" s="4">
        <v>1480</v>
      </c>
      <c r="E96" s="6">
        <f t="shared" si="22"/>
        <v>2347.2800000000002</v>
      </c>
      <c r="F96" s="4">
        <v>2400</v>
      </c>
      <c r="G96" s="17">
        <f t="shared" si="23"/>
        <v>1464</v>
      </c>
      <c r="H96" s="4">
        <v>4800</v>
      </c>
      <c r="I96" s="6">
        <f t="shared" si="24"/>
        <v>2251.1999999999998</v>
      </c>
      <c r="J96" s="4">
        <v>4800</v>
      </c>
      <c r="K96" s="6">
        <f t="shared" si="25"/>
        <v>1748.1553653600001</v>
      </c>
      <c r="L96" s="4">
        <v>708</v>
      </c>
      <c r="M96" s="6">
        <f t="shared" si="26"/>
        <v>2179.9320000000002</v>
      </c>
      <c r="N96" s="4">
        <v>15000</v>
      </c>
      <c r="O96" s="6">
        <f t="shared" si="27"/>
        <v>5955</v>
      </c>
      <c r="P96" s="4">
        <v>4200</v>
      </c>
      <c r="Q96" s="6">
        <f t="shared" si="28"/>
        <v>1199.0999953220398</v>
      </c>
      <c r="R96" s="4">
        <v>6000</v>
      </c>
      <c r="S96" s="6">
        <f t="shared" si="29"/>
        <v>1858.6642199999999</v>
      </c>
      <c r="T96" s="4">
        <v>3600</v>
      </c>
      <c r="U96" s="6">
        <f t="shared" si="30"/>
        <v>2318.4</v>
      </c>
      <c r="V96" s="4">
        <v>1200</v>
      </c>
      <c r="W96" s="17">
        <f t="shared" si="38"/>
        <v>826.80358799999999</v>
      </c>
      <c r="X96" s="4">
        <v>1200</v>
      </c>
      <c r="Y96" s="6">
        <f t="shared" si="31"/>
        <v>835.19999999999993</v>
      </c>
      <c r="Z96" s="4">
        <v>4200</v>
      </c>
      <c r="AA96" s="6">
        <f t="shared" si="32"/>
        <v>4065.6015661799997</v>
      </c>
      <c r="AB96" s="4">
        <v>3000</v>
      </c>
      <c r="AC96" s="6">
        <f t="shared" si="33"/>
        <v>1971.5996418</v>
      </c>
      <c r="AD96" s="4">
        <v>4500</v>
      </c>
      <c r="AE96" s="6">
        <f t="shared" si="34"/>
        <v>2079</v>
      </c>
      <c r="AF96" s="4">
        <v>4800</v>
      </c>
      <c r="AG96" s="6">
        <f t="shared" si="35"/>
        <v>1579.2</v>
      </c>
      <c r="AH96" s="4">
        <v>2996</v>
      </c>
      <c r="AI96" s="6">
        <f t="shared" si="36"/>
        <v>483.33654609037745</v>
      </c>
      <c r="AJ96">
        <v>120</v>
      </c>
      <c r="AK96" s="6">
        <f t="shared" si="37"/>
        <v>685.71428571428521</v>
      </c>
      <c r="AL96" s="6">
        <f t="shared" si="21"/>
        <v>33848.187208466705</v>
      </c>
    </row>
    <row r="97" spans="1:38" x14ac:dyDescent="0.25">
      <c r="A97" s="1">
        <v>13498</v>
      </c>
      <c r="B97" s="1" t="s">
        <v>1583</v>
      </c>
      <c r="C97" s="1" t="s">
        <v>1622</v>
      </c>
      <c r="D97" s="4">
        <v>540</v>
      </c>
      <c r="E97" s="6">
        <f t="shared" si="22"/>
        <v>856.44</v>
      </c>
      <c r="F97" s="4">
        <v>4350</v>
      </c>
      <c r="G97" s="17">
        <f t="shared" si="23"/>
        <v>2653.5</v>
      </c>
      <c r="H97" s="4">
        <v>4848</v>
      </c>
      <c r="I97" s="6">
        <f t="shared" si="24"/>
        <v>2273.712</v>
      </c>
      <c r="J97" s="4">
        <v>3660</v>
      </c>
      <c r="K97" s="6">
        <f t="shared" si="25"/>
        <v>1332.968466087</v>
      </c>
      <c r="L97" s="4">
        <v>252</v>
      </c>
      <c r="M97" s="6">
        <f t="shared" si="26"/>
        <v>775.90800000000002</v>
      </c>
      <c r="N97" s="4">
        <v>18000</v>
      </c>
      <c r="O97" s="6">
        <f t="shared" si="27"/>
        <v>7146</v>
      </c>
      <c r="P97" s="4">
        <v>3600</v>
      </c>
      <c r="Q97" s="6">
        <f t="shared" si="28"/>
        <v>1027.79999599032</v>
      </c>
      <c r="R97" s="4">
        <v>10140</v>
      </c>
      <c r="S97" s="6">
        <f t="shared" si="29"/>
        <v>3141.1425318000001</v>
      </c>
      <c r="T97" s="4">
        <v>3312</v>
      </c>
      <c r="U97" s="6">
        <f t="shared" si="30"/>
        <v>2132.9279999999999</v>
      </c>
      <c r="V97" s="4">
        <v>520</v>
      </c>
      <c r="W97" s="17">
        <f t="shared" si="38"/>
        <v>358.28155479999998</v>
      </c>
      <c r="X97" s="4">
        <v>560</v>
      </c>
      <c r="Y97" s="6">
        <f t="shared" si="31"/>
        <v>389.76</v>
      </c>
      <c r="Z97" s="4">
        <v>2664</v>
      </c>
      <c r="AA97" s="6">
        <f t="shared" si="32"/>
        <v>2578.7529934055997</v>
      </c>
      <c r="AB97" s="4">
        <v>6900</v>
      </c>
      <c r="AC97" s="6">
        <f t="shared" si="33"/>
        <v>4534.67917614</v>
      </c>
      <c r="AD97" s="4">
        <v>3804</v>
      </c>
      <c r="AE97" s="6">
        <f t="shared" si="34"/>
        <v>1757.4480000000001</v>
      </c>
      <c r="AF97" s="4">
        <v>5472</v>
      </c>
      <c r="AG97" s="6">
        <f t="shared" si="35"/>
        <v>1800.288</v>
      </c>
      <c r="AH97" s="4">
        <v>1976</v>
      </c>
      <c r="AI97" s="6">
        <f t="shared" si="36"/>
        <v>318.78271531194451</v>
      </c>
      <c r="AJ97">
        <v>40</v>
      </c>
      <c r="AK97" s="6">
        <f t="shared" si="37"/>
        <v>228.57142857142838</v>
      </c>
      <c r="AL97" s="6">
        <f t="shared" si="21"/>
        <v>33306.962862106295</v>
      </c>
    </row>
    <row r="98" spans="1:38" x14ac:dyDescent="0.25">
      <c r="A98" s="1">
        <v>12793</v>
      </c>
      <c r="B98" s="1" t="s">
        <v>314</v>
      </c>
      <c r="C98" s="1" t="s">
        <v>1016</v>
      </c>
      <c r="D98" s="4">
        <v>540</v>
      </c>
      <c r="E98" s="6">
        <f t="shared" si="22"/>
        <v>856.44</v>
      </c>
      <c r="F98" s="4">
        <v>1800</v>
      </c>
      <c r="G98" s="17">
        <f t="shared" si="23"/>
        <v>1098</v>
      </c>
      <c r="H98" s="4">
        <v>1800</v>
      </c>
      <c r="I98" s="6">
        <f t="shared" si="24"/>
        <v>844.19999999999993</v>
      </c>
      <c r="J98" s="4">
        <v>6300</v>
      </c>
      <c r="K98" s="6">
        <f t="shared" si="25"/>
        <v>2294.4539170349999</v>
      </c>
      <c r="L98" s="4">
        <v>276</v>
      </c>
      <c r="M98" s="6">
        <f t="shared" si="26"/>
        <v>849.80400000000009</v>
      </c>
      <c r="N98" s="4">
        <v>13500</v>
      </c>
      <c r="O98" s="6">
        <f t="shared" si="27"/>
        <v>5359.5</v>
      </c>
      <c r="P98" s="4">
        <v>6288</v>
      </c>
      <c r="Q98" s="6">
        <f t="shared" si="28"/>
        <v>1795.2239929964255</v>
      </c>
      <c r="R98" s="4">
        <v>9300</v>
      </c>
      <c r="S98" s="6">
        <f t="shared" si="29"/>
        <v>2880.929541</v>
      </c>
      <c r="T98" s="4">
        <v>3600</v>
      </c>
      <c r="U98" s="6">
        <f t="shared" si="30"/>
        <v>2318.4</v>
      </c>
      <c r="V98" s="4">
        <v>730</v>
      </c>
      <c r="W98" s="17">
        <f t="shared" si="38"/>
        <v>502.97218269999996</v>
      </c>
      <c r="X98" s="4">
        <v>880</v>
      </c>
      <c r="Y98" s="6">
        <f t="shared" si="31"/>
        <v>612.4799999999999</v>
      </c>
      <c r="Z98" s="4">
        <v>4500</v>
      </c>
      <c r="AA98" s="6">
        <f t="shared" si="32"/>
        <v>4356.00167805</v>
      </c>
      <c r="AB98" s="4">
        <v>5400</v>
      </c>
      <c r="AC98" s="6">
        <f t="shared" si="33"/>
        <v>3548.8793552400002</v>
      </c>
      <c r="AD98" s="4">
        <v>5400</v>
      </c>
      <c r="AE98" s="6">
        <f t="shared" si="34"/>
        <v>2494.8000000000002</v>
      </c>
      <c r="AF98" s="4">
        <v>6288</v>
      </c>
      <c r="AG98" s="6">
        <f t="shared" si="35"/>
        <v>2068.752</v>
      </c>
      <c r="AH98" s="4">
        <v>1020</v>
      </c>
      <c r="AI98" s="6">
        <f t="shared" si="36"/>
        <v>164.55383077843291</v>
      </c>
      <c r="AJ98">
        <v>220</v>
      </c>
      <c r="AK98" s="6">
        <f t="shared" si="37"/>
        <v>1257.1428571428562</v>
      </c>
      <c r="AL98" s="6">
        <f t="shared" si="21"/>
        <v>33302.533354942716</v>
      </c>
    </row>
    <row r="99" spans="1:38" x14ac:dyDescent="0.25">
      <c r="A99" s="1">
        <v>4013</v>
      </c>
      <c r="B99" s="1" t="s">
        <v>692</v>
      </c>
      <c r="C99" s="1" t="s">
        <v>1315</v>
      </c>
      <c r="D99" s="4">
        <v>0</v>
      </c>
      <c r="E99" s="6">
        <f t="shared" si="22"/>
        <v>0</v>
      </c>
      <c r="F99" s="4">
        <v>3498</v>
      </c>
      <c r="G99" s="17">
        <f t="shared" si="23"/>
        <v>2133.7799999999997</v>
      </c>
      <c r="H99" s="4">
        <v>3000</v>
      </c>
      <c r="I99" s="6">
        <f t="shared" si="24"/>
        <v>1407</v>
      </c>
      <c r="J99" s="4">
        <v>3000</v>
      </c>
      <c r="K99" s="6">
        <f t="shared" si="25"/>
        <v>1092.59710335</v>
      </c>
      <c r="L99" s="4">
        <v>936</v>
      </c>
      <c r="M99" s="6">
        <f t="shared" si="26"/>
        <v>2881.944</v>
      </c>
      <c r="N99" s="4">
        <v>20004</v>
      </c>
      <c r="O99" s="6">
        <f t="shared" si="27"/>
        <v>7941.5880000000006</v>
      </c>
      <c r="P99" s="4">
        <v>1488</v>
      </c>
      <c r="Q99" s="6">
        <f t="shared" si="28"/>
        <v>424.82399834266556</v>
      </c>
      <c r="R99" s="4">
        <v>7296</v>
      </c>
      <c r="S99" s="6">
        <f t="shared" si="29"/>
        <v>2260.1356915199999</v>
      </c>
      <c r="T99" s="4">
        <v>5004</v>
      </c>
      <c r="U99" s="6">
        <f t="shared" si="30"/>
        <v>3222.576</v>
      </c>
      <c r="V99" s="4">
        <v>1500</v>
      </c>
      <c r="W99" s="17">
        <f t="shared" si="38"/>
        <v>1033.5044849999999</v>
      </c>
      <c r="X99" s="4">
        <v>1504</v>
      </c>
      <c r="Y99" s="6">
        <f t="shared" si="31"/>
        <v>1046.7839999999999</v>
      </c>
      <c r="Z99" s="4">
        <v>3000</v>
      </c>
      <c r="AA99" s="6">
        <f t="shared" si="32"/>
        <v>2904.0011187</v>
      </c>
      <c r="AB99" s="4">
        <v>4000</v>
      </c>
      <c r="AC99" s="6">
        <f t="shared" si="33"/>
        <v>2628.7995224000001</v>
      </c>
      <c r="AD99" s="4">
        <v>4008</v>
      </c>
      <c r="AE99" s="6">
        <f t="shared" si="34"/>
        <v>1851.6960000000001</v>
      </c>
      <c r="AF99" s="4">
        <v>4200</v>
      </c>
      <c r="AG99" s="6">
        <f t="shared" si="35"/>
        <v>1381.8</v>
      </c>
      <c r="AH99" s="4">
        <v>478</v>
      </c>
      <c r="AI99" s="6">
        <f t="shared" si="36"/>
        <v>77.114442266755816</v>
      </c>
      <c r="AJ99">
        <v>160</v>
      </c>
      <c r="AK99" s="6">
        <f t="shared" si="37"/>
        <v>914.28571428571354</v>
      </c>
      <c r="AL99" s="6">
        <f t="shared" si="21"/>
        <v>33202.430075865137</v>
      </c>
    </row>
    <row r="100" spans="1:38" x14ac:dyDescent="0.25">
      <c r="A100" s="1">
        <v>12881</v>
      </c>
      <c r="B100" s="1" t="s">
        <v>384</v>
      </c>
      <c r="C100" s="1" t="s">
        <v>1064</v>
      </c>
      <c r="D100" s="4">
        <v>3000</v>
      </c>
      <c r="E100" s="6">
        <f t="shared" si="22"/>
        <v>4758</v>
      </c>
      <c r="F100" s="4">
        <v>3000</v>
      </c>
      <c r="G100" s="17">
        <f t="shared" si="23"/>
        <v>1830</v>
      </c>
      <c r="H100" s="4">
        <v>4992</v>
      </c>
      <c r="I100" s="6">
        <f t="shared" si="24"/>
        <v>2341.248</v>
      </c>
      <c r="J100" s="4">
        <v>5004</v>
      </c>
      <c r="K100" s="6">
        <f t="shared" si="25"/>
        <v>1822.4519683878</v>
      </c>
      <c r="L100" s="4">
        <v>1500</v>
      </c>
      <c r="M100" s="6">
        <f t="shared" si="26"/>
        <v>4618.5</v>
      </c>
      <c r="N100" s="4">
        <v>7002</v>
      </c>
      <c r="O100" s="6">
        <f t="shared" si="27"/>
        <v>2779.7940000000003</v>
      </c>
      <c r="P100" s="4">
        <v>1992</v>
      </c>
      <c r="Q100" s="6">
        <f t="shared" si="28"/>
        <v>568.71599778131031</v>
      </c>
      <c r="R100" s="4">
        <v>3000</v>
      </c>
      <c r="S100" s="6">
        <f t="shared" si="29"/>
        <v>929.33210999999994</v>
      </c>
      <c r="T100" s="4">
        <v>3000</v>
      </c>
      <c r="U100" s="6">
        <f t="shared" si="30"/>
        <v>1932</v>
      </c>
      <c r="V100" s="4">
        <v>2000</v>
      </c>
      <c r="W100" s="17">
        <f t="shared" si="38"/>
        <v>1378.0059799999999</v>
      </c>
      <c r="X100" s="4">
        <v>992</v>
      </c>
      <c r="Y100" s="6">
        <f t="shared" si="31"/>
        <v>690.4319999999999</v>
      </c>
      <c r="Z100" s="4">
        <v>5004</v>
      </c>
      <c r="AA100" s="6">
        <f t="shared" si="32"/>
        <v>4843.8738659915998</v>
      </c>
      <c r="AB100" s="4">
        <v>3000</v>
      </c>
      <c r="AC100" s="6">
        <f t="shared" si="33"/>
        <v>1971.5996418</v>
      </c>
      <c r="AD100" s="4">
        <v>2004</v>
      </c>
      <c r="AE100" s="6">
        <f t="shared" si="34"/>
        <v>925.84800000000007</v>
      </c>
      <c r="AF100" s="4">
        <v>4008</v>
      </c>
      <c r="AG100" s="6">
        <f t="shared" si="35"/>
        <v>1318.6320000000001</v>
      </c>
      <c r="AH100" s="4">
        <v>192</v>
      </c>
      <c r="AI100" s="6">
        <f t="shared" si="36"/>
        <v>30.974838734763843</v>
      </c>
      <c r="AJ100">
        <v>40</v>
      </c>
      <c r="AK100" s="6">
        <f t="shared" si="37"/>
        <v>228.57142857142838</v>
      </c>
      <c r="AL100" s="6">
        <f t="shared" si="21"/>
        <v>32967.979831266901</v>
      </c>
    </row>
    <row r="101" spans="1:38" x14ac:dyDescent="0.25">
      <c r="A101" s="1">
        <v>13088</v>
      </c>
      <c r="B101" s="1" t="s">
        <v>527</v>
      </c>
      <c r="C101" s="1" t="s">
        <v>1197</v>
      </c>
      <c r="D101" s="4">
        <v>240</v>
      </c>
      <c r="E101" s="6">
        <f t="shared" si="22"/>
        <v>380.64000000000004</v>
      </c>
      <c r="F101" s="4">
        <v>2550</v>
      </c>
      <c r="G101" s="17">
        <f t="shared" si="23"/>
        <v>1555.5</v>
      </c>
      <c r="H101" s="4">
        <v>5112</v>
      </c>
      <c r="I101" s="6">
        <f t="shared" si="24"/>
        <v>2397.5279999999998</v>
      </c>
      <c r="J101" s="4">
        <v>4848</v>
      </c>
      <c r="K101" s="6">
        <f t="shared" si="25"/>
        <v>1765.6369190136002</v>
      </c>
      <c r="L101" s="4">
        <v>108</v>
      </c>
      <c r="M101" s="6">
        <f t="shared" si="26"/>
        <v>332.53200000000004</v>
      </c>
      <c r="N101" s="4">
        <v>12750</v>
      </c>
      <c r="O101" s="6">
        <f t="shared" si="27"/>
        <v>5061.75</v>
      </c>
      <c r="P101" s="4">
        <v>8928</v>
      </c>
      <c r="Q101" s="6">
        <f t="shared" si="28"/>
        <v>2548.9439900559933</v>
      </c>
      <c r="R101" s="4">
        <v>8928</v>
      </c>
      <c r="S101" s="6">
        <f t="shared" si="29"/>
        <v>2765.69235936</v>
      </c>
      <c r="T101" s="4">
        <v>3348</v>
      </c>
      <c r="U101" s="6">
        <f t="shared" si="30"/>
        <v>2156.1120000000001</v>
      </c>
      <c r="V101" s="4">
        <v>220</v>
      </c>
      <c r="W101" s="17">
        <f t="shared" si="38"/>
        <v>151.58065779999998</v>
      </c>
      <c r="X101" s="4">
        <v>512</v>
      </c>
      <c r="Y101" s="6">
        <f t="shared" si="31"/>
        <v>356.35199999999998</v>
      </c>
      <c r="Z101" s="4">
        <v>2124</v>
      </c>
      <c r="AA101" s="6">
        <f t="shared" si="32"/>
        <v>2056.0327920395998</v>
      </c>
      <c r="AB101" s="4">
        <v>8900</v>
      </c>
      <c r="AC101" s="6">
        <f t="shared" si="33"/>
        <v>5849.0789373400003</v>
      </c>
      <c r="AD101" s="4">
        <v>6372</v>
      </c>
      <c r="AE101" s="6">
        <f t="shared" si="34"/>
        <v>2943.864</v>
      </c>
      <c r="AF101" s="4">
        <v>7944</v>
      </c>
      <c r="AG101" s="6">
        <f t="shared" si="35"/>
        <v>2613.576</v>
      </c>
      <c r="AH101" s="4">
        <v>0</v>
      </c>
      <c r="AI101" s="6">
        <f t="shared" si="36"/>
        <v>0</v>
      </c>
      <c r="AJ101">
        <v>0</v>
      </c>
      <c r="AK101" s="6">
        <f t="shared" si="37"/>
        <v>0</v>
      </c>
      <c r="AL101" s="6">
        <f t="shared" si="21"/>
        <v>32934.819655609193</v>
      </c>
    </row>
    <row r="102" spans="1:38" x14ac:dyDescent="0.25">
      <c r="A102" s="1">
        <v>12889</v>
      </c>
      <c r="B102" s="1" t="s">
        <v>391</v>
      </c>
      <c r="C102" s="1" t="s">
        <v>1071</v>
      </c>
      <c r="D102" s="4">
        <v>1060</v>
      </c>
      <c r="E102" s="6">
        <f t="shared" si="22"/>
        <v>1681.16</v>
      </c>
      <c r="F102" s="4">
        <v>4002</v>
      </c>
      <c r="G102" s="17">
        <f t="shared" si="23"/>
        <v>2441.2199999999998</v>
      </c>
      <c r="H102" s="4">
        <v>4992</v>
      </c>
      <c r="I102" s="6">
        <f t="shared" si="24"/>
        <v>2341.248</v>
      </c>
      <c r="J102" s="4">
        <v>3996</v>
      </c>
      <c r="K102" s="6">
        <f t="shared" si="25"/>
        <v>1455.3393416622</v>
      </c>
      <c r="L102" s="4">
        <v>504</v>
      </c>
      <c r="M102" s="6">
        <f t="shared" si="26"/>
        <v>1551.816</v>
      </c>
      <c r="N102" s="4">
        <v>12000</v>
      </c>
      <c r="O102" s="6">
        <f t="shared" si="27"/>
        <v>4764</v>
      </c>
      <c r="P102" s="4">
        <v>3000</v>
      </c>
      <c r="Q102" s="6">
        <f t="shared" si="28"/>
        <v>856.49999665859991</v>
      </c>
      <c r="R102" s="4">
        <v>5760</v>
      </c>
      <c r="S102" s="6">
        <f t="shared" si="29"/>
        <v>1784.3176512</v>
      </c>
      <c r="T102" s="4">
        <v>4500</v>
      </c>
      <c r="U102" s="6">
        <f t="shared" si="30"/>
        <v>2898</v>
      </c>
      <c r="V102" s="4">
        <v>1170</v>
      </c>
      <c r="W102" s="17">
        <f t="shared" si="38"/>
        <v>806.13349829999993</v>
      </c>
      <c r="X102" s="4">
        <v>1200</v>
      </c>
      <c r="Y102" s="6">
        <f t="shared" si="31"/>
        <v>835.19999999999993</v>
      </c>
      <c r="Z102" s="4">
        <v>5004</v>
      </c>
      <c r="AA102" s="6">
        <f t="shared" si="32"/>
        <v>4843.8738659915998</v>
      </c>
      <c r="AB102" s="4">
        <v>4500</v>
      </c>
      <c r="AC102" s="6">
        <f t="shared" si="33"/>
        <v>2957.3994627000002</v>
      </c>
      <c r="AD102" s="4">
        <v>2400</v>
      </c>
      <c r="AE102" s="6">
        <f t="shared" si="34"/>
        <v>1108.8</v>
      </c>
      <c r="AF102" s="4">
        <v>4992</v>
      </c>
      <c r="AG102" s="6">
        <f t="shared" si="35"/>
        <v>1642.3680000000002</v>
      </c>
      <c r="AH102" s="4">
        <v>414</v>
      </c>
      <c r="AI102" s="6">
        <f t="shared" si="36"/>
        <v>66.789496021834537</v>
      </c>
      <c r="AJ102">
        <v>120</v>
      </c>
      <c r="AK102" s="6">
        <f t="shared" si="37"/>
        <v>685.71428571428521</v>
      </c>
      <c r="AL102" s="6">
        <f t="shared" si="21"/>
        <v>32719.879598248521</v>
      </c>
    </row>
    <row r="103" spans="1:38" x14ac:dyDescent="0.25">
      <c r="A103" s="1">
        <v>12822</v>
      </c>
      <c r="B103" s="1" t="s">
        <v>340</v>
      </c>
      <c r="C103" s="1" t="s">
        <v>1036</v>
      </c>
      <c r="D103" s="4">
        <v>980</v>
      </c>
      <c r="E103" s="6">
        <f t="shared" si="22"/>
        <v>1554.28</v>
      </c>
      <c r="F103" s="4">
        <v>2892</v>
      </c>
      <c r="G103" s="17">
        <f t="shared" si="23"/>
        <v>1764.12</v>
      </c>
      <c r="H103" s="4">
        <v>8496</v>
      </c>
      <c r="I103" s="6">
        <f t="shared" si="24"/>
        <v>3984.6239999999998</v>
      </c>
      <c r="J103" s="4">
        <v>5004</v>
      </c>
      <c r="K103" s="6">
        <f t="shared" si="25"/>
        <v>1822.4519683878</v>
      </c>
      <c r="L103" s="4">
        <v>468</v>
      </c>
      <c r="M103" s="6">
        <f t="shared" si="26"/>
        <v>1440.972</v>
      </c>
      <c r="N103" s="4">
        <v>10002</v>
      </c>
      <c r="O103" s="6">
        <f t="shared" si="27"/>
        <v>3970.7940000000003</v>
      </c>
      <c r="P103" s="4">
        <v>4992</v>
      </c>
      <c r="Q103" s="6">
        <f t="shared" si="28"/>
        <v>1425.2159944399102</v>
      </c>
      <c r="R103" s="4">
        <v>2496</v>
      </c>
      <c r="S103" s="6">
        <f t="shared" si="29"/>
        <v>773.20431552000002</v>
      </c>
      <c r="T103" s="4">
        <v>1500</v>
      </c>
      <c r="U103" s="6">
        <f t="shared" si="30"/>
        <v>966</v>
      </c>
      <c r="V103" s="4">
        <v>1500</v>
      </c>
      <c r="W103" s="17">
        <f t="shared" si="38"/>
        <v>1033.5044849999999</v>
      </c>
      <c r="X103" s="4">
        <v>1504</v>
      </c>
      <c r="Y103" s="6">
        <f t="shared" si="31"/>
        <v>1046.7839999999999</v>
      </c>
      <c r="Z103" s="4">
        <v>5004</v>
      </c>
      <c r="AA103" s="6">
        <f t="shared" si="32"/>
        <v>4843.8738659915998</v>
      </c>
      <c r="AB103" s="4">
        <v>8000</v>
      </c>
      <c r="AC103" s="6">
        <f t="shared" si="33"/>
        <v>5257.5990448000002</v>
      </c>
      <c r="AD103" s="4">
        <v>1500</v>
      </c>
      <c r="AE103" s="6">
        <f t="shared" si="34"/>
        <v>693</v>
      </c>
      <c r="AF103" s="4">
        <v>4992</v>
      </c>
      <c r="AG103" s="6">
        <f t="shared" si="35"/>
        <v>1642.3680000000002</v>
      </c>
      <c r="AH103" s="4">
        <v>0</v>
      </c>
      <c r="AI103" s="6">
        <f t="shared" si="36"/>
        <v>0</v>
      </c>
      <c r="AJ103">
        <v>0</v>
      </c>
      <c r="AK103" s="6">
        <f t="shared" si="37"/>
        <v>0</v>
      </c>
      <c r="AL103" s="6">
        <f t="shared" si="21"/>
        <v>32218.791674139309</v>
      </c>
    </row>
    <row r="104" spans="1:38" x14ac:dyDescent="0.25">
      <c r="A104" s="1">
        <v>12998</v>
      </c>
      <c r="B104" s="1" t="s">
        <v>459</v>
      </c>
      <c r="C104" s="1" t="s">
        <v>1133</v>
      </c>
      <c r="D104" s="4">
        <v>460</v>
      </c>
      <c r="E104" s="6">
        <f t="shared" si="22"/>
        <v>729.56000000000006</v>
      </c>
      <c r="F104" s="4">
        <v>3198</v>
      </c>
      <c r="G104" s="17">
        <f t="shared" si="23"/>
        <v>1950.78</v>
      </c>
      <c r="H104" s="4">
        <v>4224</v>
      </c>
      <c r="I104" s="6">
        <f t="shared" si="24"/>
        <v>1981.0559999999998</v>
      </c>
      <c r="J104" s="4">
        <v>3192</v>
      </c>
      <c r="K104" s="6">
        <f t="shared" si="25"/>
        <v>1162.5233179644001</v>
      </c>
      <c r="L104" s="4">
        <v>228</v>
      </c>
      <c r="M104" s="6">
        <f t="shared" si="26"/>
        <v>702.01200000000006</v>
      </c>
      <c r="N104" s="4">
        <v>12000</v>
      </c>
      <c r="O104" s="6">
        <f t="shared" si="27"/>
        <v>4764</v>
      </c>
      <c r="P104" s="4">
        <v>9000</v>
      </c>
      <c r="Q104" s="6">
        <f t="shared" si="28"/>
        <v>2569.4999899758</v>
      </c>
      <c r="R104" s="4">
        <v>9996</v>
      </c>
      <c r="S104" s="6">
        <f t="shared" si="29"/>
        <v>3096.5345905200002</v>
      </c>
      <c r="T104" s="4">
        <v>2892</v>
      </c>
      <c r="U104" s="6">
        <f t="shared" si="30"/>
        <v>1862.4480000000001</v>
      </c>
      <c r="V104" s="4">
        <v>460</v>
      </c>
      <c r="W104" s="17">
        <f t="shared" si="38"/>
        <v>316.94137539999997</v>
      </c>
      <c r="X104" s="4">
        <v>480</v>
      </c>
      <c r="Y104" s="6">
        <f t="shared" si="31"/>
        <v>334.08</v>
      </c>
      <c r="Z104" s="4">
        <v>2328</v>
      </c>
      <c r="AA104" s="6">
        <f t="shared" si="32"/>
        <v>2253.5048681111998</v>
      </c>
      <c r="AB104" s="4">
        <v>9200</v>
      </c>
      <c r="AC104" s="6">
        <f t="shared" si="33"/>
        <v>6046.2389015199997</v>
      </c>
      <c r="AD104" s="4">
        <v>6000</v>
      </c>
      <c r="AE104" s="6">
        <f t="shared" si="34"/>
        <v>2772</v>
      </c>
      <c r="AF104" s="4">
        <v>4776</v>
      </c>
      <c r="AG104" s="6">
        <f t="shared" si="35"/>
        <v>1571.3040000000001</v>
      </c>
      <c r="AH104" s="4">
        <v>0</v>
      </c>
      <c r="AI104" s="6">
        <f t="shared" si="36"/>
        <v>0</v>
      </c>
      <c r="AJ104">
        <v>0</v>
      </c>
      <c r="AK104" s="6">
        <f t="shared" si="37"/>
        <v>0</v>
      </c>
      <c r="AL104" s="6">
        <f t="shared" si="21"/>
        <v>32112.4830434914</v>
      </c>
    </row>
    <row r="105" spans="1:38" x14ac:dyDescent="0.25">
      <c r="A105" s="1">
        <v>12788</v>
      </c>
      <c r="B105" s="1" t="s">
        <v>310</v>
      </c>
      <c r="C105" s="1" t="s">
        <v>1013</v>
      </c>
      <c r="D105" s="4">
        <v>360</v>
      </c>
      <c r="E105" s="6">
        <f t="shared" si="22"/>
        <v>570.96</v>
      </c>
      <c r="F105" s="4">
        <v>2298</v>
      </c>
      <c r="G105" s="17">
        <f t="shared" si="23"/>
        <v>1401.78</v>
      </c>
      <c r="H105" s="4">
        <v>4104</v>
      </c>
      <c r="I105" s="6">
        <f t="shared" si="24"/>
        <v>1924.7759999999998</v>
      </c>
      <c r="J105" s="4">
        <v>4092</v>
      </c>
      <c r="K105" s="6">
        <f t="shared" si="25"/>
        <v>1490.3024489694001</v>
      </c>
      <c r="L105" s="4">
        <v>180</v>
      </c>
      <c r="M105" s="6">
        <f t="shared" si="26"/>
        <v>554.22</v>
      </c>
      <c r="N105" s="4">
        <v>13950</v>
      </c>
      <c r="O105" s="6">
        <f t="shared" si="27"/>
        <v>5538.1500000000005</v>
      </c>
      <c r="P105" s="4">
        <v>8040</v>
      </c>
      <c r="Q105" s="6">
        <f t="shared" si="28"/>
        <v>2295.4199910450479</v>
      </c>
      <c r="R105" s="4">
        <v>11052</v>
      </c>
      <c r="S105" s="6">
        <f t="shared" si="29"/>
        <v>3423.6594932399998</v>
      </c>
      <c r="T105" s="4">
        <v>2340</v>
      </c>
      <c r="U105" s="6">
        <f t="shared" si="30"/>
        <v>1506.96</v>
      </c>
      <c r="V105" s="4">
        <v>470</v>
      </c>
      <c r="W105" s="17">
        <f t="shared" si="38"/>
        <v>323.83140529999997</v>
      </c>
      <c r="X105" s="4">
        <v>576</v>
      </c>
      <c r="Y105" s="6">
        <f t="shared" si="31"/>
        <v>400.89599999999996</v>
      </c>
      <c r="Z105" s="4">
        <v>3504</v>
      </c>
      <c r="AA105" s="6">
        <f t="shared" si="32"/>
        <v>3391.8733066415998</v>
      </c>
      <c r="AB105" s="4">
        <v>4100</v>
      </c>
      <c r="AC105" s="6">
        <f t="shared" si="33"/>
        <v>2694.5195104600002</v>
      </c>
      <c r="AD105" s="4">
        <v>7752</v>
      </c>
      <c r="AE105" s="6">
        <f t="shared" si="34"/>
        <v>3581.424</v>
      </c>
      <c r="AF105" s="4">
        <v>4104</v>
      </c>
      <c r="AG105" s="6">
        <f t="shared" si="35"/>
        <v>1350.2160000000001</v>
      </c>
      <c r="AH105" s="4">
        <v>94</v>
      </c>
      <c r="AI105" s="6">
        <f t="shared" si="36"/>
        <v>15.164764797228131</v>
      </c>
      <c r="AJ105">
        <v>160</v>
      </c>
      <c r="AK105" s="6">
        <f t="shared" si="37"/>
        <v>914.28571428571354</v>
      </c>
      <c r="AL105" s="6">
        <f t="shared" si="21"/>
        <v>31378.438634738985</v>
      </c>
    </row>
    <row r="106" spans="1:38" x14ac:dyDescent="0.25">
      <c r="A106" s="1">
        <v>13317</v>
      </c>
      <c r="B106" s="1" t="s">
        <v>600</v>
      </c>
      <c r="C106" s="1" t="s">
        <v>1558</v>
      </c>
      <c r="D106" s="4">
        <v>360</v>
      </c>
      <c r="E106" s="6">
        <f t="shared" si="22"/>
        <v>570.96</v>
      </c>
      <c r="F106" s="4">
        <v>3480</v>
      </c>
      <c r="G106" s="17">
        <f t="shared" si="23"/>
        <v>2122.7999999999997</v>
      </c>
      <c r="H106" s="4">
        <v>4392</v>
      </c>
      <c r="I106" s="6">
        <f t="shared" si="24"/>
        <v>2059.848</v>
      </c>
      <c r="J106" s="4">
        <v>8100</v>
      </c>
      <c r="K106" s="6">
        <f t="shared" si="25"/>
        <v>2950.0121790450003</v>
      </c>
      <c r="L106" s="4">
        <v>168</v>
      </c>
      <c r="M106" s="6">
        <f t="shared" si="26"/>
        <v>517.27200000000005</v>
      </c>
      <c r="N106" s="4">
        <v>5994</v>
      </c>
      <c r="O106" s="6">
        <f t="shared" si="27"/>
        <v>2379.6179999999999</v>
      </c>
      <c r="P106" s="4">
        <v>1008</v>
      </c>
      <c r="Q106" s="6">
        <f t="shared" si="28"/>
        <v>287.7839988772896</v>
      </c>
      <c r="R106" s="4">
        <v>0</v>
      </c>
      <c r="S106" s="6">
        <f t="shared" si="29"/>
        <v>0</v>
      </c>
      <c r="T106" s="4">
        <v>6960</v>
      </c>
      <c r="U106" s="6">
        <f t="shared" si="30"/>
        <v>4482.24</v>
      </c>
      <c r="V106" s="4">
        <v>340</v>
      </c>
      <c r="W106" s="17">
        <f t="shared" si="38"/>
        <v>234.2610166</v>
      </c>
      <c r="X106" s="4">
        <v>0</v>
      </c>
      <c r="Y106" s="6">
        <f t="shared" si="31"/>
        <v>0</v>
      </c>
      <c r="Z106" s="4">
        <v>4704</v>
      </c>
      <c r="AA106" s="6">
        <f t="shared" si="32"/>
        <v>4553.4737541216</v>
      </c>
      <c r="AB106" s="4">
        <v>8600</v>
      </c>
      <c r="AC106" s="6">
        <f t="shared" si="33"/>
        <v>5651.91897316</v>
      </c>
      <c r="AD106" s="4">
        <v>3000</v>
      </c>
      <c r="AE106" s="6">
        <f t="shared" si="34"/>
        <v>1386</v>
      </c>
      <c r="AF106" s="4">
        <v>12168</v>
      </c>
      <c r="AG106" s="6">
        <f t="shared" si="35"/>
        <v>4003.2720000000004</v>
      </c>
      <c r="AH106" s="4">
        <v>192</v>
      </c>
      <c r="AI106" s="6">
        <f t="shared" si="36"/>
        <v>30.974838734763843</v>
      </c>
      <c r="AJ106">
        <v>0</v>
      </c>
      <c r="AK106" s="6">
        <f t="shared" si="37"/>
        <v>0</v>
      </c>
      <c r="AL106" s="6">
        <f t="shared" si="21"/>
        <v>31230.434760538654</v>
      </c>
    </row>
    <row r="107" spans="1:38" x14ac:dyDescent="0.25">
      <c r="A107" s="1">
        <v>13314</v>
      </c>
      <c r="B107" s="1" t="s">
        <v>598</v>
      </c>
      <c r="C107" s="1" t="s">
        <v>1244</v>
      </c>
      <c r="D107" s="4">
        <v>760</v>
      </c>
      <c r="E107" s="6">
        <f t="shared" si="22"/>
        <v>1205.3600000000001</v>
      </c>
      <c r="F107" s="4">
        <v>3864</v>
      </c>
      <c r="G107" s="17">
        <f t="shared" si="23"/>
        <v>2357.04</v>
      </c>
      <c r="H107" s="4">
        <v>3864</v>
      </c>
      <c r="I107" s="6">
        <f t="shared" si="24"/>
        <v>1812.2159999999999</v>
      </c>
      <c r="J107" s="4">
        <v>5940</v>
      </c>
      <c r="K107" s="6">
        <f t="shared" si="25"/>
        <v>2163.342264633</v>
      </c>
      <c r="L107" s="4">
        <v>492</v>
      </c>
      <c r="M107" s="6">
        <f t="shared" si="26"/>
        <v>1514.8680000000002</v>
      </c>
      <c r="N107" s="4">
        <v>8328</v>
      </c>
      <c r="O107" s="6">
        <f t="shared" si="27"/>
        <v>3306.2160000000003</v>
      </c>
      <c r="P107" s="4">
        <v>3864</v>
      </c>
      <c r="Q107" s="6">
        <f t="shared" si="28"/>
        <v>1103.1719956962768</v>
      </c>
      <c r="R107" s="4">
        <v>4992</v>
      </c>
      <c r="S107" s="6">
        <f t="shared" si="29"/>
        <v>1546.40863104</v>
      </c>
      <c r="T107" s="4">
        <v>3672</v>
      </c>
      <c r="U107" s="6">
        <f t="shared" si="30"/>
        <v>2364.768</v>
      </c>
      <c r="V107" s="4">
        <v>0</v>
      </c>
      <c r="W107" s="17">
        <f t="shared" si="38"/>
        <v>0</v>
      </c>
      <c r="X107" s="4">
        <v>0</v>
      </c>
      <c r="Y107" s="6">
        <f t="shared" si="31"/>
        <v>0</v>
      </c>
      <c r="Z107" s="4">
        <v>3504</v>
      </c>
      <c r="AA107" s="6">
        <f t="shared" si="32"/>
        <v>3391.8733066415998</v>
      </c>
      <c r="AB107" s="4">
        <v>7700</v>
      </c>
      <c r="AC107" s="6">
        <f t="shared" si="33"/>
        <v>5060.4390806199999</v>
      </c>
      <c r="AD107" s="4">
        <v>5076</v>
      </c>
      <c r="AE107" s="6">
        <f t="shared" si="34"/>
        <v>2345.1120000000001</v>
      </c>
      <c r="AF107" s="4">
        <v>7152</v>
      </c>
      <c r="AG107" s="6">
        <f t="shared" si="35"/>
        <v>2353.0080000000003</v>
      </c>
      <c r="AH107" s="4">
        <v>1020</v>
      </c>
      <c r="AI107" s="6">
        <f t="shared" si="36"/>
        <v>164.55383077843291</v>
      </c>
      <c r="AJ107">
        <v>80</v>
      </c>
      <c r="AK107" s="6">
        <f t="shared" si="37"/>
        <v>457.14285714285677</v>
      </c>
      <c r="AL107" s="6">
        <f t="shared" si="21"/>
        <v>31145.519966552169</v>
      </c>
    </row>
    <row r="108" spans="1:38" x14ac:dyDescent="0.25">
      <c r="A108" s="1">
        <v>12484</v>
      </c>
      <c r="B108" s="1" t="s">
        <v>111</v>
      </c>
      <c r="C108" s="1" t="s">
        <v>868</v>
      </c>
      <c r="D108" s="4">
        <v>200</v>
      </c>
      <c r="E108" s="6">
        <f t="shared" si="22"/>
        <v>317.2</v>
      </c>
      <c r="F108" s="4">
        <v>3000</v>
      </c>
      <c r="G108" s="17">
        <f t="shared" si="23"/>
        <v>1830</v>
      </c>
      <c r="H108" s="4">
        <v>3912</v>
      </c>
      <c r="I108" s="6">
        <f t="shared" si="24"/>
        <v>1834.7279999999998</v>
      </c>
      <c r="J108" s="4">
        <v>2340</v>
      </c>
      <c r="K108" s="6">
        <f t="shared" si="25"/>
        <v>852.22574061300008</v>
      </c>
      <c r="L108" s="4">
        <v>60</v>
      </c>
      <c r="M108" s="6">
        <f t="shared" si="26"/>
        <v>184.74</v>
      </c>
      <c r="N108" s="4">
        <v>15606</v>
      </c>
      <c r="O108" s="6">
        <f t="shared" si="27"/>
        <v>6195.5820000000003</v>
      </c>
      <c r="P108" s="4">
        <v>10512</v>
      </c>
      <c r="Q108" s="6">
        <f t="shared" si="28"/>
        <v>3001.175988291734</v>
      </c>
      <c r="R108" s="4">
        <v>11496</v>
      </c>
      <c r="S108" s="6">
        <f t="shared" si="29"/>
        <v>3561.2006455199999</v>
      </c>
      <c r="T108" s="4">
        <v>2304</v>
      </c>
      <c r="U108" s="6">
        <f t="shared" si="30"/>
        <v>1483.7760000000001</v>
      </c>
      <c r="V108" s="4">
        <v>140</v>
      </c>
      <c r="W108" s="17">
        <f t="shared" si="38"/>
        <v>96.460418599999997</v>
      </c>
      <c r="X108" s="4">
        <v>160</v>
      </c>
      <c r="Y108" s="6">
        <f t="shared" si="31"/>
        <v>111.35999999999999</v>
      </c>
      <c r="Z108" s="4">
        <v>1704</v>
      </c>
      <c r="AA108" s="6">
        <f t="shared" si="32"/>
        <v>1649.4726354216</v>
      </c>
      <c r="AB108" s="4">
        <v>5600</v>
      </c>
      <c r="AC108" s="6">
        <f t="shared" si="33"/>
        <v>3680.31933136</v>
      </c>
      <c r="AD108" s="4">
        <v>8256</v>
      </c>
      <c r="AE108" s="6">
        <f t="shared" si="34"/>
        <v>3814.2720000000004</v>
      </c>
      <c r="AF108" s="4">
        <v>3864</v>
      </c>
      <c r="AG108" s="6">
        <f t="shared" si="35"/>
        <v>1271.2560000000001</v>
      </c>
      <c r="AH108" s="4">
        <v>5996</v>
      </c>
      <c r="AI108" s="6">
        <f t="shared" si="36"/>
        <v>967.31840132106242</v>
      </c>
      <c r="AJ108">
        <v>40</v>
      </c>
      <c r="AK108" s="6">
        <f t="shared" si="37"/>
        <v>228.57142857142838</v>
      </c>
      <c r="AL108" s="6">
        <f t="shared" si="21"/>
        <v>31079.658589698829</v>
      </c>
    </row>
    <row r="109" spans="1:38" x14ac:dyDescent="0.25">
      <c r="A109" s="1">
        <v>13033</v>
      </c>
      <c r="B109" s="1" t="s">
        <v>486</v>
      </c>
      <c r="C109" s="1" t="s">
        <v>1160</v>
      </c>
      <c r="D109" s="4">
        <v>260</v>
      </c>
      <c r="E109" s="6">
        <f t="shared" si="22"/>
        <v>412.36</v>
      </c>
      <c r="F109" s="4">
        <v>4110</v>
      </c>
      <c r="G109" s="17">
        <f t="shared" si="23"/>
        <v>2507.1</v>
      </c>
      <c r="H109" s="4">
        <v>2352</v>
      </c>
      <c r="I109" s="6">
        <f t="shared" si="24"/>
        <v>1103.088</v>
      </c>
      <c r="J109" s="4">
        <v>1764</v>
      </c>
      <c r="K109" s="6">
        <f t="shared" si="25"/>
        <v>642.44709676980005</v>
      </c>
      <c r="L109" s="4">
        <v>120</v>
      </c>
      <c r="M109" s="6">
        <f t="shared" si="26"/>
        <v>369.48</v>
      </c>
      <c r="N109" s="4">
        <v>12348</v>
      </c>
      <c r="O109" s="6">
        <f t="shared" si="27"/>
        <v>4902.1559999999999</v>
      </c>
      <c r="P109" s="4">
        <v>9000</v>
      </c>
      <c r="Q109" s="6">
        <f t="shared" si="28"/>
        <v>2569.4999899758</v>
      </c>
      <c r="R109" s="4">
        <v>9312</v>
      </c>
      <c r="S109" s="6">
        <f t="shared" si="29"/>
        <v>2884.64686944</v>
      </c>
      <c r="T109" s="4">
        <v>1596</v>
      </c>
      <c r="U109" s="6">
        <f t="shared" si="30"/>
        <v>1027.8240000000001</v>
      </c>
      <c r="V109" s="4">
        <v>250</v>
      </c>
      <c r="W109" s="17">
        <f t="shared" si="38"/>
        <v>172.25074749999999</v>
      </c>
      <c r="X109" s="4">
        <v>272</v>
      </c>
      <c r="Y109" s="6">
        <f t="shared" si="31"/>
        <v>189.31199999999998</v>
      </c>
      <c r="Z109" s="4">
        <v>1284</v>
      </c>
      <c r="AA109" s="6">
        <f t="shared" si="32"/>
        <v>1242.9124788035999</v>
      </c>
      <c r="AB109" s="4">
        <v>6100</v>
      </c>
      <c r="AC109" s="6">
        <f t="shared" si="33"/>
        <v>4008.91927166</v>
      </c>
      <c r="AD109" s="4">
        <v>16512</v>
      </c>
      <c r="AE109" s="6">
        <f t="shared" si="34"/>
        <v>7628.5440000000008</v>
      </c>
      <c r="AF109" s="4">
        <v>2640</v>
      </c>
      <c r="AG109" s="6">
        <f t="shared" si="35"/>
        <v>868.56000000000006</v>
      </c>
      <c r="AH109" s="4">
        <v>1586</v>
      </c>
      <c r="AI109" s="6">
        <f t="shared" si="36"/>
        <v>255.86507413195548</v>
      </c>
      <c r="AJ109">
        <v>40</v>
      </c>
      <c r="AK109" s="6">
        <f t="shared" si="37"/>
        <v>228.57142857142838</v>
      </c>
      <c r="AL109" s="6">
        <f t="shared" si="21"/>
        <v>31013.536956852586</v>
      </c>
    </row>
    <row r="110" spans="1:38" x14ac:dyDescent="0.25">
      <c r="A110" s="1">
        <v>12806</v>
      </c>
      <c r="B110" s="1" t="s">
        <v>325</v>
      </c>
      <c r="C110" s="1" t="s">
        <v>1025</v>
      </c>
      <c r="D110" s="4">
        <v>200</v>
      </c>
      <c r="E110" s="6">
        <f t="shared" si="22"/>
        <v>317.2</v>
      </c>
      <c r="F110" s="4">
        <v>2250</v>
      </c>
      <c r="G110" s="17">
        <f t="shared" si="23"/>
        <v>1372.5</v>
      </c>
      <c r="H110" s="4">
        <v>5856</v>
      </c>
      <c r="I110" s="6">
        <f t="shared" si="24"/>
        <v>2746.4639999999999</v>
      </c>
      <c r="J110" s="4">
        <v>3960</v>
      </c>
      <c r="K110" s="6">
        <f t="shared" si="25"/>
        <v>1442.2281764220002</v>
      </c>
      <c r="L110" s="4">
        <v>96</v>
      </c>
      <c r="M110" s="6">
        <f t="shared" si="26"/>
        <v>295.584</v>
      </c>
      <c r="N110" s="4">
        <v>14502</v>
      </c>
      <c r="O110" s="6">
        <f t="shared" si="27"/>
        <v>5757.2939999999999</v>
      </c>
      <c r="P110" s="4">
        <v>7872</v>
      </c>
      <c r="Q110" s="6">
        <f t="shared" si="28"/>
        <v>2247.4559912321661</v>
      </c>
      <c r="R110" s="4">
        <v>8292</v>
      </c>
      <c r="S110" s="6">
        <f t="shared" si="29"/>
        <v>2568.6739520400001</v>
      </c>
      <c r="T110" s="4">
        <v>3840</v>
      </c>
      <c r="U110" s="6">
        <f t="shared" si="30"/>
        <v>2472.96</v>
      </c>
      <c r="V110" s="4">
        <v>190</v>
      </c>
      <c r="W110" s="17">
        <f t="shared" si="38"/>
        <v>130.91056810000001</v>
      </c>
      <c r="X110" s="4">
        <v>208</v>
      </c>
      <c r="Y110" s="6">
        <f t="shared" si="31"/>
        <v>144.768</v>
      </c>
      <c r="Z110" s="4">
        <v>1212</v>
      </c>
      <c r="AA110" s="6">
        <f t="shared" si="32"/>
        <v>1173.2164519548</v>
      </c>
      <c r="AB110" s="4">
        <v>7900</v>
      </c>
      <c r="AC110" s="6">
        <f t="shared" si="33"/>
        <v>5191.8790567400001</v>
      </c>
      <c r="AD110" s="4">
        <v>5628</v>
      </c>
      <c r="AE110" s="6">
        <f t="shared" si="34"/>
        <v>2600.136</v>
      </c>
      <c r="AF110" s="4">
        <v>6480</v>
      </c>
      <c r="AG110" s="6">
        <f t="shared" si="35"/>
        <v>2131.92</v>
      </c>
      <c r="AH110" s="4">
        <v>1976</v>
      </c>
      <c r="AI110" s="6">
        <f t="shared" si="36"/>
        <v>318.78271531194451</v>
      </c>
      <c r="AJ110">
        <v>0</v>
      </c>
      <c r="AK110" s="6">
        <f t="shared" si="37"/>
        <v>0</v>
      </c>
      <c r="AL110" s="6">
        <f t="shared" si="21"/>
        <v>30911.972911800905</v>
      </c>
    </row>
    <row r="111" spans="1:38" x14ac:dyDescent="0.25">
      <c r="A111" s="1">
        <v>13071</v>
      </c>
      <c r="B111" s="1" t="s">
        <v>514</v>
      </c>
      <c r="C111" s="1" t="s">
        <v>1186</v>
      </c>
      <c r="D111" s="4">
        <v>420</v>
      </c>
      <c r="E111" s="6">
        <f t="shared" si="22"/>
        <v>666.12</v>
      </c>
      <c r="F111" s="4">
        <v>1998</v>
      </c>
      <c r="G111" s="17">
        <f t="shared" si="23"/>
        <v>1218.78</v>
      </c>
      <c r="H111" s="4">
        <v>4992</v>
      </c>
      <c r="I111" s="6">
        <f t="shared" si="24"/>
        <v>2341.248</v>
      </c>
      <c r="J111" s="4">
        <v>5196</v>
      </c>
      <c r="K111" s="6">
        <f t="shared" si="25"/>
        <v>1892.3781830022001</v>
      </c>
      <c r="L111" s="4">
        <v>216</v>
      </c>
      <c r="M111" s="6">
        <f t="shared" si="26"/>
        <v>665.06400000000008</v>
      </c>
      <c r="N111" s="4">
        <v>8640</v>
      </c>
      <c r="O111" s="6">
        <f t="shared" si="27"/>
        <v>3430.0800000000004</v>
      </c>
      <c r="P111" s="4">
        <v>5184</v>
      </c>
      <c r="Q111" s="6">
        <f t="shared" si="28"/>
        <v>1480.0319942260608</v>
      </c>
      <c r="R111" s="4">
        <v>6000</v>
      </c>
      <c r="S111" s="6">
        <f t="shared" si="29"/>
        <v>1858.6642199999999</v>
      </c>
      <c r="T111" s="4">
        <v>2424</v>
      </c>
      <c r="U111" s="6">
        <f t="shared" si="30"/>
        <v>1561.056</v>
      </c>
      <c r="V111" s="4">
        <v>490</v>
      </c>
      <c r="W111" s="17">
        <f t="shared" si="38"/>
        <v>337.61146509999998</v>
      </c>
      <c r="X111" s="4">
        <v>560</v>
      </c>
      <c r="Y111" s="6">
        <f t="shared" si="31"/>
        <v>389.76</v>
      </c>
      <c r="Z111" s="4">
        <v>3504</v>
      </c>
      <c r="AA111" s="6">
        <f t="shared" si="32"/>
        <v>3391.8733066415998</v>
      </c>
      <c r="AB111" s="4">
        <v>10000</v>
      </c>
      <c r="AC111" s="6">
        <f t="shared" si="33"/>
        <v>6571.9988060000005</v>
      </c>
      <c r="AD111" s="4">
        <v>5004</v>
      </c>
      <c r="AE111" s="6">
        <f t="shared" si="34"/>
        <v>2311.848</v>
      </c>
      <c r="AF111" s="4">
        <v>6000</v>
      </c>
      <c r="AG111" s="6">
        <f t="shared" si="35"/>
        <v>1974</v>
      </c>
      <c r="AH111" s="4">
        <v>1602</v>
      </c>
      <c r="AI111" s="6">
        <f t="shared" si="36"/>
        <v>258.44631069318581</v>
      </c>
      <c r="AJ111">
        <v>40</v>
      </c>
      <c r="AK111" s="6">
        <f t="shared" si="37"/>
        <v>228.57142857142838</v>
      </c>
      <c r="AL111" s="6">
        <f t="shared" si="21"/>
        <v>30577.531714234479</v>
      </c>
    </row>
    <row r="112" spans="1:38" x14ac:dyDescent="0.25">
      <c r="A112" s="1">
        <v>12786</v>
      </c>
      <c r="B112" s="1" t="s">
        <v>309</v>
      </c>
      <c r="C112" s="1" t="s">
        <v>1012</v>
      </c>
      <c r="D112" s="4">
        <v>260</v>
      </c>
      <c r="E112" s="6">
        <f t="shared" si="22"/>
        <v>412.36</v>
      </c>
      <c r="F112" s="4">
        <v>2022</v>
      </c>
      <c r="G112" s="17">
        <f t="shared" si="23"/>
        <v>1233.42</v>
      </c>
      <c r="H112" s="4">
        <v>6600</v>
      </c>
      <c r="I112" s="6">
        <f t="shared" si="24"/>
        <v>3095.3999999999996</v>
      </c>
      <c r="J112" s="4">
        <v>4212</v>
      </c>
      <c r="K112" s="6">
        <f t="shared" si="25"/>
        <v>1534.0063331034</v>
      </c>
      <c r="L112" s="4">
        <v>132</v>
      </c>
      <c r="M112" s="6">
        <f t="shared" si="26"/>
        <v>406.428</v>
      </c>
      <c r="N112" s="4">
        <v>13098</v>
      </c>
      <c r="O112" s="6">
        <f t="shared" si="27"/>
        <v>5199.9059999999999</v>
      </c>
      <c r="P112" s="4">
        <v>7080</v>
      </c>
      <c r="Q112" s="6">
        <f t="shared" si="28"/>
        <v>2021.3399921142959</v>
      </c>
      <c r="R112" s="4">
        <v>8664</v>
      </c>
      <c r="S112" s="6">
        <f t="shared" si="29"/>
        <v>2683.9111336800001</v>
      </c>
      <c r="T112" s="4">
        <v>4044</v>
      </c>
      <c r="U112" s="6">
        <f t="shared" si="30"/>
        <v>2604.3360000000002</v>
      </c>
      <c r="V112" s="4">
        <v>300</v>
      </c>
      <c r="W112" s="17">
        <f t="shared" si="38"/>
        <v>206.700897</v>
      </c>
      <c r="X112" s="4">
        <v>336</v>
      </c>
      <c r="Y112" s="6">
        <f t="shared" si="31"/>
        <v>233.85599999999999</v>
      </c>
      <c r="Z112" s="4">
        <v>2748</v>
      </c>
      <c r="AA112" s="6">
        <f t="shared" si="32"/>
        <v>2660.0650247292001</v>
      </c>
      <c r="AB112" s="4">
        <v>7100</v>
      </c>
      <c r="AC112" s="6">
        <f t="shared" si="33"/>
        <v>4666.1191522600002</v>
      </c>
      <c r="AD112" s="4">
        <v>2016</v>
      </c>
      <c r="AE112" s="6">
        <f t="shared" si="34"/>
        <v>931.39200000000005</v>
      </c>
      <c r="AF112" s="4">
        <v>7080</v>
      </c>
      <c r="AG112" s="6">
        <f t="shared" si="35"/>
        <v>2329.3200000000002</v>
      </c>
      <c r="AH112" s="4">
        <v>1976</v>
      </c>
      <c r="AI112" s="6">
        <f t="shared" si="36"/>
        <v>318.78271531194451</v>
      </c>
      <c r="AJ112">
        <v>0</v>
      </c>
      <c r="AK112" s="6">
        <f t="shared" si="37"/>
        <v>0</v>
      </c>
      <c r="AL112" s="6">
        <f t="shared" si="21"/>
        <v>30537.343248198835</v>
      </c>
    </row>
    <row r="113" spans="1:38" x14ac:dyDescent="0.25">
      <c r="A113" s="1">
        <v>961</v>
      </c>
      <c r="B113" s="1" t="s">
        <v>754</v>
      </c>
      <c r="C113" s="1" t="s">
        <v>1357</v>
      </c>
      <c r="D113" s="4">
        <v>700</v>
      </c>
      <c r="E113" s="6">
        <f t="shared" si="22"/>
        <v>1110.2</v>
      </c>
      <c r="F113" s="4">
        <v>2766</v>
      </c>
      <c r="G113" s="17">
        <f t="shared" si="23"/>
        <v>1687.26</v>
      </c>
      <c r="H113" s="4">
        <v>5520</v>
      </c>
      <c r="I113" s="6">
        <f t="shared" si="24"/>
        <v>2588.8799999999997</v>
      </c>
      <c r="J113" s="4">
        <v>3876</v>
      </c>
      <c r="K113" s="6">
        <f t="shared" si="25"/>
        <v>1411.6354575282</v>
      </c>
      <c r="L113" s="4">
        <v>336</v>
      </c>
      <c r="M113" s="6">
        <f t="shared" si="26"/>
        <v>1034.5440000000001</v>
      </c>
      <c r="N113" s="4">
        <v>9000</v>
      </c>
      <c r="O113" s="6">
        <f t="shared" si="27"/>
        <v>3573</v>
      </c>
      <c r="P113" s="4">
        <v>2208</v>
      </c>
      <c r="Q113" s="6">
        <f t="shared" si="28"/>
        <v>630.38399754072952</v>
      </c>
      <c r="R113" s="4">
        <v>4692</v>
      </c>
      <c r="S113" s="6">
        <f t="shared" si="29"/>
        <v>1453.47542004</v>
      </c>
      <c r="T113" s="4">
        <v>3876</v>
      </c>
      <c r="U113" s="6">
        <f t="shared" si="30"/>
        <v>2496.1440000000002</v>
      </c>
      <c r="V113" s="4">
        <v>680</v>
      </c>
      <c r="W113" s="17">
        <f t="shared" si="38"/>
        <v>468.52203320000001</v>
      </c>
      <c r="X113" s="4">
        <v>720</v>
      </c>
      <c r="Y113" s="6">
        <f t="shared" si="31"/>
        <v>501.11999999999995</v>
      </c>
      <c r="Z113" s="4">
        <v>3432</v>
      </c>
      <c r="AA113" s="6">
        <f t="shared" si="32"/>
        <v>3322.1772797927997</v>
      </c>
      <c r="AB113" s="4">
        <v>3300</v>
      </c>
      <c r="AC113" s="6">
        <f t="shared" si="33"/>
        <v>2168.7596059799998</v>
      </c>
      <c r="AD113" s="4">
        <v>8040</v>
      </c>
      <c r="AE113" s="6">
        <f t="shared" si="34"/>
        <v>3714.48</v>
      </c>
      <c r="AF113" s="4">
        <v>3864</v>
      </c>
      <c r="AG113" s="6">
        <f t="shared" si="35"/>
        <v>1271.2560000000001</v>
      </c>
      <c r="AH113" s="4">
        <v>17056</v>
      </c>
      <c r="AI113" s="6">
        <f t="shared" si="36"/>
        <v>2751.5981742715212</v>
      </c>
      <c r="AJ113">
        <v>40</v>
      </c>
      <c r="AK113" s="6">
        <f t="shared" si="37"/>
        <v>228.57142857142838</v>
      </c>
      <c r="AL113" s="6">
        <f t="shared" si="21"/>
        <v>30412.007396924673</v>
      </c>
    </row>
    <row r="114" spans="1:38" x14ac:dyDescent="0.25">
      <c r="A114" s="1">
        <v>11828</v>
      </c>
      <c r="B114" s="1" t="s">
        <v>38</v>
      </c>
      <c r="C114" s="1" t="s">
        <v>1433</v>
      </c>
      <c r="D114" s="4">
        <v>1060</v>
      </c>
      <c r="E114" s="6">
        <f t="shared" si="22"/>
        <v>1681.16</v>
      </c>
      <c r="F114" s="4">
        <v>2502</v>
      </c>
      <c r="G114" s="17">
        <f t="shared" si="23"/>
        <v>1526.22</v>
      </c>
      <c r="H114" s="4">
        <v>1992</v>
      </c>
      <c r="I114" s="6">
        <f t="shared" si="24"/>
        <v>934.24799999999993</v>
      </c>
      <c r="J114" s="4">
        <v>3000</v>
      </c>
      <c r="K114" s="6">
        <f t="shared" si="25"/>
        <v>1092.59710335</v>
      </c>
      <c r="L114" s="4">
        <v>504</v>
      </c>
      <c r="M114" s="6">
        <f t="shared" si="26"/>
        <v>1551.816</v>
      </c>
      <c r="N114" s="4">
        <v>11004</v>
      </c>
      <c r="O114" s="6">
        <f t="shared" si="27"/>
        <v>4368.5880000000006</v>
      </c>
      <c r="P114" s="4">
        <v>1512</v>
      </c>
      <c r="Q114" s="6">
        <f t="shared" si="28"/>
        <v>431.67599831593435</v>
      </c>
      <c r="R114" s="4">
        <v>6000</v>
      </c>
      <c r="S114" s="6">
        <f t="shared" si="29"/>
        <v>1858.6642199999999</v>
      </c>
      <c r="T114" s="4">
        <v>2004</v>
      </c>
      <c r="U114" s="6">
        <f t="shared" si="30"/>
        <v>1290.576</v>
      </c>
      <c r="V114" s="4">
        <v>1160</v>
      </c>
      <c r="W114" s="17">
        <f t="shared" si="38"/>
        <v>799.24346839999998</v>
      </c>
      <c r="X114" s="4">
        <v>1008</v>
      </c>
      <c r="Y114" s="6">
        <f t="shared" si="31"/>
        <v>701.56799999999998</v>
      </c>
      <c r="Z114" s="4">
        <v>5004</v>
      </c>
      <c r="AA114" s="6">
        <f t="shared" si="32"/>
        <v>4843.8738659915998</v>
      </c>
      <c r="AB114" s="4">
        <v>6700</v>
      </c>
      <c r="AC114" s="6">
        <f t="shared" si="33"/>
        <v>4403.2392000199998</v>
      </c>
      <c r="AD114" s="4">
        <v>4500</v>
      </c>
      <c r="AE114" s="6">
        <f t="shared" si="34"/>
        <v>2079</v>
      </c>
      <c r="AF114" s="4">
        <v>4992</v>
      </c>
      <c r="AG114" s="6">
        <f t="shared" si="35"/>
        <v>1642.3680000000002</v>
      </c>
      <c r="AH114" s="4">
        <v>192</v>
      </c>
      <c r="AI114" s="6">
        <f t="shared" si="36"/>
        <v>30.974838734763843</v>
      </c>
      <c r="AJ114">
        <v>180</v>
      </c>
      <c r="AK114" s="6">
        <f t="shared" si="37"/>
        <v>1028.5714285714278</v>
      </c>
      <c r="AL114" s="6">
        <f t="shared" si="21"/>
        <v>30264.384123383719</v>
      </c>
    </row>
    <row r="115" spans="1:38" x14ac:dyDescent="0.25">
      <c r="A115" s="1">
        <v>12245</v>
      </c>
      <c r="B115" s="1" t="s">
        <v>56</v>
      </c>
      <c r="C115" s="1" t="s">
        <v>823</v>
      </c>
      <c r="D115" s="4">
        <v>800</v>
      </c>
      <c r="E115" s="6">
        <f t="shared" si="22"/>
        <v>1268.8</v>
      </c>
      <c r="F115" s="4">
        <v>1998</v>
      </c>
      <c r="G115" s="17">
        <f t="shared" si="23"/>
        <v>1218.78</v>
      </c>
      <c r="H115" s="4">
        <v>4488</v>
      </c>
      <c r="I115" s="6">
        <f t="shared" si="24"/>
        <v>2104.8719999999998</v>
      </c>
      <c r="J115" s="4">
        <v>4500</v>
      </c>
      <c r="K115" s="6">
        <f t="shared" si="25"/>
        <v>1638.895655025</v>
      </c>
      <c r="L115" s="4">
        <v>384</v>
      </c>
      <c r="M115" s="6">
        <f t="shared" si="26"/>
        <v>1182.336</v>
      </c>
      <c r="N115" s="4">
        <v>10866</v>
      </c>
      <c r="O115" s="6">
        <f t="shared" si="27"/>
        <v>4313.8020000000006</v>
      </c>
      <c r="P115" s="4">
        <v>3000</v>
      </c>
      <c r="Q115" s="6">
        <f t="shared" si="28"/>
        <v>856.49999665859991</v>
      </c>
      <c r="R115" s="4">
        <v>5496</v>
      </c>
      <c r="S115" s="6">
        <f t="shared" si="29"/>
        <v>1702.53642552</v>
      </c>
      <c r="T115" s="4">
        <v>4500</v>
      </c>
      <c r="U115" s="6">
        <f t="shared" si="30"/>
        <v>2898</v>
      </c>
      <c r="V115" s="4">
        <v>750</v>
      </c>
      <c r="W115" s="17">
        <f t="shared" si="38"/>
        <v>516.75224249999997</v>
      </c>
      <c r="X115" s="4">
        <v>752</v>
      </c>
      <c r="Y115" s="6">
        <f t="shared" si="31"/>
        <v>523.39199999999994</v>
      </c>
      <c r="Z115" s="4">
        <v>4008</v>
      </c>
      <c r="AA115" s="6">
        <f t="shared" si="32"/>
        <v>3879.7454945832001</v>
      </c>
      <c r="AB115" s="4">
        <v>7000</v>
      </c>
      <c r="AC115" s="6">
        <f t="shared" si="33"/>
        <v>4600.3991642000001</v>
      </c>
      <c r="AD115" s="4">
        <v>2496</v>
      </c>
      <c r="AE115" s="6">
        <f t="shared" si="34"/>
        <v>1153.152</v>
      </c>
      <c r="AF115" s="4">
        <v>4488</v>
      </c>
      <c r="AG115" s="6">
        <f t="shared" si="35"/>
        <v>1476.5520000000001</v>
      </c>
      <c r="AH115" s="4">
        <v>2390</v>
      </c>
      <c r="AI115" s="6">
        <f t="shared" si="36"/>
        <v>385.57221133377908</v>
      </c>
      <c r="AJ115">
        <v>80</v>
      </c>
      <c r="AK115" s="6">
        <f t="shared" si="37"/>
        <v>457.14285714285677</v>
      </c>
      <c r="AL115" s="6">
        <f t="shared" si="21"/>
        <v>30177.230046963436</v>
      </c>
    </row>
    <row r="116" spans="1:38" x14ac:dyDescent="0.25">
      <c r="A116" s="1">
        <v>13172</v>
      </c>
      <c r="B116" s="1" t="s">
        <v>577</v>
      </c>
      <c r="C116" s="1" t="s">
        <v>1231</v>
      </c>
      <c r="D116" s="4">
        <v>540</v>
      </c>
      <c r="E116" s="6">
        <f t="shared" si="22"/>
        <v>856.44</v>
      </c>
      <c r="F116" s="4">
        <v>2100</v>
      </c>
      <c r="G116" s="17">
        <f t="shared" si="23"/>
        <v>1281</v>
      </c>
      <c r="H116" s="4">
        <v>6240</v>
      </c>
      <c r="I116" s="6">
        <f t="shared" si="24"/>
        <v>2926.56</v>
      </c>
      <c r="J116" s="4">
        <v>3816</v>
      </c>
      <c r="K116" s="6">
        <f t="shared" si="25"/>
        <v>1389.7835154612001</v>
      </c>
      <c r="L116" s="4">
        <v>264</v>
      </c>
      <c r="M116" s="6">
        <f t="shared" si="26"/>
        <v>812.85599999999999</v>
      </c>
      <c r="N116" s="4">
        <v>10500</v>
      </c>
      <c r="O116" s="6">
        <f t="shared" si="27"/>
        <v>4168.5</v>
      </c>
      <c r="P116" s="4">
        <v>7344</v>
      </c>
      <c r="Q116" s="6">
        <f t="shared" si="28"/>
        <v>2096.7119918202525</v>
      </c>
      <c r="R116" s="4">
        <v>7344</v>
      </c>
      <c r="S116" s="6">
        <f t="shared" si="29"/>
        <v>2275.0050052799998</v>
      </c>
      <c r="T116" s="4">
        <v>3564</v>
      </c>
      <c r="U116" s="6">
        <f t="shared" si="30"/>
        <v>2295.2159999999999</v>
      </c>
      <c r="V116" s="4">
        <v>530</v>
      </c>
      <c r="W116" s="17">
        <f t="shared" si="38"/>
        <v>365.17158469999998</v>
      </c>
      <c r="X116" s="4">
        <v>560</v>
      </c>
      <c r="Y116" s="6">
        <f t="shared" si="31"/>
        <v>389.76</v>
      </c>
      <c r="Z116" s="4">
        <v>2676</v>
      </c>
      <c r="AA116" s="6">
        <f t="shared" si="32"/>
        <v>2590.3689978804</v>
      </c>
      <c r="AB116" s="4">
        <v>6200</v>
      </c>
      <c r="AC116" s="6">
        <f t="shared" si="33"/>
        <v>4074.6392597200002</v>
      </c>
      <c r="AD116" s="4">
        <v>5256</v>
      </c>
      <c r="AE116" s="6">
        <f t="shared" si="34"/>
        <v>2428.2719999999999</v>
      </c>
      <c r="AF116" s="4">
        <v>6240</v>
      </c>
      <c r="AG116" s="6">
        <f t="shared" si="35"/>
        <v>2052.96</v>
      </c>
      <c r="AH116" s="4">
        <v>0</v>
      </c>
      <c r="AI116" s="6">
        <f t="shared" si="36"/>
        <v>0</v>
      </c>
      <c r="AJ116">
        <v>0</v>
      </c>
      <c r="AK116" s="6">
        <f t="shared" si="37"/>
        <v>0</v>
      </c>
      <c r="AL116" s="6">
        <f t="shared" si="21"/>
        <v>30003.24435486185</v>
      </c>
    </row>
    <row r="117" spans="1:38" x14ac:dyDescent="0.25">
      <c r="A117" s="1">
        <v>13075</v>
      </c>
      <c r="B117" s="1" t="s">
        <v>1573</v>
      </c>
      <c r="C117" s="1" t="s">
        <v>1604</v>
      </c>
      <c r="D117" s="4">
        <v>1360</v>
      </c>
      <c r="E117" s="6">
        <f t="shared" si="22"/>
        <v>2156.96</v>
      </c>
      <c r="F117" s="4">
        <v>1998</v>
      </c>
      <c r="G117" s="17">
        <f t="shared" si="23"/>
        <v>1218.78</v>
      </c>
      <c r="H117" s="4">
        <v>504</v>
      </c>
      <c r="I117" s="6">
        <f t="shared" si="24"/>
        <v>236.37599999999998</v>
      </c>
      <c r="J117" s="4">
        <v>2004</v>
      </c>
      <c r="K117" s="6">
        <f t="shared" si="25"/>
        <v>729.85486503779998</v>
      </c>
      <c r="L117" s="4">
        <v>660</v>
      </c>
      <c r="M117" s="6">
        <f t="shared" si="26"/>
        <v>2032.14</v>
      </c>
      <c r="N117" s="4">
        <v>14004</v>
      </c>
      <c r="O117" s="6">
        <f t="shared" si="27"/>
        <v>5559.5880000000006</v>
      </c>
      <c r="P117" s="4">
        <v>1992</v>
      </c>
      <c r="Q117" s="6">
        <f t="shared" si="28"/>
        <v>568.71599778131031</v>
      </c>
      <c r="R117" s="4">
        <v>5508</v>
      </c>
      <c r="S117" s="6">
        <f t="shared" si="29"/>
        <v>1706.25375396</v>
      </c>
      <c r="T117" s="4">
        <v>2004</v>
      </c>
      <c r="U117" s="6">
        <f t="shared" si="30"/>
        <v>1290.576</v>
      </c>
      <c r="V117" s="4">
        <v>1000</v>
      </c>
      <c r="W117" s="17">
        <f t="shared" si="38"/>
        <v>689.00298999999995</v>
      </c>
      <c r="X117" s="4">
        <v>496</v>
      </c>
      <c r="Y117" s="6">
        <f t="shared" si="31"/>
        <v>345.21599999999995</v>
      </c>
      <c r="Z117" s="4">
        <v>2004</v>
      </c>
      <c r="AA117" s="6">
        <f t="shared" si="32"/>
        <v>1939.8727472916</v>
      </c>
      <c r="AB117" s="4">
        <v>6000</v>
      </c>
      <c r="AC117" s="6">
        <f t="shared" si="33"/>
        <v>3943.1992835999999</v>
      </c>
      <c r="AD117" s="4">
        <v>6504</v>
      </c>
      <c r="AE117" s="6">
        <f t="shared" si="34"/>
        <v>3004.848</v>
      </c>
      <c r="AF117" s="4">
        <v>3312</v>
      </c>
      <c r="AG117" s="6">
        <f t="shared" si="35"/>
        <v>1089.6480000000001</v>
      </c>
      <c r="AH117" s="4">
        <v>10008</v>
      </c>
      <c r="AI117" s="6">
        <f t="shared" si="36"/>
        <v>1614.5634690495651</v>
      </c>
      <c r="AJ117">
        <v>280</v>
      </c>
      <c r="AK117" s="6">
        <f t="shared" si="37"/>
        <v>1599.9999999999989</v>
      </c>
      <c r="AL117" s="6">
        <f t="shared" si="21"/>
        <v>29725.595106720277</v>
      </c>
    </row>
    <row r="118" spans="1:38" x14ac:dyDescent="0.25">
      <c r="A118" s="1">
        <v>12720</v>
      </c>
      <c r="B118" s="1" t="s">
        <v>259</v>
      </c>
      <c r="C118" s="1" t="s">
        <v>985</v>
      </c>
      <c r="D118" s="4">
        <v>300</v>
      </c>
      <c r="E118" s="6">
        <f t="shared" si="22"/>
        <v>475.8</v>
      </c>
      <c r="F118" s="4">
        <v>2352</v>
      </c>
      <c r="G118" s="17">
        <f t="shared" si="23"/>
        <v>1434.72</v>
      </c>
      <c r="H118" s="4">
        <v>5664</v>
      </c>
      <c r="I118" s="6">
        <f t="shared" si="24"/>
        <v>2656.4159999999997</v>
      </c>
      <c r="J118" s="4">
        <v>3864</v>
      </c>
      <c r="K118" s="6">
        <f t="shared" si="25"/>
        <v>1407.2650691148001</v>
      </c>
      <c r="L118" s="4">
        <v>96</v>
      </c>
      <c r="M118" s="6">
        <f t="shared" si="26"/>
        <v>295.584</v>
      </c>
      <c r="N118" s="4">
        <v>10002</v>
      </c>
      <c r="O118" s="6">
        <f t="shared" si="27"/>
        <v>3970.7940000000003</v>
      </c>
      <c r="P118" s="4">
        <v>4992</v>
      </c>
      <c r="Q118" s="6">
        <f t="shared" si="28"/>
        <v>1425.2159944399102</v>
      </c>
      <c r="R118" s="4">
        <v>8220</v>
      </c>
      <c r="S118" s="6">
        <f t="shared" si="29"/>
        <v>2546.3699814000001</v>
      </c>
      <c r="T118" s="4">
        <v>3732</v>
      </c>
      <c r="U118" s="6">
        <f t="shared" si="30"/>
        <v>2403.4079999999999</v>
      </c>
      <c r="V118" s="4">
        <v>230</v>
      </c>
      <c r="W118" s="17">
        <f t="shared" si="38"/>
        <v>158.47068769999998</v>
      </c>
      <c r="X118" s="4">
        <v>256</v>
      </c>
      <c r="Y118" s="6">
        <f t="shared" si="31"/>
        <v>178.17599999999999</v>
      </c>
      <c r="Z118" s="4">
        <v>2592</v>
      </c>
      <c r="AA118" s="6">
        <f t="shared" si="32"/>
        <v>2509.0569665568</v>
      </c>
      <c r="AB118" s="4">
        <v>8200</v>
      </c>
      <c r="AC118" s="6">
        <f t="shared" si="33"/>
        <v>5389.0390209200004</v>
      </c>
      <c r="AD118" s="4">
        <v>5880</v>
      </c>
      <c r="AE118" s="6">
        <f t="shared" si="34"/>
        <v>2716.56</v>
      </c>
      <c r="AF118" s="4">
        <v>5880</v>
      </c>
      <c r="AG118" s="6">
        <f t="shared" si="35"/>
        <v>1934.52</v>
      </c>
      <c r="AH118" s="4">
        <v>414</v>
      </c>
      <c r="AI118" s="6">
        <f t="shared" si="36"/>
        <v>66.789496021834537</v>
      </c>
      <c r="AJ118">
        <v>0</v>
      </c>
      <c r="AK118" s="6">
        <f t="shared" si="37"/>
        <v>0</v>
      </c>
      <c r="AL118" s="6">
        <f t="shared" si="21"/>
        <v>29568.185216153342</v>
      </c>
    </row>
    <row r="119" spans="1:38" x14ac:dyDescent="0.25">
      <c r="A119" s="1">
        <v>13082</v>
      </c>
      <c r="B119" s="1" t="s">
        <v>523</v>
      </c>
      <c r="C119" s="1" t="s">
        <v>1608</v>
      </c>
      <c r="D119" s="4">
        <v>2200</v>
      </c>
      <c r="E119" s="6">
        <f t="shared" si="22"/>
        <v>3489.2000000000003</v>
      </c>
      <c r="F119" s="4">
        <v>1500</v>
      </c>
      <c r="G119" s="17">
        <f t="shared" si="23"/>
        <v>915</v>
      </c>
      <c r="H119" s="4">
        <v>1992</v>
      </c>
      <c r="I119" s="6">
        <f t="shared" si="24"/>
        <v>934.24799999999993</v>
      </c>
      <c r="J119" s="4">
        <v>3996</v>
      </c>
      <c r="K119" s="6">
        <f t="shared" si="25"/>
        <v>1455.3393416622</v>
      </c>
      <c r="L119" s="4">
        <v>996</v>
      </c>
      <c r="M119" s="6">
        <f t="shared" si="26"/>
        <v>3066.6840000000002</v>
      </c>
      <c r="N119" s="4">
        <v>4398</v>
      </c>
      <c r="O119" s="6">
        <f t="shared" si="27"/>
        <v>1746.0060000000001</v>
      </c>
      <c r="P119" s="4">
        <v>3000</v>
      </c>
      <c r="Q119" s="6">
        <f t="shared" si="28"/>
        <v>856.49999665859991</v>
      </c>
      <c r="R119" s="4">
        <v>3000</v>
      </c>
      <c r="S119" s="6">
        <f t="shared" si="29"/>
        <v>929.33210999999994</v>
      </c>
      <c r="T119" s="4">
        <v>2496</v>
      </c>
      <c r="U119" s="6">
        <f t="shared" si="30"/>
        <v>1607.424</v>
      </c>
      <c r="V119" s="4">
        <v>2000</v>
      </c>
      <c r="W119" s="17">
        <f t="shared" si="38"/>
        <v>1378.0059799999999</v>
      </c>
      <c r="X119" s="4">
        <v>2000</v>
      </c>
      <c r="Y119" s="6">
        <f t="shared" si="31"/>
        <v>1392</v>
      </c>
      <c r="Z119" s="4">
        <v>3000</v>
      </c>
      <c r="AA119" s="6">
        <f t="shared" si="32"/>
        <v>2904.0011187</v>
      </c>
      <c r="AB119" s="4">
        <v>8000</v>
      </c>
      <c r="AC119" s="6">
        <f t="shared" si="33"/>
        <v>5257.5990448000002</v>
      </c>
      <c r="AD119" s="4">
        <v>2496</v>
      </c>
      <c r="AE119" s="6">
        <f t="shared" si="34"/>
        <v>1153.152</v>
      </c>
      <c r="AF119" s="4">
        <v>4008</v>
      </c>
      <c r="AG119" s="6">
        <f t="shared" si="35"/>
        <v>1318.6320000000001</v>
      </c>
      <c r="AH119" s="4">
        <v>64</v>
      </c>
      <c r="AI119" s="6">
        <f t="shared" si="36"/>
        <v>10.32494624492128</v>
      </c>
      <c r="AJ119">
        <v>160</v>
      </c>
      <c r="AK119" s="6">
        <f t="shared" si="37"/>
        <v>914.28571428571354</v>
      </c>
      <c r="AL119" s="6">
        <f t="shared" si="21"/>
        <v>29327.734252351434</v>
      </c>
    </row>
    <row r="120" spans="1:38" x14ac:dyDescent="0.25">
      <c r="A120" s="1">
        <v>13290</v>
      </c>
      <c r="B120" s="1" t="s">
        <v>590</v>
      </c>
      <c r="C120" s="1" t="s">
        <v>1240</v>
      </c>
      <c r="D120" s="4">
        <v>480</v>
      </c>
      <c r="E120" s="6">
        <f t="shared" si="22"/>
        <v>761.28000000000009</v>
      </c>
      <c r="F120" s="4">
        <v>3000</v>
      </c>
      <c r="G120" s="17">
        <f t="shared" si="23"/>
        <v>1830</v>
      </c>
      <c r="H120" s="4">
        <v>6000</v>
      </c>
      <c r="I120" s="6">
        <f t="shared" si="24"/>
        <v>2814</v>
      </c>
      <c r="J120" s="4">
        <v>5004</v>
      </c>
      <c r="K120" s="6">
        <f t="shared" si="25"/>
        <v>1822.4519683878</v>
      </c>
      <c r="L120" s="4">
        <v>156</v>
      </c>
      <c r="M120" s="6">
        <f t="shared" si="26"/>
        <v>480.32400000000001</v>
      </c>
      <c r="N120" s="4">
        <v>10002</v>
      </c>
      <c r="O120" s="6">
        <f t="shared" si="27"/>
        <v>3970.7940000000003</v>
      </c>
      <c r="P120" s="4">
        <v>4992</v>
      </c>
      <c r="Q120" s="6">
        <f t="shared" si="28"/>
        <v>1425.2159944399102</v>
      </c>
      <c r="R120" s="4">
        <v>6000</v>
      </c>
      <c r="S120" s="6">
        <f t="shared" si="29"/>
        <v>1858.6642199999999</v>
      </c>
      <c r="T120" s="4">
        <v>4500</v>
      </c>
      <c r="U120" s="6">
        <f t="shared" si="30"/>
        <v>2898</v>
      </c>
      <c r="V120" s="4">
        <v>360</v>
      </c>
      <c r="W120" s="17">
        <f t="shared" si="38"/>
        <v>248.04107639999998</v>
      </c>
      <c r="X120" s="4">
        <v>400</v>
      </c>
      <c r="Y120" s="6">
        <f t="shared" si="31"/>
        <v>278.39999999999998</v>
      </c>
      <c r="Z120" s="4">
        <v>4224</v>
      </c>
      <c r="AA120" s="6">
        <f t="shared" si="32"/>
        <v>4088.8335751295999</v>
      </c>
      <c r="AB120" s="4">
        <v>5000</v>
      </c>
      <c r="AC120" s="6">
        <f t="shared" si="33"/>
        <v>3285.9994030000003</v>
      </c>
      <c r="AD120" s="4">
        <v>4008</v>
      </c>
      <c r="AE120" s="6">
        <f t="shared" si="34"/>
        <v>1851.6960000000001</v>
      </c>
      <c r="AF120" s="4">
        <v>4992</v>
      </c>
      <c r="AG120" s="6">
        <f t="shared" si="35"/>
        <v>1642.3680000000002</v>
      </c>
      <c r="AH120" s="4">
        <v>0</v>
      </c>
      <c r="AI120" s="6">
        <f t="shared" si="36"/>
        <v>0</v>
      </c>
      <c r="AJ120">
        <v>0</v>
      </c>
      <c r="AK120" s="6">
        <f t="shared" si="37"/>
        <v>0</v>
      </c>
      <c r="AL120" s="6">
        <f t="shared" si="21"/>
        <v>29256.068237357315</v>
      </c>
    </row>
    <row r="121" spans="1:38" x14ac:dyDescent="0.25">
      <c r="A121" s="1">
        <v>12682</v>
      </c>
      <c r="B121" s="1" t="s">
        <v>228</v>
      </c>
      <c r="C121" s="1" t="s">
        <v>1470</v>
      </c>
      <c r="D121" s="4">
        <v>380</v>
      </c>
      <c r="E121" s="6">
        <f t="shared" si="22"/>
        <v>602.68000000000006</v>
      </c>
      <c r="F121" s="4">
        <v>2400</v>
      </c>
      <c r="G121" s="17">
        <f t="shared" si="23"/>
        <v>1464</v>
      </c>
      <c r="H121" s="4">
        <v>3432</v>
      </c>
      <c r="I121" s="6">
        <f t="shared" si="24"/>
        <v>1609.6079999999999</v>
      </c>
      <c r="J121" s="4">
        <v>2592</v>
      </c>
      <c r="K121" s="6">
        <f t="shared" si="25"/>
        <v>944.00389729440008</v>
      </c>
      <c r="L121" s="4">
        <v>180</v>
      </c>
      <c r="M121" s="6">
        <f t="shared" si="26"/>
        <v>554.22</v>
      </c>
      <c r="N121" s="4">
        <v>12000</v>
      </c>
      <c r="O121" s="6">
        <f t="shared" si="27"/>
        <v>4764</v>
      </c>
      <c r="P121" s="4">
        <v>8400</v>
      </c>
      <c r="Q121" s="6">
        <f t="shared" si="28"/>
        <v>2398.1999906440797</v>
      </c>
      <c r="R121" s="4">
        <v>8400</v>
      </c>
      <c r="S121" s="6">
        <f t="shared" si="29"/>
        <v>2602.1299079999999</v>
      </c>
      <c r="T121" s="4">
        <v>2352</v>
      </c>
      <c r="U121" s="6">
        <f t="shared" si="30"/>
        <v>1514.6880000000001</v>
      </c>
      <c r="V121" s="4">
        <v>370</v>
      </c>
      <c r="W121" s="17">
        <f t="shared" si="38"/>
        <v>254.93110629999998</v>
      </c>
      <c r="X121" s="4">
        <v>384</v>
      </c>
      <c r="Y121" s="6">
        <f t="shared" si="31"/>
        <v>267.26400000000001</v>
      </c>
      <c r="Z121" s="4">
        <v>1884</v>
      </c>
      <c r="AA121" s="6">
        <f t="shared" si="32"/>
        <v>1823.7127025436</v>
      </c>
      <c r="AB121" s="4">
        <v>8400</v>
      </c>
      <c r="AC121" s="6">
        <f t="shared" si="33"/>
        <v>5520.4789970399997</v>
      </c>
      <c r="AD121" s="4">
        <v>6000</v>
      </c>
      <c r="AE121" s="6">
        <f t="shared" si="34"/>
        <v>2772</v>
      </c>
      <c r="AF121" s="4">
        <v>3864</v>
      </c>
      <c r="AG121" s="6">
        <f t="shared" si="35"/>
        <v>1271.2560000000001</v>
      </c>
      <c r="AH121" s="4">
        <v>3982</v>
      </c>
      <c r="AI121" s="6">
        <f t="shared" si="36"/>
        <v>642.40524917619587</v>
      </c>
      <c r="AJ121">
        <v>40</v>
      </c>
      <c r="AK121" s="6">
        <f t="shared" si="37"/>
        <v>228.57142857142838</v>
      </c>
      <c r="AL121" s="6">
        <f t="shared" si="21"/>
        <v>29234.149279569698</v>
      </c>
    </row>
    <row r="122" spans="1:38" x14ac:dyDescent="0.25">
      <c r="A122" s="1">
        <v>12470</v>
      </c>
      <c r="B122" s="1" t="s">
        <v>100</v>
      </c>
      <c r="C122" s="1" t="s">
        <v>860</v>
      </c>
      <c r="D122" s="4">
        <v>200</v>
      </c>
      <c r="E122" s="6">
        <f t="shared" si="22"/>
        <v>317.2</v>
      </c>
      <c r="F122" s="4">
        <v>1698</v>
      </c>
      <c r="G122" s="17">
        <f t="shared" si="23"/>
        <v>1035.78</v>
      </c>
      <c r="H122" s="4">
        <v>4152</v>
      </c>
      <c r="I122" s="6">
        <f t="shared" si="24"/>
        <v>1947.2879999999998</v>
      </c>
      <c r="J122" s="4">
        <v>2496</v>
      </c>
      <c r="K122" s="6">
        <f t="shared" si="25"/>
        <v>909.04078998720001</v>
      </c>
      <c r="L122" s="4">
        <v>60</v>
      </c>
      <c r="M122" s="6">
        <f t="shared" si="26"/>
        <v>184.74</v>
      </c>
      <c r="N122" s="4">
        <v>17004</v>
      </c>
      <c r="O122" s="6">
        <f t="shared" si="27"/>
        <v>6750.5880000000006</v>
      </c>
      <c r="P122" s="4">
        <v>5952</v>
      </c>
      <c r="Q122" s="6">
        <f t="shared" si="28"/>
        <v>1699.2959933706622</v>
      </c>
      <c r="R122" s="4">
        <v>7284</v>
      </c>
      <c r="S122" s="6">
        <f t="shared" si="29"/>
        <v>2256.4183630799998</v>
      </c>
      <c r="T122" s="4">
        <v>2448</v>
      </c>
      <c r="U122" s="6">
        <f t="shared" si="30"/>
        <v>1576.5119999999999</v>
      </c>
      <c r="V122" s="4">
        <v>150</v>
      </c>
      <c r="W122" s="17">
        <f t="shared" si="38"/>
        <v>103.3504485</v>
      </c>
      <c r="X122" s="4">
        <v>176</v>
      </c>
      <c r="Y122" s="6">
        <f t="shared" si="31"/>
        <v>122.496</v>
      </c>
      <c r="Z122" s="4">
        <v>1812</v>
      </c>
      <c r="AA122" s="6">
        <f t="shared" si="32"/>
        <v>1754.0166756947999</v>
      </c>
      <c r="AB122" s="4">
        <v>6000</v>
      </c>
      <c r="AC122" s="6">
        <f t="shared" si="33"/>
        <v>3943.1992835999999</v>
      </c>
      <c r="AD122" s="4">
        <v>8508</v>
      </c>
      <c r="AE122" s="6">
        <f t="shared" si="34"/>
        <v>3930.6960000000004</v>
      </c>
      <c r="AF122" s="4">
        <v>4104</v>
      </c>
      <c r="AG122" s="6">
        <f t="shared" si="35"/>
        <v>1350.2160000000001</v>
      </c>
      <c r="AH122" s="4">
        <v>6790</v>
      </c>
      <c r="AI122" s="6">
        <f t="shared" si="36"/>
        <v>1095.412265672117</v>
      </c>
      <c r="AJ122">
        <v>40</v>
      </c>
      <c r="AK122" s="6">
        <f t="shared" si="37"/>
        <v>228.57142857142838</v>
      </c>
      <c r="AL122" s="6">
        <f t="shared" si="21"/>
        <v>29204.821248476204</v>
      </c>
    </row>
    <row r="123" spans="1:38" x14ac:dyDescent="0.25">
      <c r="A123" s="1">
        <v>11242</v>
      </c>
      <c r="B123" s="1" t="s">
        <v>23</v>
      </c>
      <c r="C123" s="1" t="s">
        <v>791</v>
      </c>
      <c r="D123" s="4">
        <v>480</v>
      </c>
      <c r="E123" s="6">
        <f t="shared" si="22"/>
        <v>761.28000000000009</v>
      </c>
      <c r="F123" s="4">
        <v>1998</v>
      </c>
      <c r="G123" s="17">
        <f t="shared" si="23"/>
        <v>1218.78</v>
      </c>
      <c r="H123" s="4">
        <v>5040</v>
      </c>
      <c r="I123" s="6">
        <f t="shared" si="24"/>
        <v>2363.7599999999998</v>
      </c>
      <c r="J123" s="4">
        <v>3816</v>
      </c>
      <c r="K123" s="6">
        <f t="shared" si="25"/>
        <v>1389.7835154612001</v>
      </c>
      <c r="L123" s="4">
        <v>216</v>
      </c>
      <c r="M123" s="6">
        <f t="shared" si="26"/>
        <v>665.06400000000008</v>
      </c>
      <c r="N123" s="4">
        <v>10002</v>
      </c>
      <c r="O123" s="6">
        <f t="shared" si="27"/>
        <v>3970.7940000000003</v>
      </c>
      <c r="P123" s="4">
        <v>7008</v>
      </c>
      <c r="Q123" s="6">
        <f t="shared" si="28"/>
        <v>2000.7839921944894</v>
      </c>
      <c r="R123" s="4">
        <v>6996</v>
      </c>
      <c r="S123" s="6">
        <f t="shared" si="29"/>
        <v>2167.2024805199999</v>
      </c>
      <c r="T123" s="4">
        <v>3216</v>
      </c>
      <c r="U123" s="6">
        <f t="shared" si="30"/>
        <v>2071.1040000000003</v>
      </c>
      <c r="V123" s="4">
        <v>460</v>
      </c>
      <c r="W123" s="17">
        <f t="shared" si="38"/>
        <v>316.94137539999997</v>
      </c>
      <c r="X123" s="4">
        <v>480</v>
      </c>
      <c r="Y123" s="6">
        <f t="shared" si="31"/>
        <v>334.08</v>
      </c>
      <c r="Z123" s="4">
        <v>2772</v>
      </c>
      <c r="AA123" s="6">
        <f t="shared" si="32"/>
        <v>2683.2970336787998</v>
      </c>
      <c r="AB123" s="4">
        <v>7000</v>
      </c>
      <c r="AC123" s="6">
        <f t="shared" si="33"/>
        <v>4600.3991642000001</v>
      </c>
      <c r="AD123" s="4">
        <v>5004</v>
      </c>
      <c r="AE123" s="6">
        <f t="shared" si="34"/>
        <v>2311.848</v>
      </c>
      <c r="AF123" s="4">
        <v>5328</v>
      </c>
      <c r="AG123" s="6">
        <f t="shared" si="35"/>
        <v>1752.912</v>
      </c>
      <c r="AH123" s="4">
        <v>1976</v>
      </c>
      <c r="AI123" s="6">
        <f t="shared" si="36"/>
        <v>318.78271531194451</v>
      </c>
      <c r="AJ123">
        <v>0</v>
      </c>
      <c r="AK123" s="6">
        <f t="shared" si="37"/>
        <v>0</v>
      </c>
      <c r="AL123" s="6">
        <f t="shared" si="21"/>
        <v>28926.812276766435</v>
      </c>
    </row>
    <row r="124" spans="1:38" x14ac:dyDescent="0.25">
      <c r="A124" s="1">
        <v>12552</v>
      </c>
      <c r="B124" s="1" t="s">
        <v>159</v>
      </c>
      <c r="C124" s="1" t="s">
        <v>1453</v>
      </c>
      <c r="D124" s="4">
        <v>400</v>
      </c>
      <c r="E124" s="6">
        <f t="shared" si="22"/>
        <v>634.4</v>
      </c>
      <c r="F124" s="4">
        <v>2502</v>
      </c>
      <c r="G124" s="17">
        <f t="shared" si="23"/>
        <v>1526.22</v>
      </c>
      <c r="H124" s="4">
        <v>3600</v>
      </c>
      <c r="I124" s="6">
        <f t="shared" si="24"/>
        <v>1688.3999999999999</v>
      </c>
      <c r="J124" s="4">
        <v>2724</v>
      </c>
      <c r="K124" s="6">
        <f t="shared" si="25"/>
        <v>992.07816984179999</v>
      </c>
      <c r="L124" s="4">
        <v>192</v>
      </c>
      <c r="M124" s="6">
        <f t="shared" si="26"/>
        <v>591.16800000000001</v>
      </c>
      <c r="N124" s="4">
        <v>12186</v>
      </c>
      <c r="O124" s="6">
        <f t="shared" si="27"/>
        <v>4837.8420000000006</v>
      </c>
      <c r="P124" s="4">
        <v>6240</v>
      </c>
      <c r="Q124" s="6">
        <f t="shared" si="28"/>
        <v>1781.5199930498879</v>
      </c>
      <c r="R124" s="4">
        <v>9216</v>
      </c>
      <c r="S124" s="6">
        <f t="shared" si="29"/>
        <v>2854.9082419199999</v>
      </c>
      <c r="T124" s="4">
        <v>2460</v>
      </c>
      <c r="U124" s="6">
        <f t="shared" si="30"/>
        <v>1584.24</v>
      </c>
      <c r="V124" s="4">
        <v>390</v>
      </c>
      <c r="W124" s="17">
        <f t="shared" si="38"/>
        <v>268.71116610000001</v>
      </c>
      <c r="X124" s="4">
        <v>416</v>
      </c>
      <c r="Y124" s="6">
        <f t="shared" si="31"/>
        <v>289.536</v>
      </c>
      <c r="Z124" s="4">
        <v>1980</v>
      </c>
      <c r="AA124" s="6">
        <f t="shared" si="32"/>
        <v>1916.6407383419998</v>
      </c>
      <c r="AB124" s="4">
        <v>8400</v>
      </c>
      <c r="AC124" s="6">
        <f t="shared" si="33"/>
        <v>5520.4789970399997</v>
      </c>
      <c r="AD124" s="4">
        <v>5004</v>
      </c>
      <c r="AE124" s="6">
        <f t="shared" si="34"/>
        <v>2311.848</v>
      </c>
      <c r="AF124" s="4">
        <v>4080</v>
      </c>
      <c r="AG124" s="6">
        <f t="shared" si="35"/>
        <v>1342.3200000000002</v>
      </c>
      <c r="AH124" s="4">
        <v>2996</v>
      </c>
      <c r="AI124" s="6">
        <f t="shared" si="36"/>
        <v>483.33654609037745</v>
      </c>
      <c r="AJ124">
        <v>40</v>
      </c>
      <c r="AK124" s="6">
        <f t="shared" si="37"/>
        <v>228.57142857142838</v>
      </c>
      <c r="AL124" s="6">
        <f t="shared" si="21"/>
        <v>28852.219280955494</v>
      </c>
    </row>
    <row r="125" spans="1:38" x14ac:dyDescent="0.25">
      <c r="A125" s="1">
        <v>12601</v>
      </c>
      <c r="B125" s="1" t="s">
        <v>1566</v>
      </c>
      <c r="C125" s="1" t="s">
        <v>1589</v>
      </c>
      <c r="D125" s="4">
        <v>1300</v>
      </c>
      <c r="E125" s="6">
        <f t="shared" si="22"/>
        <v>2061.8000000000002</v>
      </c>
      <c r="F125" s="4">
        <v>2502</v>
      </c>
      <c r="G125" s="17">
        <f t="shared" si="23"/>
        <v>1526.22</v>
      </c>
      <c r="H125" s="4">
        <v>2496</v>
      </c>
      <c r="I125" s="6">
        <f t="shared" si="24"/>
        <v>1170.624</v>
      </c>
      <c r="J125" s="4">
        <v>3996</v>
      </c>
      <c r="K125" s="6">
        <f t="shared" si="25"/>
        <v>1455.3393416622</v>
      </c>
      <c r="L125" s="4">
        <v>624</v>
      </c>
      <c r="M125" s="6">
        <f t="shared" si="26"/>
        <v>1921.296</v>
      </c>
      <c r="N125" s="4">
        <v>10002</v>
      </c>
      <c r="O125" s="6">
        <f t="shared" si="27"/>
        <v>3970.7940000000003</v>
      </c>
      <c r="P125" s="4">
        <v>1992</v>
      </c>
      <c r="Q125" s="6">
        <f t="shared" si="28"/>
        <v>568.71599778131031</v>
      </c>
      <c r="R125" s="4">
        <v>3000</v>
      </c>
      <c r="S125" s="6">
        <f t="shared" si="29"/>
        <v>929.33210999999994</v>
      </c>
      <c r="T125" s="4">
        <v>996</v>
      </c>
      <c r="U125" s="6">
        <f t="shared" si="30"/>
        <v>641.42399999999998</v>
      </c>
      <c r="V125" s="4">
        <v>1430</v>
      </c>
      <c r="W125" s="17">
        <f t="shared" si="38"/>
        <v>985.27427569999998</v>
      </c>
      <c r="X125" s="4">
        <v>992</v>
      </c>
      <c r="Y125" s="6">
        <f t="shared" si="31"/>
        <v>690.4319999999999</v>
      </c>
      <c r="Z125" s="4">
        <v>3996</v>
      </c>
      <c r="AA125" s="6">
        <f t="shared" si="32"/>
        <v>3868.1294901083998</v>
      </c>
      <c r="AB125" s="4">
        <v>8300</v>
      </c>
      <c r="AC125" s="6">
        <f t="shared" si="33"/>
        <v>5454.7590089799996</v>
      </c>
      <c r="AD125" s="4">
        <v>3996</v>
      </c>
      <c r="AE125" s="6">
        <f t="shared" si="34"/>
        <v>1846.152</v>
      </c>
      <c r="AF125" s="4">
        <v>4992</v>
      </c>
      <c r="AG125" s="6">
        <f t="shared" si="35"/>
        <v>1642.3680000000002</v>
      </c>
      <c r="AH125" s="4">
        <v>0</v>
      </c>
      <c r="AI125" s="6">
        <f t="shared" si="36"/>
        <v>0</v>
      </c>
      <c r="AJ125">
        <v>0</v>
      </c>
      <c r="AK125" s="6">
        <f t="shared" si="37"/>
        <v>0</v>
      </c>
      <c r="AL125" s="6">
        <f t="shared" si="21"/>
        <v>28732.66022423191</v>
      </c>
    </row>
    <row r="126" spans="1:38" x14ac:dyDescent="0.25">
      <c r="A126" s="1">
        <v>13125</v>
      </c>
      <c r="B126" s="1" t="s">
        <v>557</v>
      </c>
      <c r="C126" s="1" t="s">
        <v>1543</v>
      </c>
      <c r="D126" s="4">
        <v>540</v>
      </c>
      <c r="E126" s="6">
        <f t="shared" si="22"/>
        <v>856.44</v>
      </c>
      <c r="F126" s="4">
        <v>2250</v>
      </c>
      <c r="G126" s="17">
        <f t="shared" si="23"/>
        <v>1372.5</v>
      </c>
      <c r="H126" s="4">
        <v>6408</v>
      </c>
      <c r="I126" s="6">
        <f t="shared" si="24"/>
        <v>3005.3519999999999</v>
      </c>
      <c r="J126" s="4">
        <v>4200</v>
      </c>
      <c r="K126" s="6">
        <f t="shared" si="25"/>
        <v>1529.6359446900001</v>
      </c>
      <c r="L126" s="4">
        <v>240</v>
      </c>
      <c r="M126" s="6">
        <f t="shared" si="26"/>
        <v>738.96</v>
      </c>
      <c r="N126" s="4">
        <v>11250</v>
      </c>
      <c r="O126" s="6">
        <f t="shared" si="27"/>
        <v>4466.25</v>
      </c>
      <c r="P126" s="4">
        <v>4488</v>
      </c>
      <c r="Q126" s="6">
        <f t="shared" si="28"/>
        <v>1281.3239950012655</v>
      </c>
      <c r="R126" s="4">
        <v>7872</v>
      </c>
      <c r="S126" s="6">
        <f t="shared" si="29"/>
        <v>2438.5674566399998</v>
      </c>
      <c r="T126" s="4">
        <v>3672</v>
      </c>
      <c r="U126" s="6">
        <f t="shared" si="30"/>
        <v>2364.768</v>
      </c>
      <c r="V126" s="4">
        <v>500</v>
      </c>
      <c r="W126" s="17">
        <f t="shared" si="38"/>
        <v>344.50149499999998</v>
      </c>
      <c r="X126" s="4">
        <v>528</v>
      </c>
      <c r="Y126" s="6">
        <f t="shared" si="31"/>
        <v>367.488</v>
      </c>
      <c r="Z126" s="4">
        <v>2976</v>
      </c>
      <c r="AA126" s="6">
        <f t="shared" si="32"/>
        <v>2880.7691097503998</v>
      </c>
      <c r="AB126" s="4">
        <v>4500</v>
      </c>
      <c r="AC126" s="6">
        <f t="shared" si="33"/>
        <v>2957.3994627000002</v>
      </c>
      <c r="AD126" s="4">
        <v>3372</v>
      </c>
      <c r="AE126" s="6">
        <f t="shared" si="34"/>
        <v>1557.864</v>
      </c>
      <c r="AF126" s="4">
        <v>6264</v>
      </c>
      <c r="AG126" s="6">
        <f t="shared" si="35"/>
        <v>2060.8560000000002</v>
      </c>
      <c r="AH126" s="4">
        <v>124</v>
      </c>
      <c r="AI126" s="6">
        <f t="shared" si="36"/>
        <v>20.004583349534979</v>
      </c>
      <c r="AJ126">
        <v>40</v>
      </c>
      <c r="AK126" s="6">
        <f t="shared" si="37"/>
        <v>228.57142857142838</v>
      </c>
      <c r="AL126" s="6">
        <f t="shared" si="21"/>
        <v>28471.251475702626</v>
      </c>
    </row>
    <row r="127" spans="1:38" x14ac:dyDescent="0.25">
      <c r="A127" s="1">
        <v>12726</v>
      </c>
      <c r="B127" s="1" t="s">
        <v>264</v>
      </c>
      <c r="C127" s="1" t="s">
        <v>990</v>
      </c>
      <c r="D127" s="4">
        <v>420</v>
      </c>
      <c r="E127" s="6">
        <f t="shared" si="22"/>
        <v>666.12</v>
      </c>
      <c r="F127" s="4">
        <v>2250</v>
      </c>
      <c r="G127" s="17">
        <f t="shared" si="23"/>
        <v>1372.5</v>
      </c>
      <c r="H127" s="4">
        <v>4200</v>
      </c>
      <c r="I127" s="6">
        <f t="shared" si="24"/>
        <v>1969.8</v>
      </c>
      <c r="J127" s="4">
        <v>3156</v>
      </c>
      <c r="K127" s="6">
        <f t="shared" si="25"/>
        <v>1149.4121527242</v>
      </c>
      <c r="L127" s="4">
        <v>240</v>
      </c>
      <c r="M127" s="6">
        <f t="shared" si="26"/>
        <v>738.96</v>
      </c>
      <c r="N127" s="4">
        <v>12000</v>
      </c>
      <c r="O127" s="6">
        <f t="shared" si="27"/>
        <v>4764</v>
      </c>
      <c r="P127" s="4">
        <v>7008</v>
      </c>
      <c r="Q127" s="6">
        <f t="shared" si="28"/>
        <v>2000.7839921944894</v>
      </c>
      <c r="R127" s="4">
        <v>6540</v>
      </c>
      <c r="S127" s="6">
        <f t="shared" si="29"/>
        <v>2025.9439998</v>
      </c>
      <c r="T127" s="4">
        <v>2964</v>
      </c>
      <c r="U127" s="6">
        <f t="shared" si="30"/>
        <v>1908.816</v>
      </c>
      <c r="V127" s="4">
        <v>420</v>
      </c>
      <c r="W127" s="17">
        <f t="shared" si="38"/>
        <v>289.38125580000002</v>
      </c>
      <c r="X127" s="4">
        <v>448</v>
      </c>
      <c r="Y127" s="6">
        <f t="shared" si="31"/>
        <v>311.80799999999999</v>
      </c>
      <c r="Z127" s="4">
        <v>2268</v>
      </c>
      <c r="AA127" s="6">
        <f t="shared" si="32"/>
        <v>2195.4248457372</v>
      </c>
      <c r="AB127" s="4">
        <v>7000</v>
      </c>
      <c r="AC127" s="6">
        <f t="shared" si="33"/>
        <v>4600.3991642000001</v>
      </c>
      <c r="AD127" s="4">
        <v>4248</v>
      </c>
      <c r="AE127" s="6">
        <f t="shared" si="34"/>
        <v>1962.576</v>
      </c>
      <c r="AF127" s="4">
        <v>4992</v>
      </c>
      <c r="AG127" s="6">
        <f t="shared" si="35"/>
        <v>1642.3680000000002</v>
      </c>
      <c r="AH127" s="4">
        <v>1976</v>
      </c>
      <c r="AI127" s="6">
        <f t="shared" si="36"/>
        <v>318.78271531194451</v>
      </c>
      <c r="AJ127">
        <v>40</v>
      </c>
      <c r="AK127" s="6">
        <f t="shared" si="37"/>
        <v>228.57142857142838</v>
      </c>
      <c r="AL127" s="6">
        <f t="shared" si="21"/>
        <v>28145.647554339259</v>
      </c>
    </row>
    <row r="128" spans="1:38" x14ac:dyDescent="0.25">
      <c r="A128" s="1">
        <v>12824</v>
      </c>
      <c r="B128" s="1" t="s">
        <v>342</v>
      </c>
      <c r="C128" s="1" t="s">
        <v>1509</v>
      </c>
      <c r="D128" s="4">
        <v>480</v>
      </c>
      <c r="E128" s="6">
        <f t="shared" si="22"/>
        <v>761.28000000000009</v>
      </c>
      <c r="F128" s="4">
        <v>3600</v>
      </c>
      <c r="G128" s="17">
        <f t="shared" si="23"/>
        <v>2196</v>
      </c>
      <c r="H128" s="4">
        <v>2496</v>
      </c>
      <c r="I128" s="6">
        <f t="shared" si="24"/>
        <v>1170.624</v>
      </c>
      <c r="J128" s="4">
        <v>4800</v>
      </c>
      <c r="K128" s="6">
        <f t="shared" si="25"/>
        <v>1748.1553653600001</v>
      </c>
      <c r="L128" s="4">
        <v>252</v>
      </c>
      <c r="M128" s="6">
        <f t="shared" si="26"/>
        <v>775.90800000000002</v>
      </c>
      <c r="N128" s="4">
        <v>7902</v>
      </c>
      <c r="O128" s="6">
        <f t="shared" si="27"/>
        <v>3137.0940000000001</v>
      </c>
      <c r="P128" s="4">
        <v>5400</v>
      </c>
      <c r="Q128" s="6">
        <f t="shared" si="28"/>
        <v>1541.69999398548</v>
      </c>
      <c r="R128" s="4">
        <v>4788</v>
      </c>
      <c r="S128" s="6">
        <f t="shared" si="29"/>
        <v>1483.2140475599999</v>
      </c>
      <c r="T128" s="4">
        <v>3084</v>
      </c>
      <c r="U128" s="6">
        <f t="shared" si="30"/>
        <v>1986.096</v>
      </c>
      <c r="V128" s="4">
        <v>630</v>
      </c>
      <c r="W128" s="17">
        <f t="shared" si="38"/>
        <v>434.0718837</v>
      </c>
      <c r="X128" s="4">
        <v>736</v>
      </c>
      <c r="Y128" s="6">
        <f t="shared" si="31"/>
        <v>512.25599999999997</v>
      </c>
      <c r="Z128" s="4">
        <v>4620</v>
      </c>
      <c r="AA128" s="6">
        <f t="shared" si="32"/>
        <v>4472.1617227979996</v>
      </c>
      <c r="AB128" s="4">
        <v>4400</v>
      </c>
      <c r="AC128" s="6">
        <f t="shared" si="33"/>
        <v>2891.6794746400001</v>
      </c>
      <c r="AD128" s="4">
        <v>6804</v>
      </c>
      <c r="AE128" s="6">
        <f t="shared" si="34"/>
        <v>3143.4480000000003</v>
      </c>
      <c r="AF128" s="4">
        <v>4392</v>
      </c>
      <c r="AG128" s="6">
        <f t="shared" si="35"/>
        <v>1444.9680000000001</v>
      </c>
      <c r="AH128" s="4">
        <v>1326</v>
      </c>
      <c r="AI128" s="6">
        <f t="shared" si="36"/>
        <v>213.91998001196276</v>
      </c>
      <c r="AJ128">
        <v>40</v>
      </c>
      <c r="AK128" s="6">
        <f t="shared" si="37"/>
        <v>228.57142857142838</v>
      </c>
      <c r="AL128" s="6">
        <f t="shared" si="21"/>
        <v>28141.147896626873</v>
      </c>
    </row>
    <row r="129" spans="1:38" x14ac:dyDescent="0.25">
      <c r="A129" s="1">
        <v>12498</v>
      </c>
      <c r="B129" s="1" t="s">
        <v>123</v>
      </c>
      <c r="C129" s="1" t="s">
        <v>1449</v>
      </c>
      <c r="D129" s="4">
        <v>380</v>
      </c>
      <c r="E129" s="6">
        <f t="shared" si="22"/>
        <v>602.68000000000006</v>
      </c>
      <c r="F129" s="4">
        <v>4998</v>
      </c>
      <c r="G129" s="17">
        <f t="shared" si="23"/>
        <v>3048.7799999999997</v>
      </c>
      <c r="H129" s="4">
        <v>3360</v>
      </c>
      <c r="I129" s="6">
        <f t="shared" si="24"/>
        <v>1575.84</v>
      </c>
      <c r="J129" s="4">
        <v>2532</v>
      </c>
      <c r="K129" s="6">
        <f t="shared" si="25"/>
        <v>922.15195522739998</v>
      </c>
      <c r="L129" s="4">
        <v>180</v>
      </c>
      <c r="M129" s="6">
        <f t="shared" si="26"/>
        <v>554.22</v>
      </c>
      <c r="N129" s="4">
        <v>23112</v>
      </c>
      <c r="O129" s="6">
        <f t="shared" si="27"/>
        <v>9175.4639999999999</v>
      </c>
      <c r="P129" s="4">
        <v>1800</v>
      </c>
      <c r="Q129" s="6">
        <f t="shared" si="28"/>
        <v>513.89999799515999</v>
      </c>
      <c r="R129" s="4">
        <v>4344</v>
      </c>
      <c r="S129" s="6">
        <f t="shared" si="29"/>
        <v>1345.6728952799999</v>
      </c>
      <c r="T129" s="4">
        <v>2292</v>
      </c>
      <c r="U129" s="6">
        <f t="shared" si="30"/>
        <v>1476.048</v>
      </c>
      <c r="V129" s="4">
        <v>360</v>
      </c>
      <c r="W129" s="17">
        <f t="shared" si="38"/>
        <v>248.04107639999998</v>
      </c>
      <c r="X129" s="4">
        <v>384</v>
      </c>
      <c r="Y129" s="6">
        <f t="shared" si="31"/>
        <v>267.26400000000001</v>
      </c>
      <c r="Z129" s="4">
        <v>1848</v>
      </c>
      <c r="AA129" s="6">
        <f t="shared" si="32"/>
        <v>1788.8646891192</v>
      </c>
      <c r="AB129" s="4">
        <v>3900</v>
      </c>
      <c r="AC129" s="6">
        <f t="shared" si="33"/>
        <v>2563.07953434</v>
      </c>
      <c r="AD129" s="4">
        <v>3204</v>
      </c>
      <c r="AE129" s="6">
        <f t="shared" si="34"/>
        <v>1480.248</v>
      </c>
      <c r="AF129" s="4">
        <v>3792</v>
      </c>
      <c r="AG129" s="6">
        <f t="shared" si="35"/>
        <v>1247.568</v>
      </c>
      <c r="AH129" s="4">
        <v>5996</v>
      </c>
      <c r="AI129" s="6">
        <f t="shared" si="36"/>
        <v>967.31840132106242</v>
      </c>
      <c r="AJ129">
        <v>40</v>
      </c>
      <c r="AK129" s="6">
        <f t="shared" si="37"/>
        <v>228.57142857142838</v>
      </c>
      <c r="AL129" s="6">
        <f t="shared" si="21"/>
        <v>28005.711978254247</v>
      </c>
    </row>
    <row r="130" spans="1:38" x14ac:dyDescent="0.25">
      <c r="A130" s="1">
        <v>12854</v>
      </c>
      <c r="B130" s="1" t="s">
        <v>367</v>
      </c>
      <c r="C130" s="1" t="s">
        <v>1514</v>
      </c>
      <c r="D130" s="4">
        <v>440</v>
      </c>
      <c r="E130" s="6">
        <f t="shared" si="22"/>
        <v>697.84</v>
      </c>
      <c r="F130" s="4">
        <v>1302</v>
      </c>
      <c r="G130" s="17">
        <f t="shared" si="23"/>
        <v>794.22</v>
      </c>
      <c r="H130" s="4">
        <v>4560</v>
      </c>
      <c r="I130" s="6">
        <f t="shared" si="24"/>
        <v>2138.64</v>
      </c>
      <c r="J130" s="4">
        <v>4548</v>
      </c>
      <c r="K130" s="6">
        <f t="shared" si="25"/>
        <v>1656.3772086786</v>
      </c>
      <c r="L130" s="4">
        <v>216</v>
      </c>
      <c r="M130" s="6">
        <f t="shared" si="26"/>
        <v>665.06400000000008</v>
      </c>
      <c r="N130" s="4">
        <v>10002</v>
      </c>
      <c r="O130" s="6">
        <f t="shared" si="27"/>
        <v>3970.7940000000003</v>
      </c>
      <c r="P130" s="4">
        <v>4560</v>
      </c>
      <c r="Q130" s="6">
        <f t="shared" si="28"/>
        <v>1301.879994921072</v>
      </c>
      <c r="R130" s="4">
        <v>6480</v>
      </c>
      <c r="S130" s="6">
        <f t="shared" si="29"/>
        <v>2007.3573575999999</v>
      </c>
      <c r="T130" s="4">
        <v>2604</v>
      </c>
      <c r="U130" s="6">
        <f t="shared" si="30"/>
        <v>1676.9760000000001</v>
      </c>
      <c r="V130" s="4">
        <v>770</v>
      </c>
      <c r="W130" s="17">
        <f t="shared" si="38"/>
        <v>530.53230229999997</v>
      </c>
      <c r="X130" s="4">
        <v>944</v>
      </c>
      <c r="Y130" s="6">
        <f t="shared" si="31"/>
        <v>657.024</v>
      </c>
      <c r="Z130" s="4">
        <v>3900</v>
      </c>
      <c r="AA130" s="6">
        <f t="shared" si="32"/>
        <v>3775.2014543099999</v>
      </c>
      <c r="AB130" s="4">
        <v>4500</v>
      </c>
      <c r="AC130" s="6">
        <f t="shared" si="33"/>
        <v>2957.3994627000002</v>
      </c>
      <c r="AD130" s="4">
        <v>5256</v>
      </c>
      <c r="AE130" s="6">
        <f t="shared" si="34"/>
        <v>2428.2719999999999</v>
      </c>
      <c r="AF130" s="4">
        <v>4560</v>
      </c>
      <c r="AG130" s="6">
        <f t="shared" si="35"/>
        <v>1500.24</v>
      </c>
      <c r="AH130" s="4">
        <v>5992</v>
      </c>
      <c r="AI130" s="6">
        <f t="shared" si="36"/>
        <v>966.67309218075491</v>
      </c>
      <c r="AJ130">
        <v>40</v>
      </c>
      <c r="AK130" s="6">
        <f t="shared" si="37"/>
        <v>228.57142857142838</v>
      </c>
      <c r="AL130" s="6">
        <f t="shared" si="21"/>
        <v>27953.062301261856</v>
      </c>
    </row>
    <row r="131" spans="1:38" x14ac:dyDescent="0.25">
      <c r="A131" s="1">
        <v>12489</v>
      </c>
      <c r="B131" s="1" t="s">
        <v>115</v>
      </c>
      <c r="C131" s="1" t="s">
        <v>871</v>
      </c>
      <c r="D131" s="4">
        <v>440</v>
      </c>
      <c r="E131" s="6">
        <f t="shared" si="22"/>
        <v>697.84</v>
      </c>
      <c r="F131" s="4">
        <v>1800</v>
      </c>
      <c r="G131" s="17">
        <f t="shared" si="23"/>
        <v>1098</v>
      </c>
      <c r="H131" s="4">
        <v>4536</v>
      </c>
      <c r="I131" s="6">
        <f t="shared" si="24"/>
        <v>2127.384</v>
      </c>
      <c r="J131" s="4">
        <v>3432</v>
      </c>
      <c r="K131" s="6">
        <f t="shared" si="25"/>
        <v>1249.9310862324</v>
      </c>
      <c r="L131" s="4">
        <v>204</v>
      </c>
      <c r="M131" s="6">
        <f t="shared" si="26"/>
        <v>628.11599999999999</v>
      </c>
      <c r="N131" s="4">
        <v>11604</v>
      </c>
      <c r="O131" s="6">
        <f t="shared" si="27"/>
        <v>4606.7880000000005</v>
      </c>
      <c r="P131" s="4">
        <v>6312</v>
      </c>
      <c r="Q131" s="6">
        <f t="shared" si="28"/>
        <v>1802.0759929696942</v>
      </c>
      <c r="R131" s="4">
        <v>7500</v>
      </c>
      <c r="S131" s="6">
        <f t="shared" si="29"/>
        <v>2323.3302749999998</v>
      </c>
      <c r="T131" s="4">
        <v>2892</v>
      </c>
      <c r="U131" s="6">
        <f t="shared" si="30"/>
        <v>1862.4480000000001</v>
      </c>
      <c r="V131" s="4">
        <v>410</v>
      </c>
      <c r="W131" s="17">
        <f t="shared" si="38"/>
        <v>282.49122590000002</v>
      </c>
      <c r="X131" s="4">
        <v>432</v>
      </c>
      <c r="Y131" s="6">
        <f t="shared" si="31"/>
        <v>300.67199999999997</v>
      </c>
      <c r="Z131" s="4">
        <v>2496</v>
      </c>
      <c r="AA131" s="6">
        <f t="shared" si="32"/>
        <v>2416.1289307583997</v>
      </c>
      <c r="AB131" s="4">
        <v>6300</v>
      </c>
      <c r="AC131" s="6">
        <f t="shared" si="33"/>
        <v>4140.3592477800003</v>
      </c>
      <c r="AD131" s="4">
        <v>1800</v>
      </c>
      <c r="AE131" s="6">
        <f t="shared" si="34"/>
        <v>831.6</v>
      </c>
      <c r="AF131" s="4">
        <v>4800</v>
      </c>
      <c r="AG131" s="6">
        <f t="shared" si="35"/>
        <v>1579.2</v>
      </c>
      <c r="AH131" s="4">
        <v>10008</v>
      </c>
      <c r="AI131" s="6">
        <f t="shared" si="36"/>
        <v>1614.5634690495651</v>
      </c>
      <c r="AJ131">
        <v>40</v>
      </c>
      <c r="AK131" s="6">
        <f t="shared" si="37"/>
        <v>228.57142857142838</v>
      </c>
      <c r="AL131" s="6">
        <f t="shared" si="21"/>
        <v>27789.499656261487</v>
      </c>
    </row>
    <row r="132" spans="1:38" x14ac:dyDescent="0.25">
      <c r="A132" s="1">
        <v>883</v>
      </c>
      <c r="B132" s="1" t="s">
        <v>728</v>
      </c>
      <c r="C132" s="1" t="s">
        <v>1339</v>
      </c>
      <c r="D132" s="4">
        <v>1700</v>
      </c>
      <c r="E132" s="6">
        <f t="shared" si="22"/>
        <v>2696.2000000000003</v>
      </c>
      <c r="F132" s="4">
        <v>1800</v>
      </c>
      <c r="G132" s="17">
        <f t="shared" si="23"/>
        <v>1098</v>
      </c>
      <c r="H132" s="4">
        <v>6312</v>
      </c>
      <c r="I132" s="6">
        <f t="shared" si="24"/>
        <v>2960.328</v>
      </c>
      <c r="J132" s="4">
        <v>6300</v>
      </c>
      <c r="K132" s="6">
        <f t="shared" si="25"/>
        <v>2294.4539170349999</v>
      </c>
      <c r="L132" s="4">
        <v>720</v>
      </c>
      <c r="M132" s="6">
        <f t="shared" si="26"/>
        <v>2216.88</v>
      </c>
      <c r="N132" s="4">
        <v>3000</v>
      </c>
      <c r="O132" s="6">
        <f t="shared" si="27"/>
        <v>1191</v>
      </c>
      <c r="P132" s="4">
        <v>0</v>
      </c>
      <c r="Q132" s="6">
        <f t="shared" si="28"/>
        <v>0</v>
      </c>
      <c r="R132" s="4">
        <v>1008</v>
      </c>
      <c r="S132" s="6">
        <f t="shared" si="29"/>
        <v>312.25558896000001</v>
      </c>
      <c r="T132" s="4">
        <v>3600</v>
      </c>
      <c r="U132" s="6">
        <f t="shared" si="30"/>
        <v>2318.4</v>
      </c>
      <c r="V132" s="4">
        <v>1660</v>
      </c>
      <c r="W132" s="17">
        <f>V132*0.689</f>
        <v>1143.74</v>
      </c>
      <c r="X132" s="4">
        <v>0</v>
      </c>
      <c r="Y132" s="6">
        <f t="shared" si="31"/>
        <v>0</v>
      </c>
      <c r="Z132" s="4">
        <v>5400</v>
      </c>
      <c r="AA132" s="6">
        <f t="shared" si="32"/>
        <v>5227.2020136599995</v>
      </c>
      <c r="AB132" s="4">
        <v>6300</v>
      </c>
      <c r="AC132" s="6">
        <f t="shared" si="33"/>
        <v>4140.3592477800003</v>
      </c>
      <c r="AD132" s="4">
        <v>0</v>
      </c>
      <c r="AE132" s="6">
        <f t="shared" si="34"/>
        <v>0</v>
      </c>
      <c r="AF132" s="4">
        <v>6312</v>
      </c>
      <c r="AG132" s="6">
        <f t="shared" si="35"/>
        <v>2076.6480000000001</v>
      </c>
      <c r="AH132" s="4">
        <v>0</v>
      </c>
      <c r="AI132" s="6">
        <f t="shared" si="36"/>
        <v>0</v>
      </c>
      <c r="AJ132">
        <v>0</v>
      </c>
      <c r="AK132" s="6">
        <f t="shared" si="37"/>
        <v>0</v>
      </c>
      <c r="AL132" s="6">
        <f t="shared" ref="AL132:AL195" si="39">E132+G132+I132+K132+M132+O132+Q132+S132+U132+W132+Y132+AA132+AC132+AE132+AG132+AI132+AK132</f>
        <v>27675.466767435002</v>
      </c>
    </row>
    <row r="133" spans="1:38" x14ac:dyDescent="0.25">
      <c r="A133" s="1">
        <v>12631</v>
      </c>
      <c r="B133" s="1" t="s">
        <v>204</v>
      </c>
      <c r="C133" s="1" t="s">
        <v>949</v>
      </c>
      <c r="D133" s="4">
        <v>1000</v>
      </c>
      <c r="E133" s="6">
        <f t="shared" ref="E133:E196" si="40">D133*1.586</f>
        <v>1586</v>
      </c>
      <c r="F133" s="4">
        <v>1302</v>
      </c>
      <c r="G133" s="17">
        <f t="shared" ref="G133:G196" si="41">F133*0.61</f>
        <v>794.22</v>
      </c>
      <c r="H133" s="4">
        <v>4560</v>
      </c>
      <c r="I133" s="6">
        <f t="shared" ref="I133:I196" si="42">H133*0.469</f>
        <v>2138.64</v>
      </c>
      <c r="J133" s="4">
        <v>4548</v>
      </c>
      <c r="K133" s="6">
        <f t="shared" ref="K133:K196" si="43">J133*0.36419903445</f>
        <v>1656.3772086786</v>
      </c>
      <c r="L133" s="4">
        <v>480</v>
      </c>
      <c r="M133" s="6">
        <f t="shared" ref="M133:M196" si="44">L133*3.079</f>
        <v>1477.92</v>
      </c>
      <c r="N133" s="4">
        <v>7398</v>
      </c>
      <c r="O133" s="6">
        <f t="shared" ref="O133:O196" si="45">N133*0.397</f>
        <v>2937.0060000000003</v>
      </c>
      <c r="P133" s="4">
        <v>4560</v>
      </c>
      <c r="Q133" s="6">
        <f t="shared" ref="Q133:Q196" si="46">P133*0.2854999988862</f>
        <v>1301.879994921072</v>
      </c>
      <c r="R133" s="4">
        <v>5148</v>
      </c>
      <c r="S133" s="6">
        <f t="shared" ref="S133:S196" si="47">R133*0.30977737</f>
        <v>1594.7339007599999</v>
      </c>
      <c r="T133" s="4">
        <v>2604</v>
      </c>
      <c r="U133" s="6">
        <f t="shared" ref="U133:U196" si="48">T133*0.644</f>
        <v>1676.9760000000001</v>
      </c>
      <c r="V133" s="4">
        <v>1100</v>
      </c>
      <c r="W133" s="17">
        <f t="shared" ref="W133:W164" si="49">V133*0.68900299</f>
        <v>757.90328899999997</v>
      </c>
      <c r="X133" s="4">
        <v>1296</v>
      </c>
      <c r="Y133" s="6">
        <f t="shared" ref="Y133:Y196" si="50">X133*0.696</f>
        <v>902.01599999999996</v>
      </c>
      <c r="Z133" s="4">
        <v>3900</v>
      </c>
      <c r="AA133" s="6">
        <f t="shared" ref="AA133:AA196" si="51">Z133*0.9680003729</f>
        <v>3775.2014543099999</v>
      </c>
      <c r="AB133" s="4">
        <v>4500</v>
      </c>
      <c r="AC133" s="6">
        <f t="shared" ref="AC133:AC196" si="52">AB133*0.6571998806</f>
        <v>2957.3994627000002</v>
      </c>
      <c r="AD133" s="4">
        <v>3852</v>
      </c>
      <c r="AE133" s="6">
        <f t="shared" ref="AE133:AE196" si="53">AD133*0.462</f>
        <v>1779.624</v>
      </c>
      <c r="AF133" s="4">
        <v>4560</v>
      </c>
      <c r="AG133" s="6">
        <f t="shared" ref="AG133:AG196" si="54">AF133*0.329</f>
        <v>1500.24</v>
      </c>
      <c r="AH133" s="4">
        <v>192</v>
      </c>
      <c r="AI133" s="6">
        <f t="shared" ref="AI133:AI196" si="55">AH133*0.161327285076895</f>
        <v>30.974838734763843</v>
      </c>
      <c r="AJ133">
        <v>140</v>
      </c>
      <c r="AK133" s="6">
        <f t="shared" ref="AK133:AK196" si="56">AJ133*5.71428571428571</f>
        <v>799.99999999999943</v>
      </c>
      <c r="AL133" s="6">
        <f t="shared" si="39"/>
        <v>27667.11214910444</v>
      </c>
    </row>
    <row r="134" spans="1:38" x14ac:dyDescent="0.25">
      <c r="A134" s="1">
        <v>12795</v>
      </c>
      <c r="B134" s="1" t="s">
        <v>316</v>
      </c>
      <c r="C134" s="1" t="s">
        <v>1017</v>
      </c>
      <c r="D134" s="4">
        <v>360</v>
      </c>
      <c r="E134" s="6">
        <f t="shared" si="40"/>
        <v>570.96</v>
      </c>
      <c r="F134" s="4">
        <v>1200</v>
      </c>
      <c r="G134" s="17">
        <f t="shared" si="41"/>
        <v>732</v>
      </c>
      <c r="H134" s="4">
        <v>4200</v>
      </c>
      <c r="I134" s="6">
        <f t="shared" si="42"/>
        <v>1969.8</v>
      </c>
      <c r="J134" s="4">
        <v>4200</v>
      </c>
      <c r="K134" s="6">
        <f t="shared" si="43"/>
        <v>1529.6359446900001</v>
      </c>
      <c r="L134" s="4">
        <v>180</v>
      </c>
      <c r="M134" s="6">
        <f t="shared" si="44"/>
        <v>554.22</v>
      </c>
      <c r="N134" s="4">
        <v>9000</v>
      </c>
      <c r="O134" s="6">
        <f t="shared" si="45"/>
        <v>3573</v>
      </c>
      <c r="P134" s="4">
        <v>4200</v>
      </c>
      <c r="Q134" s="6">
        <f t="shared" si="46"/>
        <v>1199.0999953220398</v>
      </c>
      <c r="R134" s="4">
        <v>8400</v>
      </c>
      <c r="S134" s="6">
        <f t="shared" si="47"/>
        <v>2602.1299079999999</v>
      </c>
      <c r="T134" s="4">
        <v>2400</v>
      </c>
      <c r="U134" s="6">
        <f t="shared" si="48"/>
        <v>1545.6000000000001</v>
      </c>
      <c r="V134" s="4">
        <v>490</v>
      </c>
      <c r="W134" s="17">
        <f t="shared" si="49"/>
        <v>337.61146509999998</v>
      </c>
      <c r="X134" s="4">
        <v>576</v>
      </c>
      <c r="Y134" s="6">
        <f t="shared" si="50"/>
        <v>400.89599999999996</v>
      </c>
      <c r="Z134" s="4">
        <v>3600</v>
      </c>
      <c r="AA134" s="6">
        <f t="shared" si="51"/>
        <v>3484.8013424399996</v>
      </c>
      <c r="AB134" s="4">
        <v>4200</v>
      </c>
      <c r="AC134" s="6">
        <f t="shared" si="52"/>
        <v>2760.2394985199999</v>
      </c>
      <c r="AD134" s="4">
        <v>5400</v>
      </c>
      <c r="AE134" s="6">
        <f t="shared" si="53"/>
        <v>2494.8000000000002</v>
      </c>
      <c r="AF134" s="4">
        <v>4200</v>
      </c>
      <c r="AG134" s="6">
        <f t="shared" si="54"/>
        <v>1381.8</v>
      </c>
      <c r="AH134" s="4">
        <v>10008</v>
      </c>
      <c r="AI134" s="6">
        <f t="shared" si="55"/>
        <v>1614.5634690495651</v>
      </c>
      <c r="AJ134">
        <v>160</v>
      </c>
      <c r="AK134" s="6">
        <f t="shared" si="56"/>
        <v>914.28571428571354</v>
      </c>
      <c r="AL134" s="6">
        <f t="shared" si="39"/>
        <v>27665.443337407323</v>
      </c>
    </row>
    <row r="135" spans="1:38" x14ac:dyDescent="0.25">
      <c r="A135" s="1">
        <v>12491</v>
      </c>
      <c r="B135" s="1" t="s">
        <v>117</v>
      </c>
      <c r="C135" s="1" t="s">
        <v>873</v>
      </c>
      <c r="D135" s="4">
        <v>540</v>
      </c>
      <c r="E135" s="6">
        <f t="shared" si="40"/>
        <v>856.44</v>
      </c>
      <c r="F135" s="4">
        <v>2502</v>
      </c>
      <c r="G135" s="17">
        <f t="shared" si="41"/>
        <v>1526.22</v>
      </c>
      <c r="H135" s="4">
        <v>3000</v>
      </c>
      <c r="I135" s="6">
        <f t="shared" si="42"/>
        <v>1407</v>
      </c>
      <c r="J135" s="4">
        <v>2004</v>
      </c>
      <c r="K135" s="6">
        <f t="shared" si="43"/>
        <v>729.85486503779998</v>
      </c>
      <c r="L135" s="4">
        <v>168</v>
      </c>
      <c r="M135" s="6">
        <f t="shared" si="44"/>
        <v>517.27200000000005</v>
      </c>
      <c r="N135" s="4">
        <v>22002</v>
      </c>
      <c r="O135" s="6">
        <f t="shared" si="45"/>
        <v>8734.7939999999999</v>
      </c>
      <c r="P135" s="4">
        <v>1512</v>
      </c>
      <c r="Q135" s="6">
        <f t="shared" si="46"/>
        <v>431.67599831593435</v>
      </c>
      <c r="R135" s="4">
        <v>2496</v>
      </c>
      <c r="S135" s="6">
        <f t="shared" si="47"/>
        <v>773.20431552000002</v>
      </c>
      <c r="T135" s="4">
        <v>3000</v>
      </c>
      <c r="U135" s="6">
        <f t="shared" si="48"/>
        <v>1932</v>
      </c>
      <c r="V135" s="4">
        <v>410</v>
      </c>
      <c r="W135" s="17">
        <f t="shared" si="49"/>
        <v>282.49122590000002</v>
      </c>
      <c r="X135" s="4">
        <v>448</v>
      </c>
      <c r="Y135" s="6">
        <f t="shared" si="50"/>
        <v>311.80799999999999</v>
      </c>
      <c r="Z135" s="4">
        <v>2004</v>
      </c>
      <c r="AA135" s="6">
        <f t="shared" si="51"/>
        <v>1939.8727472916</v>
      </c>
      <c r="AB135" s="4">
        <v>7000</v>
      </c>
      <c r="AC135" s="6">
        <f t="shared" si="52"/>
        <v>4600.3991642000001</v>
      </c>
      <c r="AD135" s="4">
        <v>3000</v>
      </c>
      <c r="AE135" s="6">
        <f t="shared" si="53"/>
        <v>1386</v>
      </c>
      <c r="AF135" s="4">
        <v>3000</v>
      </c>
      <c r="AG135" s="6">
        <f t="shared" si="54"/>
        <v>987</v>
      </c>
      <c r="AH135" s="4">
        <v>2996</v>
      </c>
      <c r="AI135" s="6">
        <f t="shared" si="55"/>
        <v>483.33654609037745</v>
      </c>
      <c r="AJ135">
        <v>120</v>
      </c>
      <c r="AK135" s="6">
        <f t="shared" si="56"/>
        <v>685.71428571428521</v>
      </c>
      <c r="AL135" s="6">
        <f t="shared" si="39"/>
        <v>27585.083148069996</v>
      </c>
    </row>
    <row r="136" spans="1:38" x14ac:dyDescent="0.25">
      <c r="A136" s="1">
        <v>12706</v>
      </c>
      <c r="B136" s="1" t="s">
        <v>248</v>
      </c>
      <c r="C136" s="1" t="s">
        <v>977</v>
      </c>
      <c r="D136" s="4">
        <v>200</v>
      </c>
      <c r="E136" s="6">
        <f t="shared" si="40"/>
        <v>317.2</v>
      </c>
      <c r="F136" s="4">
        <v>1998</v>
      </c>
      <c r="G136" s="17">
        <f t="shared" si="41"/>
        <v>1218.78</v>
      </c>
      <c r="H136" s="4">
        <v>5376</v>
      </c>
      <c r="I136" s="6">
        <f t="shared" si="42"/>
        <v>2521.3440000000001</v>
      </c>
      <c r="J136" s="4">
        <v>5088</v>
      </c>
      <c r="K136" s="6">
        <f t="shared" si="43"/>
        <v>1853.0446872816001</v>
      </c>
      <c r="L136" s="4">
        <v>96</v>
      </c>
      <c r="M136" s="6">
        <f t="shared" si="44"/>
        <v>295.584</v>
      </c>
      <c r="N136" s="4">
        <v>11502</v>
      </c>
      <c r="O136" s="6">
        <f t="shared" si="45"/>
        <v>4566.2939999999999</v>
      </c>
      <c r="P136" s="4">
        <v>3000</v>
      </c>
      <c r="Q136" s="6">
        <f t="shared" si="46"/>
        <v>856.49999665859991</v>
      </c>
      <c r="R136" s="4">
        <v>7296</v>
      </c>
      <c r="S136" s="6">
        <f t="shared" si="47"/>
        <v>2260.1356915199999</v>
      </c>
      <c r="T136" s="4">
        <v>2400</v>
      </c>
      <c r="U136" s="6">
        <f t="shared" si="48"/>
        <v>1545.6000000000001</v>
      </c>
      <c r="V136" s="4">
        <v>190</v>
      </c>
      <c r="W136" s="17">
        <f t="shared" si="49"/>
        <v>130.91056810000001</v>
      </c>
      <c r="X136" s="4">
        <v>192</v>
      </c>
      <c r="Y136" s="6">
        <f t="shared" si="50"/>
        <v>133.63200000000001</v>
      </c>
      <c r="Z136" s="4">
        <v>2088</v>
      </c>
      <c r="AA136" s="6">
        <f t="shared" si="51"/>
        <v>2021.1847786152</v>
      </c>
      <c r="AB136" s="4">
        <v>7000</v>
      </c>
      <c r="AC136" s="6">
        <f t="shared" si="52"/>
        <v>4600.3991642000001</v>
      </c>
      <c r="AD136" s="4">
        <v>4008</v>
      </c>
      <c r="AE136" s="6">
        <f t="shared" si="53"/>
        <v>1851.6960000000001</v>
      </c>
      <c r="AF136" s="4">
        <v>7008</v>
      </c>
      <c r="AG136" s="6">
        <f t="shared" si="54"/>
        <v>2305.6320000000001</v>
      </c>
      <c r="AH136" s="4">
        <v>5006</v>
      </c>
      <c r="AI136" s="6">
        <f t="shared" si="55"/>
        <v>807.60438909493644</v>
      </c>
      <c r="AJ136">
        <v>0</v>
      </c>
      <c r="AK136" s="6">
        <f t="shared" si="56"/>
        <v>0</v>
      </c>
      <c r="AL136" s="6">
        <f t="shared" si="39"/>
        <v>27285.541275470339</v>
      </c>
    </row>
    <row r="137" spans="1:38" x14ac:dyDescent="0.25">
      <c r="A137" s="1">
        <v>12904</v>
      </c>
      <c r="B137" s="1" t="s">
        <v>402</v>
      </c>
      <c r="C137" s="1" t="s">
        <v>1081</v>
      </c>
      <c r="D137" s="4">
        <v>280</v>
      </c>
      <c r="E137" s="6">
        <f t="shared" si="40"/>
        <v>444.08000000000004</v>
      </c>
      <c r="F137" s="4">
        <v>4050</v>
      </c>
      <c r="G137" s="17">
        <f t="shared" si="41"/>
        <v>2470.5</v>
      </c>
      <c r="H137" s="4">
        <v>4992</v>
      </c>
      <c r="I137" s="6">
        <f t="shared" si="42"/>
        <v>2341.248</v>
      </c>
      <c r="J137" s="4">
        <v>0</v>
      </c>
      <c r="K137" s="6">
        <f t="shared" si="43"/>
        <v>0</v>
      </c>
      <c r="L137" s="4">
        <v>144</v>
      </c>
      <c r="M137" s="6">
        <f t="shared" si="44"/>
        <v>443.37600000000003</v>
      </c>
      <c r="N137" s="4">
        <v>22710</v>
      </c>
      <c r="O137" s="6">
        <f t="shared" si="45"/>
        <v>9015.8700000000008</v>
      </c>
      <c r="P137" s="4">
        <v>1512</v>
      </c>
      <c r="Q137" s="6">
        <f t="shared" si="46"/>
        <v>431.67599831593435</v>
      </c>
      <c r="R137" s="4">
        <v>8604</v>
      </c>
      <c r="S137" s="6">
        <f t="shared" si="47"/>
        <v>2665.3244914799998</v>
      </c>
      <c r="T137" s="4">
        <v>2364</v>
      </c>
      <c r="U137" s="6">
        <f t="shared" si="48"/>
        <v>1522.4159999999999</v>
      </c>
      <c r="V137" s="4">
        <v>310</v>
      </c>
      <c r="W137" s="17">
        <f t="shared" si="49"/>
        <v>213.5909269</v>
      </c>
      <c r="X137" s="4">
        <v>336</v>
      </c>
      <c r="Y137" s="6">
        <f t="shared" si="50"/>
        <v>233.85599999999999</v>
      </c>
      <c r="Z137" s="4">
        <v>1800</v>
      </c>
      <c r="AA137" s="6">
        <f t="shared" si="51"/>
        <v>1742.4006712199998</v>
      </c>
      <c r="AB137" s="4">
        <v>0</v>
      </c>
      <c r="AC137" s="6">
        <f t="shared" si="52"/>
        <v>0</v>
      </c>
      <c r="AD137" s="4">
        <v>8016</v>
      </c>
      <c r="AE137" s="6">
        <f t="shared" si="53"/>
        <v>3703.3920000000003</v>
      </c>
      <c r="AF137" s="4">
        <v>4512</v>
      </c>
      <c r="AG137" s="6">
        <f t="shared" si="54"/>
        <v>1484.4480000000001</v>
      </c>
      <c r="AH137" s="4">
        <v>1976</v>
      </c>
      <c r="AI137" s="6">
        <f t="shared" si="55"/>
        <v>318.78271531194451</v>
      </c>
      <c r="AJ137">
        <v>40</v>
      </c>
      <c r="AK137" s="6">
        <f t="shared" si="56"/>
        <v>228.57142857142838</v>
      </c>
      <c r="AL137" s="6">
        <f t="shared" si="39"/>
        <v>27259.532231799305</v>
      </c>
    </row>
    <row r="138" spans="1:38" x14ac:dyDescent="0.25">
      <c r="A138" s="1">
        <v>12698</v>
      </c>
      <c r="B138" s="1" t="s">
        <v>241</v>
      </c>
      <c r="C138" s="1" t="s">
        <v>972</v>
      </c>
      <c r="D138" s="4">
        <v>1640</v>
      </c>
      <c r="E138" s="6">
        <f t="shared" si="40"/>
        <v>2601.04</v>
      </c>
      <c r="F138" s="4">
        <v>1500</v>
      </c>
      <c r="G138" s="17">
        <f t="shared" si="41"/>
        <v>915</v>
      </c>
      <c r="H138" s="4">
        <v>2496</v>
      </c>
      <c r="I138" s="6">
        <f t="shared" si="42"/>
        <v>1170.624</v>
      </c>
      <c r="J138" s="4">
        <v>3000</v>
      </c>
      <c r="K138" s="6">
        <f t="shared" si="43"/>
        <v>1092.59710335</v>
      </c>
      <c r="L138" s="4">
        <v>792</v>
      </c>
      <c r="M138" s="6">
        <f t="shared" si="44"/>
        <v>2438.5680000000002</v>
      </c>
      <c r="N138" s="4">
        <v>14004</v>
      </c>
      <c r="O138" s="6">
        <f t="shared" si="45"/>
        <v>5559.5880000000006</v>
      </c>
      <c r="P138" s="4">
        <v>744</v>
      </c>
      <c r="Q138" s="6">
        <f t="shared" si="46"/>
        <v>212.41199917133278</v>
      </c>
      <c r="R138" s="4">
        <v>4992</v>
      </c>
      <c r="S138" s="6">
        <f t="shared" si="47"/>
        <v>1546.40863104</v>
      </c>
      <c r="T138" s="4">
        <v>0</v>
      </c>
      <c r="U138" s="6">
        <f t="shared" si="48"/>
        <v>0</v>
      </c>
      <c r="V138" s="4">
        <v>1500</v>
      </c>
      <c r="W138" s="17">
        <f t="shared" si="49"/>
        <v>1033.5044849999999</v>
      </c>
      <c r="X138" s="4">
        <v>1504</v>
      </c>
      <c r="Y138" s="6">
        <f t="shared" si="50"/>
        <v>1046.7839999999999</v>
      </c>
      <c r="Z138" s="4">
        <v>3504</v>
      </c>
      <c r="AA138" s="6">
        <f t="shared" si="51"/>
        <v>3391.8733066415998</v>
      </c>
      <c r="AB138" s="4">
        <v>3400</v>
      </c>
      <c r="AC138" s="6">
        <f t="shared" si="52"/>
        <v>2234.4795940399999</v>
      </c>
      <c r="AD138" s="4">
        <v>2004</v>
      </c>
      <c r="AE138" s="6">
        <f t="shared" si="53"/>
        <v>925.84800000000007</v>
      </c>
      <c r="AF138" s="4">
        <v>0</v>
      </c>
      <c r="AG138" s="6">
        <f t="shared" si="54"/>
        <v>0</v>
      </c>
      <c r="AH138" s="4">
        <v>10008</v>
      </c>
      <c r="AI138" s="6">
        <f t="shared" si="55"/>
        <v>1614.5634690495651</v>
      </c>
      <c r="AJ138">
        <v>240</v>
      </c>
      <c r="AK138" s="6">
        <f t="shared" si="56"/>
        <v>1371.4285714285704</v>
      </c>
      <c r="AL138" s="6">
        <f t="shared" si="39"/>
        <v>27154.719159721066</v>
      </c>
    </row>
    <row r="139" spans="1:38" x14ac:dyDescent="0.25">
      <c r="A139" s="1">
        <v>12971</v>
      </c>
      <c r="B139" s="1" t="s">
        <v>439</v>
      </c>
      <c r="C139" s="1" t="s">
        <v>1116</v>
      </c>
      <c r="D139" s="4">
        <v>1500</v>
      </c>
      <c r="E139" s="6">
        <f t="shared" si="40"/>
        <v>2379</v>
      </c>
      <c r="F139" s="4">
        <v>1998</v>
      </c>
      <c r="G139" s="17">
        <f t="shared" si="41"/>
        <v>1218.78</v>
      </c>
      <c r="H139" s="4">
        <v>1992</v>
      </c>
      <c r="I139" s="6">
        <f t="shared" si="42"/>
        <v>934.24799999999993</v>
      </c>
      <c r="J139" s="4">
        <v>2496</v>
      </c>
      <c r="K139" s="6">
        <f t="shared" si="43"/>
        <v>909.04078998720001</v>
      </c>
      <c r="L139" s="4">
        <v>1116</v>
      </c>
      <c r="M139" s="6">
        <f t="shared" si="44"/>
        <v>3436.1640000000002</v>
      </c>
      <c r="N139" s="4">
        <v>12000</v>
      </c>
      <c r="O139" s="6">
        <f t="shared" si="45"/>
        <v>4764</v>
      </c>
      <c r="P139" s="4">
        <v>2496</v>
      </c>
      <c r="Q139" s="6">
        <f t="shared" si="46"/>
        <v>712.60799721995511</v>
      </c>
      <c r="R139" s="4">
        <v>3492</v>
      </c>
      <c r="S139" s="6">
        <f t="shared" si="47"/>
        <v>1081.7425760399999</v>
      </c>
      <c r="T139" s="4">
        <v>2496</v>
      </c>
      <c r="U139" s="6">
        <f t="shared" si="48"/>
        <v>1607.424</v>
      </c>
      <c r="V139" s="4">
        <v>500</v>
      </c>
      <c r="W139" s="17">
        <f t="shared" si="49"/>
        <v>344.50149499999998</v>
      </c>
      <c r="X139" s="4">
        <v>496</v>
      </c>
      <c r="Y139" s="6">
        <f t="shared" si="50"/>
        <v>345.21599999999995</v>
      </c>
      <c r="Z139" s="4">
        <v>3000</v>
      </c>
      <c r="AA139" s="6">
        <f t="shared" si="51"/>
        <v>2904.0011187</v>
      </c>
      <c r="AB139" s="4">
        <v>3000</v>
      </c>
      <c r="AC139" s="6">
        <f t="shared" si="52"/>
        <v>1971.5996418</v>
      </c>
      <c r="AD139" s="4">
        <v>2508</v>
      </c>
      <c r="AE139" s="6">
        <f t="shared" si="53"/>
        <v>1158.6960000000001</v>
      </c>
      <c r="AF139" s="4">
        <v>2496</v>
      </c>
      <c r="AG139" s="6">
        <f t="shared" si="54"/>
        <v>821.18400000000008</v>
      </c>
      <c r="AH139" s="4">
        <v>5006</v>
      </c>
      <c r="AI139" s="6">
        <f t="shared" si="55"/>
        <v>807.60438909493644</v>
      </c>
      <c r="AJ139">
        <v>280</v>
      </c>
      <c r="AK139" s="6">
        <f t="shared" si="56"/>
        <v>1599.9999999999989</v>
      </c>
      <c r="AL139" s="6">
        <f t="shared" si="39"/>
        <v>26995.810007842094</v>
      </c>
    </row>
    <row r="140" spans="1:38" x14ac:dyDescent="0.25">
      <c r="A140" s="1">
        <v>12609</v>
      </c>
      <c r="B140" s="1" t="s">
        <v>186</v>
      </c>
      <c r="C140" s="1" t="s">
        <v>931</v>
      </c>
      <c r="D140" s="4">
        <v>780</v>
      </c>
      <c r="E140" s="6">
        <f t="shared" si="40"/>
        <v>1237.0800000000002</v>
      </c>
      <c r="F140" s="4">
        <v>1002</v>
      </c>
      <c r="G140" s="17">
        <f t="shared" si="41"/>
        <v>611.22</v>
      </c>
      <c r="H140" s="4">
        <v>4008</v>
      </c>
      <c r="I140" s="6">
        <f t="shared" si="42"/>
        <v>1879.752</v>
      </c>
      <c r="J140" s="4">
        <v>3996</v>
      </c>
      <c r="K140" s="6">
        <f t="shared" si="43"/>
        <v>1455.3393416622</v>
      </c>
      <c r="L140" s="4">
        <v>204</v>
      </c>
      <c r="M140" s="6">
        <f t="shared" si="44"/>
        <v>628.11599999999999</v>
      </c>
      <c r="N140" s="4">
        <v>12000</v>
      </c>
      <c r="O140" s="6">
        <f t="shared" si="45"/>
        <v>4764</v>
      </c>
      <c r="P140" s="4">
        <v>1992</v>
      </c>
      <c r="Q140" s="6">
        <f t="shared" si="46"/>
        <v>568.71599778131031</v>
      </c>
      <c r="R140" s="4">
        <v>3996</v>
      </c>
      <c r="S140" s="6">
        <f t="shared" si="47"/>
        <v>1237.8703705200001</v>
      </c>
      <c r="T140" s="4">
        <v>5004</v>
      </c>
      <c r="U140" s="6">
        <f t="shared" si="48"/>
        <v>3222.576</v>
      </c>
      <c r="V140" s="4">
        <v>940</v>
      </c>
      <c r="W140" s="17">
        <f t="shared" si="49"/>
        <v>647.66281059999994</v>
      </c>
      <c r="X140" s="4">
        <v>1008</v>
      </c>
      <c r="Y140" s="6">
        <f t="shared" si="50"/>
        <v>701.56799999999998</v>
      </c>
      <c r="Z140" s="4">
        <v>3996</v>
      </c>
      <c r="AA140" s="6">
        <f t="shared" si="51"/>
        <v>3868.1294901083998</v>
      </c>
      <c r="AB140" s="4">
        <v>2000</v>
      </c>
      <c r="AC140" s="6">
        <f t="shared" si="52"/>
        <v>1314.3997612000001</v>
      </c>
      <c r="AD140" s="4">
        <v>2004</v>
      </c>
      <c r="AE140" s="6">
        <f t="shared" si="53"/>
        <v>925.84800000000007</v>
      </c>
      <c r="AF140" s="4">
        <v>8496</v>
      </c>
      <c r="AG140" s="6">
        <f t="shared" si="54"/>
        <v>2795.1840000000002</v>
      </c>
      <c r="AH140" s="4">
        <v>2996</v>
      </c>
      <c r="AI140" s="6">
        <f t="shared" si="55"/>
        <v>483.33654609037745</v>
      </c>
      <c r="AJ140">
        <v>40</v>
      </c>
      <c r="AK140" s="6">
        <f t="shared" si="56"/>
        <v>228.57142857142838</v>
      </c>
      <c r="AL140" s="6">
        <f t="shared" si="39"/>
        <v>26569.369746533717</v>
      </c>
    </row>
    <row r="141" spans="1:38" x14ac:dyDescent="0.25">
      <c r="A141" s="1">
        <v>13053</v>
      </c>
      <c r="B141" s="1" t="s">
        <v>500</v>
      </c>
      <c r="C141" s="1" t="s">
        <v>1601</v>
      </c>
      <c r="D141" s="4">
        <v>780</v>
      </c>
      <c r="E141" s="6">
        <f t="shared" si="40"/>
        <v>1237.0800000000002</v>
      </c>
      <c r="F141" s="4">
        <v>1500</v>
      </c>
      <c r="G141" s="17">
        <f t="shared" si="41"/>
        <v>915</v>
      </c>
      <c r="H141" s="4">
        <v>2496</v>
      </c>
      <c r="I141" s="6">
        <f t="shared" si="42"/>
        <v>1170.624</v>
      </c>
      <c r="J141" s="4">
        <v>4380</v>
      </c>
      <c r="K141" s="6">
        <f t="shared" si="43"/>
        <v>1595.191770891</v>
      </c>
      <c r="L141" s="4">
        <v>288</v>
      </c>
      <c r="M141" s="6">
        <f t="shared" si="44"/>
        <v>886.75200000000007</v>
      </c>
      <c r="N141" s="4">
        <v>14004</v>
      </c>
      <c r="O141" s="6">
        <f t="shared" si="45"/>
        <v>5559.5880000000006</v>
      </c>
      <c r="P141" s="4">
        <v>2376</v>
      </c>
      <c r="Q141" s="6">
        <f t="shared" si="46"/>
        <v>678.34799735361116</v>
      </c>
      <c r="R141" s="4">
        <v>3000</v>
      </c>
      <c r="S141" s="6">
        <f t="shared" si="47"/>
        <v>929.33210999999994</v>
      </c>
      <c r="T141" s="4">
        <v>2496</v>
      </c>
      <c r="U141" s="6">
        <f t="shared" si="48"/>
        <v>1607.424</v>
      </c>
      <c r="V141" s="4">
        <v>900</v>
      </c>
      <c r="W141" s="17">
        <f t="shared" si="49"/>
        <v>620.10269099999994</v>
      </c>
      <c r="X141" s="4">
        <v>592</v>
      </c>
      <c r="Y141" s="6">
        <f t="shared" si="50"/>
        <v>412.03199999999998</v>
      </c>
      <c r="Z141" s="4">
        <v>3228</v>
      </c>
      <c r="AA141" s="6">
        <f t="shared" si="51"/>
        <v>3124.7052037211997</v>
      </c>
      <c r="AB141" s="4">
        <v>4400</v>
      </c>
      <c r="AC141" s="6">
        <f t="shared" si="52"/>
        <v>2891.6794746400001</v>
      </c>
      <c r="AD141" s="4">
        <v>7008</v>
      </c>
      <c r="AE141" s="6">
        <f t="shared" si="53"/>
        <v>3237.6960000000004</v>
      </c>
      <c r="AF141" s="4">
        <v>4368</v>
      </c>
      <c r="AG141" s="6">
        <f t="shared" si="54"/>
        <v>1437.0720000000001</v>
      </c>
      <c r="AH141" s="4">
        <v>0</v>
      </c>
      <c r="AI141" s="6">
        <f t="shared" si="55"/>
        <v>0</v>
      </c>
      <c r="AJ141">
        <v>40</v>
      </c>
      <c r="AK141" s="6">
        <f t="shared" si="56"/>
        <v>228.57142857142838</v>
      </c>
      <c r="AL141" s="6">
        <f t="shared" si="39"/>
        <v>26531.198676177242</v>
      </c>
    </row>
    <row r="142" spans="1:38" x14ac:dyDescent="0.25">
      <c r="A142" s="1">
        <v>12851</v>
      </c>
      <c r="B142" s="1" t="s">
        <v>365</v>
      </c>
      <c r="C142" s="1" t="s">
        <v>1056</v>
      </c>
      <c r="D142" s="4">
        <v>340</v>
      </c>
      <c r="E142" s="6">
        <f t="shared" si="40"/>
        <v>539.24</v>
      </c>
      <c r="F142" s="4">
        <v>1998</v>
      </c>
      <c r="G142" s="17">
        <f t="shared" si="41"/>
        <v>1218.78</v>
      </c>
      <c r="H142" s="4">
        <v>6672</v>
      </c>
      <c r="I142" s="6">
        <f t="shared" si="42"/>
        <v>3129.1679999999997</v>
      </c>
      <c r="J142" s="4">
        <v>4464</v>
      </c>
      <c r="K142" s="6">
        <f t="shared" si="43"/>
        <v>1625.7844897848001</v>
      </c>
      <c r="L142" s="4">
        <v>168</v>
      </c>
      <c r="M142" s="6">
        <f t="shared" si="44"/>
        <v>517.27200000000005</v>
      </c>
      <c r="N142" s="4">
        <v>10002</v>
      </c>
      <c r="O142" s="6">
        <f t="shared" si="45"/>
        <v>3970.7940000000003</v>
      </c>
      <c r="P142" s="4">
        <v>504</v>
      </c>
      <c r="Q142" s="6">
        <f t="shared" si="46"/>
        <v>143.8919994386448</v>
      </c>
      <c r="R142" s="4">
        <v>10992</v>
      </c>
      <c r="S142" s="6">
        <f t="shared" si="47"/>
        <v>3405.0728510399999</v>
      </c>
      <c r="T142" s="4">
        <v>2004</v>
      </c>
      <c r="U142" s="6">
        <f t="shared" si="48"/>
        <v>1290.576</v>
      </c>
      <c r="V142" s="4">
        <v>400</v>
      </c>
      <c r="W142" s="17">
        <f t="shared" si="49"/>
        <v>275.60119600000002</v>
      </c>
      <c r="X142" s="4">
        <v>0</v>
      </c>
      <c r="Y142" s="6">
        <f t="shared" si="50"/>
        <v>0</v>
      </c>
      <c r="Z142" s="4">
        <v>2988</v>
      </c>
      <c r="AA142" s="6">
        <f t="shared" si="51"/>
        <v>2892.3851142251997</v>
      </c>
      <c r="AB142" s="4">
        <v>3500</v>
      </c>
      <c r="AC142" s="6">
        <f t="shared" si="52"/>
        <v>2300.1995821</v>
      </c>
      <c r="AD142" s="4">
        <v>5016</v>
      </c>
      <c r="AE142" s="6">
        <f t="shared" si="53"/>
        <v>2317.3920000000003</v>
      </c>
      <c r="AF142" s="4">
        <v>7008</v>
      </c>
      <c r="AG142" s="6">
        <f t="shared" si="54"/>
        <v>2305.6320000000001</v>
      </c>
      <c r="AH142" s="4">
        <v>1020</v>
      </c>
      <c r="AI142" s="6">
        <f t="shared" si="55"/>
        <v>164.55383077843291</v>
      </c>
      <c r="AJ142">
        <v>40</v>
      </c>
      <c r="AK142" s="6">
        <f t="shared" si="56"/>
        <v>228.57142857142838</v>
      </c>
      <c r="AL142" s="6">
        <f t="shared" si="39"/>
        <v>26324.914491938507</v>
      </c>
    </row>
    <row r="143" spans="1:38" x14ac:dyDescent="0.25">
      <c r="A143" s="1">
        <v>1045</v>
      </c>
      <c r="B143" s="1" t="s">
        <v>5</v>
      </c>
      <c r="C143" s="1" t="s">
        <v>775</v>
      </c>
      <c r="D143" s="4">
        <v>420</v>
      </c>
      <c r="E143" s="6">
        <f t="shared" si="40"/>
        <v>666.12</v>
      </c>
      <c r="F143" s="4">
        <v>1998</v>
      </c>
      <c r="G143" s="17">
        <f t="shared" si="41"/>
        <v>1218.78</v>
      </c>
      <c r="H143" s="4">
        <v>3696</v>
      </c>
      <c r="I143" s="6">
        <f t="shared" si="42"/>
        <v>1733.424</v>
      </c>
      <c r="J143" s="4">
        <v>2796</v>
      </c>
      <c r="K143" s="6">
        <f t="shared" si="43"/>
        <v>1018.3005003222</v>
      </c>
      <c r="L143" s="4">
        <v>192</v>
      </c>
      <c r="M143" s="6">
        <f t="shared" si="44"/>
        <v>591.16800000000001</v>
      </c>
      <c r="N143" s="4">
        <v>10002</v>
      </c>
      <c r="O143" s="6">
        <f t="shared" si="45"/>
        <v>3970.7940000000003</v>
      </c>
      <c r="P143" s="4">
        <v>7008</v>
      </c>
      <c r="Q143" s="6">
        <f t="shared" si="46"/>
        <v>2000.7839921944894</v>
      </c>
      <c r="R143" s="4">
        <v>6996</v>
      </c>
      <c r="S143" s="6">
        <f t="shared" si="47"/>
        <v>2167.2024805199999</v>
      </c>
      <c r="T143" s="4">
        <v>2760</v>
      </c>
      <c r="U143" s="6">
        <f t="shared" si="48"/>
        <v>1777.44</v>
      </c>
      <c r="V143" s="4">
        <v>400</v>
      </c>
      <c r="W143" s="17">
        <f t="shared" si="49"/>
        <v>275.60119600000002</v>
      </c>
      <c r="X143" s="4">
        <v>416</v>
      </c>
      <c r="Y143" s="6">
        <f t="shared" si="50"/>
        <v>289.536</v>
      </c>
      <c r="Z143" s="4">
        <v>2040</v>
      </c>
      <c r="AA143" s="6">
        <f t="shared" si="51"/>
        <v>1974.7207607159999</v>
      </c>
      <c r="AB143" s="4">
        <v>7000</v>
      </c>
      <c r="AC143" s="6">
        <f t="shared" si="52"/>
        <v>4600.3991642000001</v>
      </c>
      <c r="AD143" s="4">
        <v>5004</v>
      </c>
      <c r="AE143" s="6">
        <f t="shared" si="53"/>
        <v>2311.848</v>
      </c>
      <c r="AF143" s="4">
        <v>4176</v>
      </c>
      <c r="AG143" s="6">
        <f t="shared" si="54"/>
        <v>1373.904</v>
      </c>
      <c r="AH143" s="4">
        <v>1020</v>
      </c>
      <c r="AI143" s="6">
        <f t="shared" si="55"/>
        <v>164.55383077843291</v>
      </c>
      <c r="AJ143">
        <v>0</v>
      </c>
      <c r="AK143" s="6">
        <f t="shared" si="56"/>
        <v>0</v>
      </c>
      <c r="AL143" s="6">
        <f t="shared" si="39"/>
        <v>26134.575924731122</v>
      </c>
    </row>
    <row r="144" spans="1:38" x14ac:dyDescent="0.25">
      <c r="A144" s="1">
        <v>12623</v>
      </c>
      <c r="B144" s="1" t="s">
        <v>197</v>
      </c>
      <c r="C144" s="1" t="s">
        <v>942</v>
      </c>
      <c r="D144" s="4">
        <v>1080</v>
      </c>
      <c r="E144" s="6">
        <f t="shared" si="40"/>
        <v>1712.88</v>
      </c>
      <c r="F144" s="4">
        <v>1998</v>
      </c>
      <c r="G144" s="17">
        <f t="shared" si="41"/>
        <v>1218.78</v>
      </c>
      <c r="H144" s="4">
        <v>3000</v>
      </c>
      <c r="I144" s="6">
        <f t="shared" si="42"/>
        <v>1407</v>
      </c>
      <c r="J144" s="4">
        <v>3000</v>
      </c>
      <c r="K144" s="6">
        <f t="shared" si="43"/>
        <v>1092.59710335</v>
      </c>
      <c r="L144" s="4">
        <v>516</v>
      </c>
      <c r="M144" s="6">
        <f t="shared" si="44"/>
        <v>1588.7640000000001</v>
      </c>
      <c r="N144" s="4">
        <v>13998</v>
      </c>
      <c r="O144" s="6">
        <f t="shared" si="45"/>
        <v>5557.2060000000001</v>
      </c>
      <c r="P144" s="4">
        <v>1992</v>
      </c>
      <c r="Q144" s="6">
        <f t="shared" si="46"/>
        <v>568.71599778131031</v>
      </c>
      <c r="R144" s="4">
        <v>4008</v>
      </c>
      <c r="S144" s="6">
        <f t="shared" si="47"/>
        <v>1241.5876989599999</v>
      </c>
      <c r="T144" s="4">
        <v>2004</v>
      </c>
      <c r="U144" s="6">
        <f t="shared" si="48"/>
        <v>1290.576</v>
      </c>
      <c r="V144" s="4">
        <v>1000</v>
      </c>
      <c r="W144" s="17">
        <f t="shared" si="49"/>
        <v>689.00298999999995</v>
      </c>
      <c r="X144" s="4">
        <v>992</v>
      </c>
      <c r="Y144" s="6">
        <f t="shared" si="50"/>
        <v>690.4319999999999</v>
      </c>
      <c r="Z144" s="4">
        <v>3996</v>
      </c>
      <c r="AA144" s="6">
        <f t="shared" si="51"/>
        <v>3868.1294901083998</v>
      </c>
      <c r="AB144" s="4">
        <v>4000</v>
      </c>
      <c r="AC144" s="6">
        <f t="shared" si="52"/>
        <v>2628.7995224000001</v>
      </c>
      <c r="AD144" s="4">
        <v>1500</v>
      </c>
      <c r="AE144" s="6">
        <f t="shared" si="53"/>
        <v>693</v>
      </c>
      <c r="AF144" s="4">
        <v>4008</v>
      </c>
      <c r="AG144" s="6">
        <f t="shared" si="54"/>
        <v>1318.6320000000001</v>
      </c>
      <c r="AH144" s="4">
        <v>252</v>
      </c>
      <c r="AI144" s="6">
        <f t="shared" si="55"/>
        <v>40.65447583937754</v>
      </c>
      <c r="AJ144">
        <v>80</v>
      </c>
      <c r="AK144" s="6">
        <f t="shared" si="56"/>
        <v>457.14285714285677</v>
      </c>
      <c r="AL144" s="6">
        <f t="shared" si="39"/>
        <v>26063.900135581949</v>
      </c>
    </row>
    <row r="145" spans="1:38" x14ac:dyDescent="0.25">
      <c r="A145" s="1">
        <v>988</v>
      </c>
      <c r="B145" s="1" t="s">
        <v>770</v>
      </c>
      <c r="C145" s="1" t="s">
        <v>1368</v>
      </c>
      <c r="D145" s="4">
        <v>240</v>
      </c>
      <c r="E145" s="6">
        <f t="shared" si="40"/>
        <v>380.64000000000004</v>
      </c>
      <c r="F145" s="4">
        <v>1998</v>
      </c>
      <c r="G145" s="17">
        <f t="shared" si="41"/>
        <v>1218.78</v>
      </c>
      <c r="H145" s="4">
        <v>4488</v>
      </c>
      <c r="I145" s="6">
        <f t="shared" si="42"/>
        <v>2104.8719999999998</v>
      </c>
      <c r="J145" s="4">
        <v>3132</v>
      </c>
      <c r="K145" s="6">
        <f t="shared" si="43"/>
        <v>1140.6713758974001</v>
      </c>
      <c r="L145" s="4">
        <v>120</v>
      </c>
      <c r="M145" s="6">
        <f t="shared" si="44"/>
        <v>369.48</v>
      </c>
      <c r="N145" s="4">
        <v>10002</v>
      </c>
      <c r="O145" s="6">
        <f t="shared" si="45"/>
        <v>3970.7940000000003</v>
      </c>
      <c r="P145" s="4">
        <v>7008</v>
      </c>
      <c r="Q145" s="6">
        <f t="shared" si="46"/>
        <v>2000.7839921944894</v>
      </c>
      <c r="R145" s="4">
        <v>6996</v>
      </c>
      <c r="S145" s="6">
        <f t="shared" si="47"/>
        <v>2167.2024805199999</v>
      </c>
      <c r="T145" s="4">
        <v>2976</v>
      </c>
      <c r="U145" s="6">
        <f t="shared" si="48"/>
        <v>1916.5440000000001</v>
      </c>
      <c r="V145" s="4">
        <v>230</v>
      </c>
      <c r="W145" s="17">
        <f t="shared" si="49"/>
        <v>158.47068769999998</v>
      </c>
      <c r="X145" s="4">
        <v>240</v>
      </c>
      <c r="Y145" s="6">
        <f t="shared" si="50"/>
        <v>167.04</v>
      </c>
      <c r="Z145" s="4">
        <v>2160</v>
      </c>
      <c r="AA145" s="6">
        <f t="shared" si="51"/>
        <v>2090.8808054639999</v>
      </c>
      <c r="AB145" s="4">
        <v>7000</v>
      </c>
      <c r="AC145" s="6">
        <f t="shared" si="52"/>
        <v>4600.3991642000001</v>
      </c>
      <c r="AD145" s="4">
        <v>4008</v>
      </c>
      <c r="AE145" s="6">
        <f t="shared" si="53"/>
        <v>1851.6960000000001</v>
      </c>
      <c r="AF145" s="4">
        <v>4992</v>
      </c>
      <c r="AG145" s="6">
        <f t="shared" si="54"/>
        <v>1642.3680000000002</v>
      </c>
      <c r="AH145" s="4">
        <v>0</v>
      </c>
      <c r="AI145" s="6">
        <f t="shared" si="55"/>
        <v>0</v>
      </c>
      <c r="AJ145">
        <v>0</v>
      </c>
      <c r="AK145" s="6">
        <f t="shared" si="56"/>
        <v>0</v>
      </c>
      <c r="AL145" s="6">
        <f t="shared" si="39"/>
        <v>25780.622505975887</v>
      </c>
    </row>
    <row r="146" spans="1:38" x14ac:dyDescent="0.25">
      <c r="A146" s="1">
        <v>13168</v>
      </c>
      <c r="B146" s="1" t="s">
        <v>575</v>
      </c>
      <c r="C146" s="1" t="s">
        <v>1229</v>
      </c>
      <c r="D146" s="4">
        <v>580</v>
      </c>
      <c r="E146" s="6">
        <f t="shared" si="40"/>
        <v>919.88</v>
      </c>
      <c r="F146" s="4">
        <v>1902</v>
      </c>
      <c r="G146" s="17">
        <f t="shared" si="41"/>
        <v>1160.22</v>
      </c>
      <c r="H146" s="4">
        <v>2856</v>
      </c>
      <c r="I146" s="6">
        <f t="shared" si="42"/>
        <v>1339.4639999999999</v>
      </c>
      <c r="J146" s="4">
        <v>3804</v>
      </c>
      <c r="K146" s="6">
        <f t="shared" si="43"/>
        <v>1385.4131270478001</v>
      </c>
      <c r="L146" s="4">
        <v>276</v>
      </c>
      <c r="M146" s="6">
        <f t="shared" si="44"/>
        <v>849.80400000000009</v>
      </c>
      <c r="N146" s="4">
        <v>11502</v>
      </c>
      <c r="O146" s="6">
        <f t="shared" si="45"/>
        <v>4566.2939999999999</v>
      </c>
      <c r="P146" s="4">
        <v>2280</v>
      </c>
      <c r="Q146" s="6">
        <f t="shared" si="46"/>
        <v>650.93999746053601</v>
      </c>
      <c r="R146" s="4">
        <v>5700</v>
      </c>
      <c r="S146" s="6">
        <f t="shared" si="47"/>
        <v>1765.7310090000001</v>
      </c>
      <c r="T146" s="4">
        <v>2280</v>
      </c>
      <c r="U146" s="6">
        <f t="shared" si="48"/>
        <v>1468.32</v>
      </c>
      <c r="V146" s="4">
        <v>570</v>
      </c>
      <c r="W146" s="17">
        <f t="shared" si="49"/>
        <v>392.73170429999999</v>
      </c>
      <c r="X146" s="4">
        <v>608</v>
      </c>
      <c r="Y146" s="6">
        <f t="shared" si="50"/>
        <v>423.16799999999995</v>
      </c>
      <c r="Z146" s="4">
        <v>2856</v>
      </c>
      <c r="AA146" s="6">
        <f t="shared" si="51"/>
        <v>2764.6090650023998</v>
      </c>
      <c r="AB146" s="4">
        <v>6700</v>
      </c>
      <c r="AC146" s="6">
        <f t="shared" si="52"/>
        <v>4403.2392000199998</v>
      </c>
      <c r="AD146" s="4">
        <v>3432</v>
      </c>
      <c r="AE146" s="6">
        <f t="shared" si="53"/>
        <v>1585.5840000000001</v>
      </c>
      <c r="AF146" s="4">
        <v>3792</v>
      </c>
      <c r="AG146" s="6">
        <f t="shared" si="54"/>
        <v>1247.568</v>
      </c>
      <c r="AH146" s="4">
        <v>2316</v>
      </c>
      <c r="AI146" s="6">
        <f t="shared" si="55"/>
        <v>373.63399223808881</v>
      </c>
      <c r="AJ146">
        <v>80</v>
      </c>
      <c r="AK146" s="6">
        <f t="shared" si="56"/>
        <v>457.14285714285677</v>
      </c>
      <c r="AL146" s="6">
        <f t="shared" si="39"/>
        <v>25753.74295221168</v>
      </c>
    </row>
    <row r="147" spans="1:38" x14ac:dyDescent="0.25">
      <c r="A147" s="1">
        <v>12918</v>
      </c>
      <c r="B147" s="1" t="s">
        <v>414</v>
      </c>
      <c r="C147" s="1" t="s">
        <v>1092</v>
      </c>
      <c r="D147" s="4">
        <v>300</v>
      </c>
      <c r="E147" s="6">
        <f t="shared" si="40"/>
        <v>475.8</v>
      </c>
      <c r="F147" s="4">
        <v>3300</v>
      </c>
      <c r="G147" s="17">
        <f t="shared" si="41"/>
        <v>2013</v>
      </c>
      <c r="H147" s="4">
        <v>1800</v>
      </c>
      <c r="I147" s="6">
        <f t="shared" si="42"/>
        <v>844.19999999999993</v>
      </c>
      <c r="J147" s="4">
        <v>2064</v>
      </c>
      <c r="K147" s="6">
        <f t="shared" si="43"/>
        <v>751.70680710480008</v>
      </c>
      <c r="L147" s="4">
        <v>144</v>
      </c>
      <c r="M147" s="6">
        <f t="shared" si="44"/>
        <v>443.37600000000003</v>
      </c>
      <c r="N147" s="4">
        <v>30348</v>
      </c>
      <c r="O147" s="6">
        <f t="shared" si="45"/>
        <v>12048.156000000001</v>
      </c>
      <c r="P147" s="4">
        <v>1800</v>
      </c>
      <c r="Q147" s="6">
        <f t="shared" si="46"/>
        <v>513.89999799515999</v>
      </c>
      <c r="R147" s="4">
        <v>3960</v>
      </c>
      <c r="S147" s="6">
        <f t="shared" si="47"/>
        <v>1226.7183852000001</v>
      </c>
      <c r="T147" s="4">
        <v>1872</v>
      </c>
      <c r="U147" s="6">
        <f t="shared" si="48"/>
        <v>1205.568</v>
      </c>
      <c r="V147" s="4">
        <v>300</v>
      </c>
      <c r="W147" s="17">
        <f t="shared" si="49"/>
        <v>206.700897</v>
      </c>
      <c r="X147" s="4">
        <v>304</v>
      </c>
      <c r="Y147" s="6">
        <f t="shared" si="50"/>
        <v>211.58399999999997</v>
      </c>
      <c r="Z147" s="4">
        <v>1500</v>
      </c>
      <c r="AA147" s="6">
        <f t="shared" si="51"/>
        <v>1452.00055935</v>
      </c>
      <c r="AB147" s="4">
        <v>3600</v>
      </c>
      <c r="AC147" s="6">
        <f t="shared" si="52"/>
        <v>2365.9195701600001</v>
      </c>
      <c r="AD147" s="4">
        <v>900</v>
      </c>
      <c r="AE147" s="6">
        <f t="shared" si="53"/>
        <v>415.8</v>
      </c>
      <c r="AF147" s="4">
        <v>3096</v>
      </c>
      <c r="AG147" s="6">
        <f t="shared" si="54"/>
        <v>1018.5840000000001</v>
      </c>
      <c r="AH147" s="4">
        <v>1976</v>
      </c>
      <c r="AI147" s="6">
        <f t="shared" si="55"/>
        <v>318.78271531194451</v>
      </c>
      <c r="AJ147">
        <v>40</v>
      </c>
      <c r="AK147" s="6">
        <f t="shared" si="56"/>
        <v>228.57142857142838</v>
      </c>
      <c r="AL147" s="6">
        <f t="shared" si="39"/>
        <v>25740.368360693326</v>
      </c>
    </row>
    <row r="148" spans="1:38" x14ac:dyDescent="0.25">
      <c r="A148" s="1">
        <v>12478</v>
      </c>
      <c r="B148" s="1" t="s">
        <v>106</v>
      </c>
      <c r="C148" s="1" t="s">
        <v>1445</v>
      </c>
      <c r="D148" s="4">
        <v>240</v>
      </c>
      <c r="E148" s="6">
        <f t="shared" si="40"/>
        <v>380.64000000000004</v>
      </c>
      <c r="F148" s="4">
        <v>3498</v>
      </c>
      <c r="G148" s="17">
        <f t="shared" si="41"/>
        <v>2133.7799999999997</v>
      </c>
      <c r="H148" s="4">
        <v>4872</v>
      </c>
      <c r="I148" s="6">
        <f t="shared" si="42"/>
        <v>2284.9679999999998</v>
      </c>
      <c r="J148" s="4">
        <v>2928</v>
      </c>
      <c r="K148" s="6">
        <f t="shared" si="43"/>
        <v>1066.3747728696001</v>
      </c>
      <c r="L148" s="4">
        <v>72</v>
      </c>
      <c r="M148" s="6">
        <f t="shared" si="44"/>
        <v>221.68800000000002</v>
      </c>
      <c r="N148" s="4">
        <v>12006</v>
      </c>
      <c r="O148" s="6">
        <f t="shared" si="45"/>
        <v>4766.3820000000005</v>
      </c>
      <c r="P148" s="4">
        <v>3000</v>
      </c>
      <c r="Q148" s="6">
        <f t="shared" si="46"/>
        <v>856.49999665859991</v>
      </c>
      <c r="R148" s="4">
        <v>4500</v>
      </c>
      <c r="S148" s="6">
        <f t="shared" si="47"/>
        <v>1393.998165</v>
      </c>
      <c r="T148" s="4">
        <v>2880</v>
      </c>
      <c r="U148" s="6">
        <f t="shared" si="48"/>
        <v>1854.72</v>
      </c>
      <c r="V148" s="4">
        <v>180</v>
      </c>
      <c r="W148" s="17">
        <f t="shared" si="49"/>
        <v>124.02053819999999</v>
      </c>
      <c r="X148" s="4">
        <v>208</v>
      </c>
      <c r="Y148" s="6">
        <f t="shared" si="50"/>
        <v>144.768</v>
      </c>
      <c r="Z148" s="4">
        <v>1248</v>
      </c>
      <c r="AA148" s="6">
        <f t="shared" si="51"/>
        <v>1208.0644653791999</v>
      </c>
      <c r="AB148" s="4">
        <v>7000</v>
      </c>
      <c r="AC148" s="6">
        <f t="shared" si="52"/>
        <v>4600.3991642000001</v>
      </c>
      <c r="AD148" s="4">
        <v>6012</v>
      </c>
      <c r="AE148" s="6">
        <f t="shared" si="53"/>
        <v>2777.5440000000003</v>
      </c>
      <c r="AF148" s="4">
        <v>4824</v>
      </c>
      <c r="AG148" s="6">
        <f t="shared" si="54"/>
        <v>1587.096</v>
      </c>
      <c r="AH148" s="4">
        <v>414</v>
      </c>
      <c r="AI148" s="6">
        <f t="shared" si="55"/>
        <v>66.789496021834537</v>
      </c>
      <c r="AJ148">
        <v>40</v>
      </c>
      <c r="AK148" s="6">
        <f t="shared" si="56"/>
        <v>228.57142857142838</v>
      </c>
      <c r="AL148" s="6">
        <f t="shared" si="39"/>
        <v>25696.304026900663</v>
      </c>
    </row>
    <row r="149" spans="1:38" x14ac:dyDescent="0.25">
      <c r="A149" s="1">
        <v>12734</v>
      </c>
      <c r="B149" s="1" t="s">
        <v>272</v>
      </c>
      <c r="C149" s="1" t="s">
        <v>1482</v>
      </c>
      <c r="D149" s="4">
        <v>1020</v>
      </c>
      <c r="E149" s="6">
        <f t="shared" si="40"/>
        <v>1617.72</v>
      </c>
      <c r="F149" s="4">
        <v>1500</v>
      </c>
      <c r="G149" s="17">
        <f t="shared" si="41"/>
        <v>915</v>
      </c>
      <c r="H149" s="4">
        <v>4008</v>
      </c>
      <c r="I149" s="6">
        <f t="shared" si="42"/>
        <v>1879.752</v>
      </c>
      <c r="J149" s="4">
        <v>3000</v>
      </c>
      <c r="K149" s="6">
        <f t="shared" si="43"/>
        <v>1092.59710335</v>
      </c>
      <c r="L149" s="4">
        <v>492</v>
      </c>
      <c r="M149" s="6">
        <f t="shared" si="44"/>
        <v>1514.8680000000002</v>
      </c>
      <c r="N149" s="4">
        <v>7998</v>
      </c>
      <c r="O149" s="6">
        <f t="shared" si="45"/>
        <v>3175.2060000000001</v>
      </c>
      <c r="P149" s="4">
        <v>1488</v>
      </c>
      <c r="Q149" s="6">
        <f t="shared" si="46"/>
        <v>424.82399834266556</v>
      </c>
      <c r="R149" s="4">
        <v>3000</v>
      </c>
      <c r="S149" s="6">
        <f t="shared" si="47"/>
        <v>929.33210999999994</v>
      </c>
      <c r="T149" s="4">
        <v>2496</v>
      </c>
      <c r="U149" s="6">
        <f t="shared" si="48"/>
        <v>1607.424</v>
      </c>
      <c r="V149" s="4">
        <v>1000</v>
      </c>
      <c r="W149" s="17">
        <f t="shared" si="49"/>
        <v>689.00298999999995</v>
      </c>
      <c r="X149" s="4">
        <v>1056</v>
      </c>
      <c r="Y149" s="6">
        <f t="shared" si="50"/>
        <v>734.976</v>
      </c>
      <c r="Z149" s="4">
        <v>3504</v>
      </c>
      <c r="AA149" s="6">
        <f t="shared" si="51"/>
        <v>3391.8733066415998</v>
      </c>
      <c r="AB149" s="4">
        <v>4500</v>
      </c>
      <c r="AC149" s="6">
        <f t="shared" si="52"/>
        <v>2957.3994627000002</v>
      </c>
      <c r="AD149" s="4">
        <v>3504</v>
      </c>
      <c r="AE149" s="6">
        <f t="shared" si="53"/>
        <v>1618.8480000000002</v>
      </c>
      <c r="AF149" s="4">
        <v>3000</v>
      </c>
      <c r="AG149" s="6">
        <f t="shared" si="54"/>
        <v>987</v>
      </c>
      <c r="AH149" s="4">
        <v>10008</v>
      </c>
      <c r="AI149" s="6">
        <f t="shared" si="55"/>
        <v>1614.5634690495651</v>
      </c>
      <c r="AJ149">
        <v>80</v>
      </c>
      <c r="AK149" s="6">
        <f t="shared" si="56"/>
        <v>457.14285714285677</v>
      </c>
      <c r="AL149" s="6">
        <f t="shared" si="39"/>
        <v>25607.529297226687</v>
      </c>
    </row>
    <row r="150" spans="1:38" x14ac:dyDescent="0.25">
      <c r="A150" s="1">
        <v>977</v>
      </c>
      <c r="B150" s="1" t="s">
        <v>765</v>
      </c>
      <c r="C150" s="1" t="s">
        <v>1366</v>
      </c>
      <c r="D150" s="4">
        <v>340</v>
      </c>
      <c r="E150" s="6">
        <f t="shared" si="40"/>
        <v>539.24</v>
      </c>
      <c r="F150" s="4">
        <v>2298</v>
      </c>
      <c r="G150" s="17">
        <f t="shared" si="41"/>
        <v>1401.78</v>
      </c>
      <c r="H150" s="4">
        <v>3120</v>
      </c>
      <c r="I150" s="6">
        <f t="shared" si="42"/>
        <v>1463.28</v>
      </c>
      <c r="J150" s="4">
        <v>2364</v>
      </c>
      <c r="K150" s="6">
        <f t="shared" si="43"/>
        <v>860.96651743979999</v>
      </c>
      <c r="L150" s="4">
        <v>168</v>
      </c>
      <c r="M150" s="6">
        <f t="shared" si="44"/>
        <v>517.27200000000005</v>
      </c>
      <c r="N150" s="4">
        <v>8640</v>
      </c>
      <c r="O150" s="6">
        <f t="shared" si="45"/>
        <v>3430.0800000000004</v>
      </c>
      <c r="P150" s="4">
        <v>8040</v>
      </c>
      <c r="Q150" s="6">
        <f t="shared" si="46"/>
        <v>2295.4199910450479</v>
      </c>
      <c r="R150" s="4">
        <v>8052</v>
      </c>
      <c r="S150" s="6">
        <f t="shared" si="47"/>
        <v>2494.32738324</v>
      </c>
      <c r="T150" s="4">
        <v>2148</v>
      </c>
      <c r="U150" s="6">
        <f t="shared" si="48"/>
        <v>1383.3120000000001</v>
      </c>
      <c r="V150" s="4">
        <v>340</v>
      </c>
      <c r="W150" s="17">
        <f t="shared" si="49"/>
        <v>234.2610166</v>
      </c>
      <c r="X150" s="4">
        <v>352</v>
      </c>
      <c r="Y150" s="6">
        <f t="shared" si="50"/>
        <v>244.99199999999999</v>
      </c>
      <c r="Z150" s="4">
        <v>1716</v>
      </c>
      <c r="AA150" s="6">
        <f t="shared" si="51"/>
        <v>1661.0886398963999</v>
      </c>
      <c r="AB150" s="4">
        <v>8000</v>
      </c>
      <c r="AC150" s="6">
        <f t="shared" si="52"/>
        <v>5257.5990448000002</v>
      </c>
      <c r="AD150" s="4">
        <v>5748</v>
      </c>
      <c r="AE150" s="6">
        <f t="shared" si="53"/>
        <v>2655.576</v>
      </c>
      <c r="AF150" s="4">
        <v>3528</v>
      </c>
      <c r="AG150" s="6">
        <f t="shared" si="54"/>
        <v>1160.712</v>
      </c>
      <c r="AH150" s="4">
        <v>0</v>
      </c>
      <c r="AI150" s="6">
        <f t="shared" si="55"/>
        <v>0</v>
      </c>
      <c r="AJ150">
        <v>0</v>
      </c>
      <c r="AK150" s="6">
        <f t="shared" si="56"/>
        <v>0</v>
      </c>
      <c r="AL150" s="6">
        <f t="shared" si="39"/>
        <v>25599.906593021249</v>
      </c>
    </row>
    <row r="151" spans="1:38" x14ac:dyDescent="0.25">
      <c r="A151" s="1">
        <v>12856</v>
      </c>
      <c r="B151" s="1" t="s">
        <v>369</v>
      </c>
      <c r="C151" s="1" t="s">
        <v>1515</v>
      </c>
      <c r="D151" s="4">
        <v>500</v>
      </c>
      <c r="E151" s="6">
        <f t="shared" si="40"/>
        <v>793</v>
      </c>
      <c r="F151" s="4">
        <v>1998</v>
      </c>
      <c r="G151" s="17">
        <f t="shared" si="41"/>
        <v>1218.78</v>
      </c>
      <c r="H151" s="4">
        <v>4008</v>
      </c>
      <c r="I151" s="6">
        <f t="shared" si="42"/>
        <v>1879.752</v>
      </c>
      <c r="J151" s="4">
        <v>3468</v>
      </c>
      <c r="K151" s="6">
        <f t="shared" si="43"/>
        <v>1263.0422514726001</v>
      </c>
      <c r="L151" s="4">
        <v>240</v>
      </c>
      <c r="M151" s="6">
        <f t="shared" si="44"/>
        <v>738.96</v>
      </c>
      <c r="N151" s="4">
        <v>10002</v>
      </c>
      <c r="O151" s="6">
        <f t="shared" si="45"/>
        <v>3970.7940000000003</v>
      </c>
      <c r="P151" s="4">
        <v>4008</v>
      </c>
      <c r="Q151" s="6">
        <f t="shared" si="46"/>
        <v>1144.2839955358895</v>
      </c>
      <c r="R151" s="4">
        <v>6996</v>
      </c>
      <c r="S151" s="6">
        <f t="shared" si="47"/>
        <v>2167.2024805199999</v>
      </c>
      <c r="T151" s="4">
        <v>3132</v>
      </c>
      <c r="U151" s="6">
        <f t="shared" si="48"/>
        <v>2017.008</v>
      </c>
      <c r="V151" s="4">
        <v>500</v>
      </c>
      <c r="W151" s="17">
        <f t="shared" si="49"/>
        <v>344.50149499999998</v>
      </c>
      <c r="X151" s="4">
        <v>528</v>
      </c>
      <c r="Y151" s="6">
        <f t="shared" si="50"/>
        <v>367.488</v>
      </c>
      <c r="Z151" s="4">
        <v>2520</v>
      </c>
      <c r="AA151" s="6">
        <f t="shared" si="51"/>
        <v>2439.3609397079999</v>
      </c>
      <c r="AB151" s="4">
        <v>4000</v>
      </c>
      <c r="AC151" s="6">
        <f t="shared" si="52"/>
        <v>2628.7995224000001</v>
      </c>
      <c r="AD151" s="4">
        <v>5004</v>
      </c>
      <c r="AE151" s="6">
        <f t="shared" si="53"/>
        <v>2311.848</v>
      </c>
      <c r="AF151" s="4">
        <v>5184</v>
      </c>
      <c r="AG151" s="6">
        <f t="shared" si="54"/>
        <v>1705.5360000000001</v>
      </c>
      <c r="AH151" s="4">
        <v>94</v>
      </c>
      <c r="AI151" s="6">
        <f t="shared" si="55"/>
        <v>15.164764797228131</v>
      </c>
      <c r="AJ151">
        <v>40</v>
      </c>
      <c r="AK151" s="6">
        <f t="shared" si="56"/>
        <v>228.57142857142838</v>
      </c>
      <c r="AL151" s="6">
        <f t="shared" si="39"/>
        <v>25234.092878005147</v>
      </c>
    </row>
    <row r="152" spans="1:38" x14ac:dyDescent="0.25">
      <c r="A152" s="1">
        <v>12974</v>
      </c>
      <c r="B152" s="1" t="s">
        <v>442</v>
      </c>
      <c r="C152" s="1" t="s">
        <v>1119</v>
      </c>
      <c r="D152" s="4">
        <v>2000</v>
      </c>
      <c r="E152" s="6">
        <f t="shared" si="40"/>
        <v>3172</v>
      </c>
      <c r="F152" s="4">
        <v>1002</v>
      </c>
      <c r="G152" s="17">
        <f t="shared" si="41"/>
        <v>611.22</v>
      </c>
      <c r="H152" s="4">
        <v>1008</v>
      </c>
      <c r="I152" s="6">
        <f t="shared" si="42"/>
        <v>472.75199999999995</v>
      </c>
      <c r="J152" s="4">
        <v>2004</v>
      </c>
      <c r="K152" s="6">
        <f t="shared" si="43"/>
        <v>729.85486503779998</v>
      </c>
      <c r="L152" s="4">
        <v>948</v>
      </c>
      <c r="M152" s="6">
        <f t="shared" si="44"/>
        <v>2918.8920000000003</v>
      </c>
      <c r="N152" s="4">
        <v>15006</v>
      </c>
      <c r="O152" s="6">
        <f t="shared" si="45"/>
        <v>5957.3820000000005</v>
      </c>
      <c r="P152" s="4">
        <v>1008</v>
      </c>
      <c r="Q152" s="6">
        <f t="shared" si="46"/>
        <v>287.7839988772896</v>
      </c>
      <c r="R152" s="4">
        <v>3000</v>
      </c>
      <c r="S152" s="6">
        <f t="shared" si="47"/>
        <v>929.33210999999994</v>
      </c>
      <c r="T152" s="4">
        <v>2004</v>
      </c>
      <c r="U152" s="6">
        <f t="shared" si="48"/>
        <v>1290.576</v>
      </c>
      <c r="V152" s="4">
        <v>500</v>
      </c>
      <c r="W152" s="17">
        <f t="shared" si="49"/>
        <v>344.50149499999998</v>
      </c>
      <c r="X152" s="4">
        <v>496</v>
      </c>
      <c r="Y152" s="6">
        <f t="shared" si="50"/>
        <v>345.21599999999995</v>
      </c>
      <c r="Z152" s="4">
        <v>3996</v>
      </c>
      <c r="AA152" s="6">
        <f t="shared" si="51"/>
        <v>3868.1294901083998</v>
      </c>
      <c r="AB152" s="4">
        <v>500</v>
      </c>
      <c r="AC152" s="6">
        <f t="shared" si="52"/>
        <v>328.59994030000001</v>
      </c>
      <c r="AD152" s="4">
        <v>2016</v>
      </c>
      <c r="AE152" s="6">
        <f t="shared" si="53"/>
        <v>931.39200000000005</v>
      </c>
      <c r="AF152" s="4">
        <v>1992</v>
      </c>
      <c r="AG152" s="6">
        <f t="shared" si="54"/>
        <v>655.36800000000005</v>
      </c>
      <c r="AH152" s="4">
        <v>3000</v>
      </c>
      <c r="AI152" s="6">
        <f t="shared" si="55"/>
        <v>483.98185523068503</v>
      </c>
      <c r="AJ152">
        <v>240</v>
      </c>
      <c r="AK152" s="6">
        <f t="shared" si="56"/>
        <v>1371.4285714285704</v>
      </c>
      <c r="AL152" s="6">
        <f t="shared" si="39"/>
        <v>24698.410325982743</v>
      </c>
    </row>
    <row r="153" spans="1:38" x14ac:dyDescent="0.25">
      <c r="A153" s="1">
        <v>13300</v>
      </c>
      <c r="B153" s="1" t="s">
        <v>594</v>
      </c>
      <c r="C153" s="1" t="s">
        <v>1554</v>
      </c>
      <c r="D153" s="4">
        <v>240</v>
      </c>
      <c r="E153" s="6">
        <f t="shared" si="40"/>
        <v>380.64000000000004</v>
      </c>
      <c r="F153" s="4">
        <v>1698</v>
      </c>
      <c r="G153" s="17">
        <f t="shared" si="41"/>
        <v>1035.78</v>
      </c>
      <c r="H153" s="4">
        <v>2112</v>
      </c>
      <c r="I153" s="6">
        <f t="shared" si="42"/>
        <v>990.52799999999991</v>
      </c>
      <c r="J153" s="4">
        <v>1596</v>
      </c>
      <c r="K153" s="6">
        <f t="shared" si="43"/>
        <v>581.26165898220006</v>
      </c>
      <c r="L153" s="4">
        <v>108</v>
      </c>
      <c r="M153" s="6">
        <f t="shared" si="44"/>
        <v>332.53200000000004</v>
      </c>
      <c r="N153" s="4">
        <v>18030</v>
      </c>
      <c r="O153" s="6">
        <f t="shared" si="45"/>
        <v>7157.9100000000008</v>
      </c>
      <c r="P153" s="4">
        <v>5952</v>
      </c>
      <c r="Q153" s="6">
        <f t="shared" si="46"/>
        <v>1699.2959933706622</v>
      </c>
      <c r="R153" s="4">
        <v>6228</v>
      </c>
      <c r="S153" s="6">
        <f t="shared" si="47"/>
        <v>1929.2934603599999</v>
      </c>
      <c r="T153" s="4">
        <v>1452</v>
      </c>
      <c r="U153" s="6">
        <f t="shared" si="48"/>
        <v>935.08800000000008</v>
      </c>
      <c r="V153" s="4">
        <v>230</v>
      </c>
      <c r="W153" s="17">
        <f t="shared" si="49"/>
        <v>158.47068769999998</v>
      </c>
      <c r="X153" s="4">
        <v>240</v>
      </c>
      <c r="Y153" s="6">
        <f t="shared" si="50"/>
        <v>167.04</v>
      </c>
      <c r="Z153" s="4">
        <v>1164</v>
      </c>
      <c r="AA153" s="6">
        <f t="shared" si="51"/>
        <v>1126.7524340555999</v>
      </c>
      <c r="AB153" s="4">
        <v>5500</v>
      </c>
      <c r="AC153" s="6">
        <f t="shared" si="52"/>
        <v>3614.5993432999999</v>
      </c>
      <c r="AD153" s="4">
        <v>7248</v>
      </c>
      <c r="AE153" s="6">
        <f t="shared" si="53"/>
        <v>3348.576</v>
      </c>
      <c r="AF153" s="4">
        <v>2400</v>
      </c>
      <c r="AG153" s="6">
        <f t="shared" si="54"/>
        <v>789.6</v>
      </c>
      <c r="AH153" s="4">
        <v>606</v>
      </c>
      <c r="AI153" s="6">
        <f t="shared" si="55"/>
        <v>97.764334756598373</v>
      </c>
      <c r="AJ153">
        <v>40</v>
      </c>
      <c r="AK153" s="6">
        <f t="shared" si="56"/>
        <v>228.57142857142838</v>
      </c>
      <c r="AL153" s="6">
        <f t="shared" si="39"/>
        <v>24573.70334109649</v>
      </c>
    </row>
    <row r="154" spans="1:38" x14ac:dyDescent="0.25">
      <c r="A154" s="1">
        <v>13126</v>
      </c>
      <c r="B154" s="1" t="s">
        <v>558</v>
      </c>
      <c r="C154" s="1" t="s">
        <v>1544</v>
      </c>
      <c r="D154" s="4">
        <v>180</v>
      </c>
      <c r="E154" s="6">
        <f t="shared" si="40"/>
        <v>285.48</v>
      </c>
      <c r="F154" s="4">
        <v>720</v>
      </c>
      <c r="G154" s="17">
        <f t="shared" si="41"/>
        <v>439.2</v>
      </c>
      <c r="H154" s="4">
        <v>3720</v>
      </c>
      <c r="I154" s="6">
        <f t="shared" si="42"/>
        <v>1744.6799999999998</v>
      </c>
      <c r="J154" s="4">
        <v>1884</v>
      </c>
      <c r="K154" s="6">
        <f t="shared" si="43"/>
        <v>686.15098090380002</v>
      </c>
      <c r="L154" s="4">
        <v>0</v>
      </c>
      <c r="M154" s="6">
        <f t="shared" si="44"/>
        <v>0</v>
      </c>
      <c r="N154" s="4">
        <v>19566</v>
      </c>
      <c r="O154" s="6">
        <f t="shared" si="45"/>
        <v>7767.7020000000002</v>
      </c>
      <c r="P154" s="4">
        <v>3960</v>
      </c>
      <c r="Q154" s="6">
        <f t="shared" si="46"/>
        <v>1130.5799955893519</v>
      </c>
      <c r="R154" s="4">
        <v>6000</v>
      </c>
      <c r="S154" s="6">
        <f t="shared" si="47"/>
        <v>1858.6642199999999</v>
      </c>
      <c r="T154" s="4">
        <v>2412</v>
      </c>
      <c r="U154" s="6">
        <f t="shared" si="48"/>
        <v>1553.328</v>
      </c>
      <c r="V154" s="4">
        <v>170</v>
      </c>
      <c r="W154" s="17">
        <f t="shared" si="49"/>
        <v>117.1305083</v>
      </c>
      <c r="X154" s="4">
        <v>176</v>
      </c>
      <c r="Y154" s="6">
        <f t="shared" si="50"/>
        <v>122.496</v>
      </c>
      <c r="Z154" s="4">
        <v>1272</v>
      </c>
      <c r="AA154" s="6">
        <f t="shared" si="51"/>
        <v>1231.2964743288001</v>
      </c>
      <c r="AB154" s="4">
        <v>4400</v>
      </c>
      <c r="AC154" s="6">
        <f t="shared" si="52"/>
        <v>2891.6794746400001</v>
      </c>
      <c r="AD154" s="4">
        <v>6456</v>
      </c>
      <c r="AE154" s="6">
        <f t="shared" si="53"/>
        <v>2982.672</v>
      </c>
      <c r="AF154" s="4">
        <v>3120</v>
      </c>
      <c r="AG154" s="6">
        <f t="shared" si="54"/>
        <v>1026.48</v>
      </c>
      <c r="AH154" s="4">
        <v>4496</v>
      </c>
      <c r="AI154" s="6">
        <f t="shared" si="55"/>
        <v>725.32747370571997</v>
      </c>
      <c r="AJ154">
        <v>0</v>
      </c>
      <c r="AK154" s="6">
        <f t="shared" si="56"/>
        <v>0</v>
      </c>
      <c r="AL154" s="6">
        <f t="shared" si="39"/>
        <v>24562.867127467674</v>
      </c>
    </row>
    <row r="155" spans="1:38" x14ac:dyDescent="0.25">
      <c r="A155" s="1">
        <v>3960</v>
      </c>
      <c r="B155" s="1" t="s">
        <v>664</v>
      </c>
      <c r="C155" s="1" t="s">
        <v>1416</v>
      </c>
      <c r="D155" s="4">
        <v>380</v>
      </c>
      <c r="E155" s="6">
        <f t="shared" si="40"/>
        <v>602.68000000000006</v>
      </c>
      <c r="F155" s="4">
        <v>4002</v>
      </c>
      <c r="G155" s="17">
        <f t="shared" si="41"/>
        <v>2441.2199999999998</v>
      </c>
      <c r="H155" s="4">
        <v>3432</v>
      </c>
      <c r="I155" s="6">
        <f t="shared" si="42"/>
        <v>1609.6079999999999</v>
      </c>
      <c r="J155" s="4">
        <v>2592</v>
      </c>
      <c r="K155" s="6">
        <f t="shared" si="43"/>
        <v>944.00389729440008</v>
      </c>
      <c r="L155" s="4">
        <v>180</v>
      </c>
      <c r="M155" s="6">
        <f t="shared" si="44"/>
        <v>554.22</v>
      </c>
      <c r="N155" s="4">
        <v>7002</v>
      </c>
      <c r="O155" s="6">
        <f t="shared" si="45"/>
        <v>2779.7940000000003</v>
      </c>
      <c r="P155" s="4">
        <v>6000</v>
      </c>
      <c r="Q155" s="6">
        <f t="shared" si="46"/>
        <v>1712.9999933171998</v>
      </c>
      <c r="R155" s="4">
        <v>3996</v>
      </c>
      <c r="S155" s="6">
        <f t="shared" si="47"/>
        <v>1237.8703705200001</v>
      </c>
      <c r="T155" s="4">
        <v>2352</v>
      </c>
      <c r="U155" s="6">
        <f t="shared" si="48"/>
        <v>1514.6880000000001</v>
      </c>
      <c r="V155" s="4">
        <v>370</v>
      </c>
      <c r="W155" s="17">
        <f t="shared" si="49"/>
        <v>254.93110629999998</v>
      </c>
      <c r="X155" s="4">
        <v>384</v>
      </c>
      <c r="Y155" s="6">
        <f t="shared" si="50"/>
        <v>267.26400000000001</v>
      </c>
      <c r="Z155" s="4">
        <v>1884</v>
      </c>
      <c r="AA155" s="6">
        <f t="shared" si="51"/>
        <v>1823.7127025436</v>
      </c>
      <c r="AB155" s="4">
        <v>8000</v>
      </c>
      <c r="AC155" s="6">
        <f t="shared" si="52"/>
        <v>5257.5990448000002</v>
      </c>
      <c r="AD155" s="4">
        <v>4008</v>
      </c>
      <c r="AE155" s="6">
        <f t="shared" si="53"/>
        <v>1851.6960000000001</v>
      </c>
      <c r="AF155" s="4">
        <v>3864</v>
      </c>
      <c r="AG155" s="6">
        <f t="shared" si="54"/>
        <v>1271.2560000000001</v>
      </c>
      <c r="AH155" s="4">
        <v>1020</v>
      </c>
      <c r="AI155" s="6">
        <f t="shared" si="55"/>
        <v>164.55383077843291</v>
      </c>
      <c r="AJ155">
        <v>40</v>
      </c>
      <c r="AK155" s="6">
        <f t="shared" si="56"/>
        <v>228.57142857142838</v>
      </c>
      <c r="AL155" s="6">
        <f t="shared" si="39"/>
        <v>24516.668374125064</v>
      </c>
    </row>
    <row r="156" spans="1:38" x14ac:dyDescent="0.25">
      <c r="A156" s="1">
        <v>13104</v>
      </c>
      <c r="B156" s="1" t="s">
        <v>543</v>
      </c>
      <c r="C156" s="1" t="s">
        <v>1537</v>
      </c>
      <c r="D156" s="4">
        <v>2420</v>
      </c>
      <c r="E156" s="6">
        <f t="shared" si="40"/>
        <v>3838.1200000000003</v>
      </c>
      <c r="F156" s="4">
        <v>0</v>
      </c>
      <c r="G156" s="17">
        <f t="shared" si="41"/>
        <v>0</v>
      </c>
      <c r="H156" s="4">
        <v>3840</v>
      </c>
      <c r="I156" s="6">
        <f t="shared" si="42"/>
        <v>1800.9599999999998</v>
      </c>
      <c r="J156" s="4">
        <v>0</v>
      </c>
      <c r="K156" s="6">
        <f t="shared" si="43"/>
        <v>0</v>
      </c>
      <c r="L156" s="4">
        <v>1152</v>
      </c>
      <c r="M156" s="6">
        <f t="shared" si="44"/>
        <v>3547.0080000000003</v>
      </c>
      <c r="N156" s="4">
        <v>9600</v>
      </c>
      <c r="O156" s="6">
        <f t="shared" si="45"/>
        <v>3811.2000000000003</v>
      </c>
      <c r="P156" s="4">
        <v>0</v>
      </c>
      <c r="Q156" s="6">
        <f t="shared" si="46"/>
        <v>0</v>
      </c>
      <c r="R156" s="4">
        <v>3840</v>
      </c>
      <c r="S156" s="6">
        <f t="shared" si="47"/>
        <v>1189.5451008</v>
      </c>
      <c r="T156" s="4">
        <v>3840</v>
      </c>
      <c r="U156" s="6">
        <f t="shared" si="48"/>
        <v>2472.96</v>
      </c>
      <c r="V156" s="4">
        <v>2850</v>
      </c>
      <c r="W156" s="17">
        <f t="shared" si="49"/>
        <v>1963.6585215</v>
      </c>
      <c r="X156" s="4">
        <v>3840</v>
      </c>
      <c r="Y156" s="6">
        <f t="shared" si="50"/>
        <v>2672.64</v>
      </c>
      <c r="Z156" s="4">
        <v>0</v>
      </c>
      <c r="AA156" s="6">
        <f t="shared" si="51"/>
        <v>0</v>
      </c>
      <c r="AB156" s="4">
        <v>0</v>
      </c>
      <c r="AC156" s="6">
        <f t="shared" si="52"/>
        <v>0</v>
      </c>
      <c r="AD156" s="4">
        <v>3840</v>
      </c>
      <c r="AE156" s="6">
        <f t="shared" si="53"/>
        <v>1774.0800000000002</v>
      </c>
      <c r="AF156" s="4">
        <v>0</v>
      </c>
      <c r="AG156" s="6">
        <f t="shared" si="54"/>
        <v>0</v>
      </c>
      <c r="AH156" s="4">
        <v>414</v>
      </c>
      <c r="AI156" s="6">
        <f t="shared" si="55"/>
        <v>66.789496021834537</v>
      </c>
      <c r="AJ156">
        <v>240</v>
      </c>
      <c r="AK156" s="6">
        <f t="shared" si="56"/>
        <v>1371.4285714285704</v>
      </c>
      <c r="AL156" s="6">
        <f t="shared" si="39"/>
        <v>24508.389689750406</v>
      </c>
    </row>
    <row r="157" spans="1:38" x14ac:dyDescent="0.25">
      <c r="A157" s="1">
        <v>13067</v>
      </c>
      <c r="B157" s="1" t="s">
        <v>511</v>
      </c>
      <c r="C157" s="1" t="s">
        <v>1183</v>
      </c>
      <c r="D157" s="4">
        <v>760</v>
      </c>
      <c r="E157" s="6">
        <f t="shared" si="40"/>
        <v>1205.3600000000001</v>
      </c>
      <c r="F157" s="4">
        <v>2100</v>
      </c>
      <c r="G157" s="17">
        <f t="shared" si="41"/>
        <v>1281</v>
      </c>
      <c r="H157" s="4">
        <v>5496</v>
      </c>
      <c r="I157" s="6">
        <f t="shared" si="42"/>
        <v>2577.6239999999998</v>
      </c>
      <c r="J157" s="4">
        <v>3648</v>
      </c>
      <c r="K157" s="6">
        <f t="shared" si="43"/>
        <v>1328.5980776736001</v>
      </c>
      <c r="L157" s="4">
        <v>324</v>
      </c>
      <c r="M157" s="6">
        <f t="shared" si="44"/>
        <v>997.596</v>
      </c>
      <c r="N157" s="4">
        <v>8316</v>
      </c>
      <c r="O157" s="6">
        <f t="shared" si="45"/>
        <v>3301.4520000000002</v>
      </c>
      <c r="P157" s="4">
        <v>3456</v>
      </c>
      <c r="Q157" s="6">
        <f t="shared" si="46"/>
        <v>986.68799615070714</v>
      </c>
      <c r="R157" s="4">
        <v>6912</v>
      </c>
      <c r="S157" s="6">
        <f t="shared" si="47"/>
        <v>2141.1811814399998</v>
      </c>
      <c r="T157" s="4">
        <v>2016</v>
      </c>
      <c r="U157" s="6">
        <f t="shared" si="48"/>
        <v>1298.3040000000001</v>
      </c>
      <c r="V157" s="4">
        <v>570</v>
      </c>
      <c r="W157" s="17">
        <f t="shared" si="49"/>
        <v>392.73170429999999</v>
      </c>
      <c r="X157" s="4">
        <v>592</v>
      </c>
      <c r="Y157" s="6">
        <f t="shared" si="50"/>
        <v>412.03199999999998</v>
      </c>
      <c r="Z157" s="4">
        <v>2544</v>
      </c>
      <c r="AA157" s="6">
        <f t="shared" si="51"/>
        <v>2462.5929486576001</v>
      </c>
      <c r="AB157" s="4">
        <v>5000</v>
      </c>
      <c r="AC157" s="6">
        <f t="shared" si="52"/>
        <v>3285.9994030000003</v>
      </c>
      <c r="AD157" s="4">
        <v>2028</v>
      </c>
      <c r="AE157" s="6">
        <f t="shared" si="53"/>
        <v>936.93600000000004</v>
      </c>
      <c r="AF157" s="4">
        <v>4896</v>
      </c>
      <c r="AG157" s="6">
        <f t="shared" si="54"/>
        <v>1610.7840000000001</v>
      </c>
      <c r="AH157" s="4">
        <v>64</v>
      </c>
      <c r="AI157" s="6">
        <f t="shared" si="55"/>
        <v>10.32494624492128</v>
      </c>
      <c r="AJ157">
        <v>40</v>
      </c>
      <c r="AK157" s="6">
        <f t="shared" si="56"/>
        <v>228.57142857142838</v>
      </c>
      <c r="AL157" s="6">
        <f t="shared" si="39"/>
        <v>24457.775686038254</v>
      </c>
    </row>
    <row r="158" spans="1:38" x14ac:dyDescent="0.25">
      <c r="A158" s="1">
        <v>12893</v>
      </c>
      <c r="B158" s="1" t="s">
        <v>393</v>
      </c>
      <c r="C158" s="1" t="s">
        <v>1073</v>
      </c>
      <c r="D158" s="4">
        <v>300</v>
      </c>
      <c r="E158" s="6">
        <f t="shared" si="40"/>
        <v>475.8</v>
      </c>
      <c r="F158" s="4">
        <v>1992</v>
      </c>
      <c r="G158" s="17">
        <f t="shared" si="41"/>
        <v>1215.1199999999999</v>
      </c>
      <c r="H158" s="4">
        <v>2832</v>
      </c>
      <c r="I158" s="6">
        <f t="shared" si="42"/>
        <v>1328.2079999999999</v>
      </c>
      <c r="J158" s="4">
        <v>2088</v>
      </c>
      <c r="K158" s="6">
        <f t="shared" si="43"/>
        <v>760.44758393159998</v>
      </c>
      <c r="L158" s="4">
        <v>144</v>
      </c>
      <c r="M158" s="6">
        <f t="shared" si="44"/>
        <v>443.37600000000003</v>
      </c>
      <c r="N158" s="4">
        <v>12078</v>
      </c>
      <c r="O158" s="6">
        <f t="shared" si="45"/>
        <v>4794.9660000000003</v>
      </c>
      <c r="P158" s="4">
        <v>7008</v>
      </c>
      <c r="Q158" s="6">
        <f t="shared" si="46"/>
        <v>2000.7839921944894</v>
      </c>
      <c r="R158" s="4">
        <v>7356</v>
      </c>
      <c r="S158" s="6">
        <f t="shared" si="47"/>
        <v>2278.7223337199998</v>
      </c>
      <c r="T158" s="4">
        <v>1908</v>
      </c>
      <c r="U158" s="6">
        <f t="shared" si="48"/>
        <v>1228.752</v>
      </c>
      <c r="V158" s="4">
        <v>300</v>
      </c>
      <c r="W158" s="17">
        <f t="shared" si="49"/>
        <v>206.700897</v>
      </c>
      <c r="X158" s="4">
        <v>320</v>
      </c>
      <c r="Y158" s="6">
        <f t="shared" si="50"/>
        <v>222.71999999999997</v>
      </c>
      <c r="Z158" s="4">
        <v>1500</v>
      </c>
      <c r="AA158" s="6">
        <f t="shared" si="51"/>
        <v>1452.00055935</v>
      </c>
      <c r="AB158" s="4">
        <v>6500</v>
      </c>
      <c r="AC158" s="6">
        <f t="shared" si="52"/>
        <v>4271.7992239000005</v>
      </c>
      <c r="AD158" s="4">
        <v>5004</v>
      </c>
      <c r="AE158" s="6">
        <f t="shared" si="53"/>
        <v>2311.848</v>
      </c>
      <c r="AF158" s="4">
        <v>3192</v>
      </c>
      <c r="AG158" s="6">
        <f t="shared" si="54"/>
        <v>1050.1680000000001</v>
      </c>
      <c r="AH158" s="4">
        <v>1020</v>
      </c>
      <c r="AI158" s="6">
        <f t="shared" si="55"/>
        <v>164.55383077843291</v>
      </c>
      <c r="AJ158">
        <v>40</v>
      </c>
      <c r="AK158" s="6">
        <f t="shared" si="56"/>
        <v>228.57142857142838</v>
      </c>
      <c r="AL158" s="6">
        <f t="shared" si="39"/>
        <v>24434.537849445951</v>
      </c>
    </row>
    <row r="159" spans="1:38" x14ac:dyDescent="0.25">
      <c r="A159" s="1">
        <v>12602</v>
      </c>
      <c r="B159" s="1" t="s">
        <v>179</v>
      </c>
      <c r="C159" s="1" t="s">
        <v>925</v>
      </c>
      <c r="D159" s="4">
        <v>700</v>
      </c>
      <c r="E159" s="6">
        <f t="shared" si="40"/>
        <v>1110.2</v>
      </c>
      <c r="F159" s="4">
        <v>1602</v>
      </c>
      <c r="G159" s="17">
        <f t="shared" si="41"/>
        <v>977.22</v>
      </c>
      <c r="H159" s="4">
        <v>4056</v>
      </c>
      <c r="I159" s="6">
        <f t="shared" si="42"/>
        <v>1902.2639999999999</v>
      </c>
      <c r="J159" s="4">
        <v>4056</v>
      </c>
      <c r="K159" s="6">
        <f t="shared" si="43"/>
        <v>1477.1912837292</v>
      </c>
      <c r="L159" s="4">
        <v>336</v>
      </c>
      <c r="M159" s="6">
        <f t="shared" si="44"/>
        <v>1034.5440000000001</v>
      </c>
      <c r="N159" s="4">
        <v>7998</v>
      </c>
      <c r="O159" s="6">
        <f t="shared" si="45"/>
        <v>3175.2060000000001</v>
      </c>
      <c r="P159" s="4">
        <v>4800</v>
      </c>
      <c r="Q159" s="6">
        <f t="shared" si="46"/>
        <v>1370.3999946537599</v>
      </c>
      <c r="R159" s="4">
        <v>5604</v>
      </c>
      <c r="S159" s="6">
        <f t="shared" si="47"/>
        <v>1735.9923814799999</v>
      </c>
      <c r="T159" s="4">
        <v>2316</v>
      </c>
      <c r="U159" s="6">
        <f t="shared" si="48"/>
        <v>1491.5040000000001</v>
      </c>
      <c r="V159" s="4">
        <v>790</v>
      </c>
      <c r="W159" s="17">
        <f t="shared" si="49"/>
        <v>544.31236209999997</v>
      </c>
      <c r="X159" s="4">
        <v>832</v>
      </c>
      <c r="Y159" s="6">
        <f t="shared" si="50"/>
        <v>579.072</v>
      </c>
      <c r="Z159" s="4">
        <v>3480</v>
      </c>
      <c r="AA159" s="6">
        <f t="shared" si="51"/>
        <v>3368.6412976920001</v>
      </c>
      <c r="AB159" s="4">
        <v>4100</v>
      </c>
      <c r="AC159" s="6">
        <f t="shared" si="52"/>
        <v>2694.5195104600002</v>
      </c>
      <c r="AD159" s="4">
        <v>3504</v>
      </c>
      <c r="AE159" s="6">
        <f t="shared" si="53"/>
        <v>1618.8480000000002</v>
      </c>
      <c r="AF159" s="4">
        <v>4056</v>
      </c>
      <c r="AG159" s="6">
        <f t="shared" si="54"/>
        <v>1334.424</v>
      </c>
      <c r="AH159" s="4">
        <v>0</v>
      </c>
      <c r="AI159" s="6">
        <f t="shared" si="55"/>
        <v>0</v>
      </c>
      <c r="AJ159">
        <v>0</v>
      </c>
      <c r="AK159" s="6">
        <f t="shared" si="56"/>
        <v>0</v>
      </c>
      <c r="AL159" s="6">
        <f t="shared" si="39"/>
        <v>24414.338830114964</v>
      </c>
    </row>
    <row r="160" spans="1:38" x14ac:dyDescent="0.25">
      <c r="A160" s="1">
        <v>13301</v>
      </c>
      <c r="B160" s="1" t="s">
        <v>595</v>
      </c>
      <c r="C160" s="1" t="s">
        <v>1241</v>
      </c>
      <c r="D160" s="4">
        <v>340</v>
      </c>
      <c r="E160" s="6">
        <f t="shared" si="40"/>
        <v>539.24</v>
      </c>
      <c r="F160" s="4">
        <v>2340</v>
      </c>
      <c r="G160" s="17">
        <f t="shared" si="41"/>
        <v>1427.3999999999999</v>
      </c>
      <c r="H160" s="4">
        <v>3096</v>
      </c>
      <c r="I160" s="6">
        <f t="shared" si="42"/>
        <v>1452.0239999999999</v>
      </c>
      <c r="J160" s="4">
        <v>2352</v>
      </c>
      <c r="K160" s="6">
        <f t="shared" si="43"/>
        <v>856.59612902640004</v>
      </c>
      <c r="L160" s="4">
        <v>168</v>
      </c>
      <c r="M160" s="6">
        <f t="shared" si="44"/>
        <v>517.27200000000005</v>
      </c>
      <c r="N160" s="4">
        <v>12702</v>
      </c>
      <c r="O160" s="6">
        <f t="shared" si="45"/>
        <v>5042.6940000000004</v>
      </c>
      <c r="P160" s="4">
        <v>1752</v>
      </c>
      <c r="Q160" s="6">
        <f t="shared" si="46"/>
        <v>500.19599804862236</v>
      </c>
      <c r="R160" s="4">
        <v>8196</v>
      </c>
      <c r="S160" s="6">
        <f t="shared" si="47"/>
        <v>2538.93532452</v>
      </c>
      <c r="T160" s="4">
        <v>2124</v>
      </c>
      <c r="U160" s="6">
        <f t="shared" si="48"/>
        <v>1367.856</v>
      </c>
      <c r="V160" s="4">
        <v>340</v>
      </c>
      <c r="W160" s="17">
        <f t="shared" si="49"/>
        <v>234.2610166</v>
      </c>
      <c r="X160" s="4">
        <v>352</v>
      </c>
      <c r="Y160" s="6">
        <f t="shared" si="50"/>
        <v>244.99199999999999</v>
      </c>
      <c r="Z160" s="4">
        <v>1704</v>
      </c>
      <c r="AA160" s="6">
        <f t="shared" si="51"/>
        <v>1649.4726354216</v>
      </c>
      <c r="AB160" s="4">
        <v>8100</v>
      </c>
      <c r="AC160" s="6">
        <f t="shared" si="52"/>
        <v>5323.3190328600003</v>
      </c>
      <c r="AD160" s="4">
        <v>2340</v>
      </c>
      <c r="AE160" s="6">
        <f t="shared" si="53"/>
        <v>1081.0800000000002</v>
      </c>
      <c r="AF160" s="4">
        <v>3504</v>
      </c>
      <c r="AG160" s="6">
        <f t="shared" si="54"/>
        <v>1152.816</v>
      </c>
      <c r="AH160" s="4">
        <v>1020</v>
      </c>
      <c r="AI160" s="6">
        <f t="shared" si="55"/>
        <v>164.55383077843291</v>
      </c>
      <c r="AJ160">
        <v>40</v>
      </c>
      <c r="AK160" s="6">
        <f t="shared" si="56"/>
        <v>228.57142857142838</v>
      </c>
      <c r="AL160" s="6">
        <f t="shared" si="39"/>
        <v>24321.279395826485</v>
      </c>
    </row>
    <row r="161" spans="1:38" x14ac:dyDescent="0.25">
      <c r="A161" s="1">
        <v>12207</v>
      </c>
      <c r="B161" s="1" t="s">
        <v>54</v>
      </c>
      <c r="C161" s="1" t="s">
        <v>822</v>
      </c>
      <c r="D161" s="4">
        <v>260</v>
      </c>
      <c r="E161" s="6">
        <f t="shared" si="40"/>
        <v>412.36</v>
      </c>
      <c r="F161" s="4">
        <v>1998</v>
      </c>
      <c r="G161" s="17">
        <f t="shared" si="41"/>
        <v>1218.78</v>
      </c>
      <c r="H161" s="4">
        <v>5616</v>
      </c>
      <c r="I161" s="6">
        <f t="shared" si="42"/>
        <v>2633.904</v>
      </c>
      <c r="J161" s="4">
        <v>2496</v>
      </c>
      <c r="K161" s="6">
        <f t="shared" si="43"/>
        <v>909.04078998720001</v>
      </c>
      <c r="L161" s="4">
        <v>132</v>
      </c>
      <c r="M161" s="6">
        <f t="shared" si="44"/>
        <v>406.428</v>
      </c>
      <c r="N161" s="4">
        <v>13338</v>
      </c>
      <c r="O161" s="6">
        <f t="shared" si="45"/>
        <v>5295.1860000000006</v>
      </c>
      <c r="P161" s="4">
        <v>600</v>
      </c>
      <c r="Q161" s="6">
        <f t="shared" si="46"/>
        <v>171.29999933171999</v>
      </c>
      <c r="R161" s="4">
        <v>6000</v>
      </c>
      <c r="S161" s="6">
        <f t="shared" si="47"/>
        <v>1858.6642199999999</v>
      </c>
      <c r="T161" s="4">
        <v>2004</v>
      </c>
      <c r="U161" s="6">
        <f t="shared" si="48"/>
        <v>1290.576</v>
      </c>
      <c r="V161" s="4">
        <v>220</v>
      </c>
      <c r="W161" s="17">
        <f t="shared" si="49"/>
        <v>151.58065779999998</v>
      </c>
      <c r="X161" s="4">
        <v>240</v>
      </c>
      <c r="Y161" s="6">
        <f t="shared" si="50"/>
        <v>167.04</v>
      </c>
      <c r="Z161" s="4">
        <v>2244</v>
      </c>
      <c r="AA161" s="6">
        <f t="shared" si="51"/>
        <v>2172.1928367875998</v>
      </c>
      <c r="AB161" s="4">
        <v>6000</v>
      </c>
      <c r="AC161" s="6">
        <f t="shared" si="52"/>
        <v>3943.1992835999999</v>
      </c>
      <c r="AD161" s="4">
        <v>1008</v>
      </c>
      <c r="AE161" s="6">
        <f t="shared" si="53"/>
        <v>465.69600000000003</v>
      </c>
      <c r="AF161" s="4">
        <v>7416</v>
      </c>
      <c r="AG161" s="6">
        <f t="shared" si="54"/>
        <v>2439.864</v>
      </c>
      <c r="AH161" s="4">
        <v>1212</v>
      </c>
      <c r="AI161" s="6">
        <f t="shared" si="55"/>
        <v>195.52866951319675</v>
      </c>
      <c r="AJ161">
        <v>40</v>
      </c>
      <c r="AK161" s="6">
        <f t="shared" si="56"/>
        <v>228.57142857142838</v>
      </c>
      <c r="AL161" s="6">
        <f t="shared" si="39"/>
        <v>23959.911885591147</v>
      </c>
    </row>
    <row r="162" spans="1:38" x14ac:dyDescent="0.25">
      <c r="A162" s="1">
        <v>11238</v>
      </c>
      <c r="B162" s="1" t="s">
        <v>22</v>
      </c>
      <c r="C162" s="1" t="s">
        <v>790</v>
      </c>
      <c r="D162" s="4">
        <v>200</v>
      </c>
      <c r="E162" s="6">
        <f t="shared" si="40"/>
        <v>317.2</v>
      </c>
      <c r="F162" s="4">
        <v>1650</v>
      </c>
      <c r="G162" s="17">
        <f t="shared" si="41"/>
        <v>1006.5</v>
      </c>
      <c r="H162" s="4">
        <v>4032</v>
      </c>
      <c r="I162" s="6">
        <f t="shared" si="42"/>
        <v>1891.0079999999998</v>
      </c>
      <c r="J162" s="4">
        <v>2412</v>
      </c>
      <c r="K162" s="6">
        <f t="shared" si="43"/>
        <v>878.44807109340002</v>
      </c>
      <c r="L162" s="4">
        <v>60</v>
      </c>
      <c r="M162" s="6">
        <f t="shared" si="44"/>
        <v>184.74</v>
      </c>
      <c r="N162" s="4">
        <v>10254</v>
      </c>
      <c r="O162" s="6">
        <f t="shared" si="45"/>
        <v>4070.8380000000002</v>
      </c>
      <c r="P162" s="4">
        <v>5784</v>
      </c>
      <c r="Q162" s="6">
        <f t="shared" si="46"/>
        <v>1651.3319935577806</v>
      </c>
      <c r="R162" s="4">
        <v>6768</v>
      </c>
      <c r="S162" s="6">
        <f t="shared" si="47"/>
        <v>2096.5732401599998</v>
      </c>
      <c r="T162" s="4">
        <v>2376</v>
      </c>
      <c r="U162" s="6">
        <f t="shared" si="48"/>
        <v>1530.144</v>
      </c>
      <c r="V162" s="4">
        <v>150</v>
      </c>
      <c r="W162" s="17">
        <f t="shared" si="49"/>
        <v>103.3504485</v>
      </c>
      <c r="X162" s="4">
        <v>160</v>
      </c>
      <c r="Y162" s="6">
        <f t="shared" si="50"/>
        <v>111.35999999999999</v>
      </c>
      <c r="Z162" s="4">
        <v>1752</v>
      </c>
      <c r="AA162" s="6">
        <f t="shared" si="51"/>
        <v>1695.9366533207999</v>
      </c>
      <c r="AB162" s="4">
        <v>5800</v>
      </c>
      <c r="AC162" s="6">
        <f t="shared" si="52"/>
        <v>3811.7593074800002</v>
      </c>
      <c r="AD162" s="4">
        <v>6132</v>
      </c>
      <c r="AE162" s="6">
        <f t="shared" si="53"/>
        <v>2832.9839999999999</v>
      </c>
      <c r="AF162" s="4">
        <v>3984</v>
      </c>
      <c r="AG162" s="6">
        <f t="shared" si="54"/>
        <v>1310.7360000000001</v>
      </c>
      <c r="AH162" s="4">
        <v>1020</v>
      </c>
      <c r="AI162" s="6">
        <f t="shared" si="55"/>
        <v>164.55383077843291</v>
      </c>
      <c r="AJ162">
        <v>40</v>
      </c>
      <c r="AK162" s="6">
        <f t="shared" si="56"/>
        <v>228.57142857142838</v>
      </c>
      <c r="AL162" s="6">
        <f t="shared" si="39"/>
        <v>23886.034973461843</v>
      </c>
    </row>
    <row r="163" spans="1:38" x14ac:dyDescent="0.25">
      <c r="A163" s="1">
        <v>12783</v>
      </c>
      <c r="B163" s="1" t="s">
        <v>307</v>
      </c>
      <c r="C163" s="1" t="s">
        <v>1010</v>
      </c>
      <c r="D163" s="4">
        <v>720</v>
      </c>
      <c r="E163" s="6">
        <f t="shared" si="40"/>
        <v>1141.92</v>
      </c>
      <c r="F163" s="4">
        <v>1998</v>
      </c>
      <c r="G163" s="17">
        <f t="shared" si="41"/>
        <v>1218.78</v>
      </c>
      <c r="H163" s="4">
        <v>1008</v>
      </c>
      <c r="I163" s="6">
        <f t="shared" si="42"/>
        <v>472.75199999999995</v>
      </c>
      <c r="J163" s="4">
        <v>3996</v>
      </c>
      <c r="K163" s="6">
        <f t="shared" si="43"/>
        <v>1455.3393416622</v>
      </c>
      <c r="L163" s="4">
        <v>348</v>
      </c>
      <c r="M163" s="6">
        <f t="shared" si="44"/>
        <v>1071.492</v>
      </c>
      <c r="N163" s="4">
        <v>13500</v>
      </c>
      <c r="O163" s="6">
        <f t="shared" si="45"/>
        <v>5359.5</v>
      </c>
      <c r="P163" s="4">
        <v>1008</v>
      </c>
      <c r="Q163" s="6">
        <f t="shared" si="46"/>
        <v>287.7839988772896</v>
      </c>
      <c r="R163" s="4">
        <v>3000</v>
      </c>
      <c r="S163" s="6">
        <f t="shared" si="47"/>
        <v>929.33210999999994</v>
      </c>
      <c r="T163" s="4">
        <v>3000</v>
      </c>
      <c r="U163" s="6">
        <f t="shared" si="48"/>
        <v>1932</v>
      </c>
      <c r="V163" s="4">
        <v>750</v>
      </c>
      <c r="W163" s="17">
        <f t="shared" si="49"/>
        <v>516.75224249999997</v>
      </c>
      <c r="X163" s="4">
        <v>592</v>
      </c>
      <c r="Y163" s="6">
        <f t="shared" si="50"/>
        <v>412.03199999999998</v>
      </c>
      <c r="Z163" s="4">
        <v>4464</v>
      </c>
      <c r="AA163" s="6">
        <f t="shared" si="51"/>
        <v>4321.1536646256</v>
      </c>
      <c r="AB163" s="4">
        <v>2500</v>
      </c>
      <c r="AC163" s="6">
        <f t="shared" si="52"/>
        <v>1642.9997015000001</v>
      </c>
      <c r="AD163" s="4">
        <v>3000</v>
      </c>
      <c r="AE163" s="6">
        <f t="shared" si="53"/>
        <v>1386</v>
      </c>
      <c r="AF163" s="4">
        <v>4008</v>
      </c>
      <c r="AG163" s="6">
        <f t="shared" si="54"/>
        <v>1318.6320000000001</v>
      </c>
      <c r="AH163" s="4">
        <v>128</v>
      </c>
      <c r="AI163" s="6">
        <f t="shared" si="55"/>
        <v>20.649892489842561</v>
      </c>
      <c r="AJ163">
        <v>40</v>
      </c>
      <c r="AK163" s="6">
        <f t="shared" si="56"/>
        <v>228.57142857142838</v>
      </c>
      <c r="AL163" s="6">
        <f t="shared" si="39"/>
        <v>23715.690380226362</v>
      </c>
    </row>
    <row r="164" spans="1:38" x14ac:dyDescent="0.25">
      <c r="A164" s="1">
        <v>13393</v>
      </c>
      <c r="B164" s="1" t="s">
        <v>605</v>
      </c>
      <c r="C164" s="1" t="s">
        <v>1559</v>
      </c>
      <c r="D164" s="4">
        <v>360</v>
      </c>
      <c r="E164" s="6">
        <f t="shared" si="40"/>
        <v>570.96</v>
      </c>
      <c r="F164" s="4">
        <v>2478</v>
      </c>
      <c r="G164" s="17">
        <f t="shared" si="41"/>
        <v>1511.58</v>
      </c>
      <c r="H164" s="4">
        <v>3600</v>
      </c>
      <c r="I164" s="6">
        <f t="shared" si="42"/>
        <v>1688.3999999999999</v>
      </c>
      <c r="J164" s="4">
        <v>2676</v>
      </c>
      <c r="K164" s="6">
        <f t="shared" si="43"/>
        <v>974.59661618820007</v>
      </c>
      <c r="L164" s="4">
        <v>204</v>
      </c>
      <c r="M164" s="6">
        <f t="shared" si="44"/>
        <v>628.11599999999999</v>
      </c>
      <c r="N164" s="4">
        <v>13002</v>
      </c>
      <c r="O164" s="6">
        <f t="shared" si="45"/>
        <v>5161.7939999999999</v>
      </c>
      <c r="P164" s="4">
        <v>3000</v>
      </c>
      <c r="Q164" s="6">
        <f t="shared" si="46"/>
        <v>856.49999665859991</v>
      </c>
      <c r="R164" s="4">
        <v>5004</v>
      </c>
      <c r="S164" s="6">
        <f t="shared" si="47"/>
        <v>1550.1259594799999</v>
      </c>
      <c r="T164" s="4">
        <v>2448</v>
      </c>
      <c r="U164" s="6">
        <f t="shared" si="48"/>
        <v>1576.5119999999999</v>
      </c>
      <c r="V164" s="4">
        <v>340</v>
      </c>
      <c r="W164" s="17">
        <f t="shared" si="49"/>
        <v>234.2610166</v>
      </c>
      <c r="X164" s="4">
        <v>432</v>
      </c>
      <c r="Y164" s="6">
        <f t="shared" si="50"/>
        <v>300.67199999999997</v>
      </c>
      <c r="Z164" s="4">
        <v>1920</v>
      </c>
      <c r="AA164" s="6">
        <f t="shared" si="51"/>
        <v>1858.5607159679998</v>
      </c>
      <c r="AB164" s="4">
        <v>5000</v>
      </c>
      <c r="AC164" s="6">
        <f t="shared" si="52"/>
        <v>3285.9994030000003</v>
      </c>
      <c r="AD164" s="4">
        <v>2508</v>
      </c>
      <c r="AE164" s="6">
        <f t="shared" si="53"/>
        <v>1158.6960000000001</v>
      </c>
      <c r="AF164" s="4">
        <v>4344</v>
      </c>
      <c r="AG164" s="6">
        <f t="shared" si="54"/>
        <v>1429.1760000000002</v>
      </c>
      <c r="AH164" s="4">
        <v>1976</v>
      </c>
      <c r="AI164" s="6">
        <f t="shared" si="55"/>
        <v>318.78271531194451</v>
      </c>
      <c r="AJ164">
        <v>40</v>
      </c>
      <c r="AK164" s="6">
        <f t="shared" si="56"/>
        <v>228.57142857142838</v>
      </c>
      <c r="AL164" s="6">
        <f t="shared" si="39"/>
        <v>23333.303851778172</v>
      </c>
    </row>
    <row r="165" spans="1:38" x14ac:dyDescent="0.25">
      <c r="A165" s="1">
        <v>13052</v>
      </c>
      <c r="B165" s="1" t="s">
        <v>499</v>
      </c>
      <c r="C165" s="1" t="s">
        <v>1173</v>
      </c>
      <c r="D165" s="4">
        <v>660</v>
      </c>
      <c r="E165" s="6">
        <f t="shared" si="40"/>
        <v>1046.76</v>
      </c>
      <c r="F165" s="4">
        <v>1002</v>
      </c>
      <c r="G165" s="17">
        <f t="shared" si="41"/>
        <v>611.22</v>
      </c>
      <c r="H165" s="4">
        <v>3000</v>
      </c>
      <c r="I165" s="6">
        <f t="shared" si="42"/>
        <v>1407</v>
      </c>
      <c r="J165" s="4">
        <v>3804</v>
      </c>
      <c r="K165" s="6">
        <f t="shared" si="43"/>
        <v>1385.4131270478001</v>
      </c>
      <c r="L165" s="4">
        <v>312</v>
      </c>
      <c r="M165" s="6">
        <f t="shared" si="44"/>
        <v>960.64800000000002</v>
      </c>
      <c r="N165" s="4">
        <v>11004</v>
      </c>
      <c r="O165" s="6">
        <f t="shared" si="45"/>
        <v>4368.5880000000006</v>
      </c>
      <c r="P165" s="4">
        <v>3000</v>
      </c>
      <c r="Q165" s="6">
        <f t="shared" si="46"/>
        <v>856.49999665859991</v>
      </c>
      <c r="R165" s="4">
        <v>2004</v>
      </c>
      <c r="S165" s="6">
        <f t="shared" si="47"/>
        <v>620.79384947999995</v>
      </c>
      <c r="T165" s="4">
        <v>2184</v>
      </c>
      <c r="U165" s="6">
        <f t="shared" si="48"/>
        <v>1406.4960000000001</v>
      </c>
      <c r="V165" s="4">
        <v>780</v>
      </c>
      <c r="W165" s="17">
        <f t="shared" ref="W165:W196" si="57">V165*0.68900299</f>
        <v>537.42233220000003</v>
      </c>
      <c r="X165" s="4">
        <v>800</v>
      </c>
      <c r="Y165" s="6">
        <f t="shared" si="50"/>
        <v>556.79999999999995</v>
      </c>
      <c r="Z165" s="4">
        <v>3000</v>
      </c>
      <c r="AA165" s="6">
        <f t="shared" si="51"/>
        <v>2904.0011187</v>
      </c>
      <c r="AB165" s="4">
        <v>3000</v>
      </c>
      <c r="AC165" s="6">
        <f t="shared" si="52"/>
        <v>1971.5996418</v>
      </c>
      <c r="AD165" s="4">
        <v>2808</v>
      </c>
      <c r="AE165" s="6">
        <f t="shared" si="53"/>
        <v>1297.296</v>
      </c>
      <c r="AF165" s="4">
        <v>3792</v>
      </c>
      <c r="AG165" s="6">
        <f t="shared" si="54"/>
        <v>1247.568</v>
      </c>
      <c r="AH165" s="4">
        <v>10008</v>
      </c>
      <c r="AI165" s="6">
        <f t="shared" si="55"/>
        <v>1614.5634690495651</v>
      </c>
      <c r="AJ165">
        <v>80</v>
      </c>
      <c r="AK165" s="6">
        <f t="shared" si="56"/>
        <v>457.14285714285677</v>
      </c>
      <c r="AL165" s="6">
        <f t="shared" si="39"/>
        <v>23249.812392078817</v>
      </c>
    </row>
    <row r="166" spans="1:38" x14ac:dyDescent="0.25">
      <c r="A166" s="1">
        <v>12538</v>
      </c>
      <c r="B166" s="1" t="s">
        <v>145</v>
      </c>
      <c r="C166" s="1" t="s">
        <v>899</v>
      </c>
      <c r="D166" s="4">
        <v>420</v>
      </c>
      <c r="E166" s="6">
        <f t="shared" si="40"/>
        <v>666.12</v>
      </c>
      <c r="F166" s="4">
        <v>2898</v>
      </c>
      <c r="G166" s="17">
        <f t="shared" si="41"/>
        <v>1767.78</v>
      </c>
      <c r="H166" s="4">
        <v>3840</v>
      </c>
      <c r="I166" s="6">
        <f t="shared" si="42"/>
        <v>1800.9599999999998</v>
      </c>
      <c r="J166" s="4">
        <v>2904</v>
      </c>
      <c r="K166" s="6">
        <f t="shared" si="43"/>
        <v>1057.6339960427999</v>
      </c>
      <c r="L166" s="4">
        <v>204</v>
      </c>
      <c r="M166" s="6">
        <f t="shared" si="44"/>
        <v>628.11599999999999</v>
      </c>
      <c r="N166" s="4">
        <v>13650</v>
      </c>
      <c r="O166" s="6">
        <f t="shared" si="45"/>
        <v>5419.05</v>
      </c>
      <c r="P166" s="4">
        <v>2496</v>
      </c>
      <c r="Q166" s="6">
        <f t="shared" si="46"/>
        <v>712.60799721995511</v>
      </c>
      <c r="R166" s="4">
        <v>4500</v>
      </c>
      <c r="S166" s="6">
        <f t="shared" si="47"/>
        <v>1393.998165</v>
      </c>
      <c r="T166" s="4">
        <v>2616</v>
      </c>
      <c r="U166" s="6">
        <f t="shared" si="48"/>
        <v>1684.704</v>
      </c>
      <c r="V166" s="4">
        <v>420</v>
      </c>
      <c r="W166" s="17">
        <f t="shared" si="57"/>
        <v>289.38125580000002</v>
      </c>
      <c r="X166" s="4">
        <v>432</v>
      </c>
      <c r="Y166" s="6">
        <f t="shared" si="50"/>
        <v>300.67199999999997</v>
      </c>
      <c r="Z166" s="4">
        <v>2112</v>
      </c>
      <c r="AA166" s="6">
        <f t="shared" si="51"/>
        <v>2044.4167875648</v>
      </c>
      <c r="AB166" s="4">
        <v>4500</v>
      </c>
      <c r="AC166" s="6">
        <f t="shared" si="52"/>
        <v>2957.3994627000002</v>
      </c>
      <c r="AD166" s="4">
        <v>2004</v>
      </c>
      <c r="AE166" s="6">
        <f t="shared" si="53"/>
        <v>925.84800000000007</v>
      </c>
      <c r="AF166" s="4">
        <v>4152</v>
      </c>
      <c r="AG166" s="6">
        <f t="shared" si="54"/>
        <v>1366.008</v>
      </c>
      <c r="AH166" s="4">
        <v>0</v>
      </c>
      <c r="AI166" s="6">
        <f t="shared" si="55"/>
        <v>0</v>
      </c>
      <c r="AJ166">
        <v>0</v>
      </c>
      <c r="AK166" s="6">
        <f t="shared" si="56"/>
        <v>0</v>
      </c>
      <c r="AL166" s="6">
        <f t="shared" si="39"/>
        <v>23014.695664327559</v>
      </c>
    </row>
    <row r="167" spans="1:38" x14ac:dyDescent="0.25">
      <c r="A167" s="1">
        <v>953</v>
      </c>
      <c r="B167" s="1" t="s">
        <v>747</v>
      </c>
      <c r="C167" s="1" t="s">
        <v>1353</v>
      </c>
      <c r="D167" s="4">
        <v>320</v>
      </c>
      <c r="E167" s="6">
        <f t="shared" si="40"/>
        <v>507.52000000000004</v>
      </c>
      <c r="F167" s="4">
        <v>1500</v>
      </c>
      <c r="G167" s="17">
        <f t="shared" si="41"/>
        <v>915</v>
      </c>
      <c r="H167" s="4">
        <v>2832</v>
      </c>
      <c r="I167" s="6">
        <f t="shared" si="42"/>
        <v>1328.2079999999999</v>
      </c>
      <c r="J167" s="4">
        <v>2136</v>
      </c>
      <c r="K167" s="6">
        <f t="shared" si="43"/>
        <v>777.92913758520001</v>
      </c>
      <c r="L167" s="4">
        <v>156</v>
      </c>
      <c r="M167" s="6">
        <f t="shared" si="44"/>
        <v>480.32400000000001</v>
      </c>
      <c r="N167" s="4">
        <v>15000</v>
      </c>
      <c r="O167" s="6">
        <f t="shared" si="45"/>
        <v>5955</v>
      </c>
      <c r="P167" s="4">
        <v>5256</v>
      </c>
      <c r="Q167" s="6">
        <f t="shared" si="46"/>
        <v>1500.587994145867</v>
      </c>
      <c r="R167" s="4">
        <v>5244</v>
      </c>
      <c r="S167" s="6">
        <f t="shared" si="47"/>
        <v>1624.47252828</v>
      </c>
      <c r="T167" s="4">
        <v>1944</v>
      </c>
      <c r="U167" s="6">
        <f t="shared" si="48"/>
        <v>1251.9359999999999</v>
      </c>
      <c r="V167" s="4">
        <v>310</v>
      </c>
      <c r="W167" s="17">
        <f t="shared" si="57"/>
        <v>213.5909269</v>
      </c>
      <c r="X167" s="4">
        <v>320</v>
      </c>
      <c r="Y167" s="6">
        <f t="shared" si="50"/>
        <v>222.71999999999997</v>
      </c>
      <c r="Z167" s="4">
        <v>1560</v>
      </c>
      <c r="AA167" s="6">
        <f t="shared" si="51"/>
        <v>1510.080581724</v>
      </c>
      <c r="AB167" s="4">
        <v>5200</v>
      </c>
      <c r="AC167" s="6">
        <f t="shared" si="52"/>
        <v>3417.43937912</v>
      </c>
      <c r="AD167" s="4">
        <v>3756</v>
      </c>
      <c r="AE167" s="6">
        <f t="shared" si="53"/>
        <v>1735.2720000000002</v>
      </c>
      <c r="AF167" s="4">
        <v>3192</v>
      </c>
      <c r="AG167" s="6">
        <f t="shared" si="54"/>
        <v>1050.1680000000001</v>
      </c>
      <c r="AH167" s="4">
        <v>1242</v>
      </c>
      <c r="AI167" s="6">
        <f t="shared" si="55"/>
        <v>200.36848806550358</v>
      </c>
      <c r="AJ167">
        <v>40</v>
      </c>
      <c r="AK167" s="6">
        <f t="shared" si="56"/>
        <v>228.57142857142838</v>
      </c>
      <c r="AL167" s="6">
        <f t="shared" si="39"/>
        <v>22919.188464391995</v>
      </c>
    </row>
    <row r="168" spans="1:38" x14ac:dyDescent="0.25">
      <c r="A168" s="1">
        <v>12630</v>
      </c>
      <c r="B168" s="1" t="s">
        <v>203</v>
      </c>
      <c r="C168" s="1" t="s">
        <v>948</v>
      </c>
      <c r="D168" s="4">
        <v>1360</v>
      </c>
      <c r="E168" s="6">
        <f t="shared" si="40"/>
        <v>2156.96</v>
      </c>
      <c r="F168" s="4">
        <v>900</v>
      </c>
      <c r="G168" s="17">
        <f t="shared" si="41"/>
        <v>549</v>
      </c>
      <c r="H168" s="4">
        <v>2760</v>
      </c>
      <c r="I168" s="6">
        <f t="shared" si="42"/>
        <v>1294.4399999999998</v>
      </c>
      <c r="J168" s="4">
        <v>2496</v>
      </c>
      <c r="K168" s="6">
        <f t="shared" si="43"/>
        <v>909.04078998720001</v>
      </c>
      <c r="L168" s="4">
        <v>648</v>
      </c>
      <c r="M168" s="6">
        <f t="shared" si="44"/>
        <v>1995.192</v>
      </c>
      <c r="N168" s="4">
        <v>9354</v>
      </c>
      <c r="O168" s="6">
        <f t="shared" si="45"/>
        <v>3713.538</v>
      </c>
      <c r="P168" s="4">
        <v>1992</v>
      </c>
      <c r="Q168" s="6">
        <f t="shared" si="46"/>
        <v>568.71599778131031</v>
      </c>
      <c r="R168" s="4">
        <v>3000</v>
      </c>
      <c r="S168" s="6">
        <f t="shared" si="47"/>
        <v>929.33210999999994</v>
      </c>
      <c r="T168" s="4">
        <v>1500</v>
      </c>
      <c r="U168" s="6">
        <f t="shared" si="48"/>
        <v>966</v>
      </c>
      <c r="V168" s="4">
        <v>1320</v>
      </c>
      <c r="W168" s="17">
        <f t="shared" si="57"/>
        <v>909.48394680000001</v>
      </c>
      <c r="X168" s="4">
        <v>992</v>
      </c>
      <c r="Y168" s="6">
        <f t="shared" si="50"/>
        <v>690.4319999999999</v>
      </c>
      <c r="Z168" s="4">
        <v>2496</v>
      </c>
      <c r="AA168" s="6">
        <f t="shared" si="51"/>
        <v>2416.1289307583997</v>
      </c>
      <c r="AB168" s="4">
        <v>3000</v>
      </c>
      <c r="AC168" s="6">
        <f t="shared" si="52"/>
        <v>1971.5996418</v>
      </c>
      <c r="AD168" s="4">
        <v>3000</v>
      </c>
      <c r="AE168" s="6">
        <f t="shared" si="53"/>
        <v>1386</v>
      </c>
      <c r="AF168" s="4">
        <v>4008</v>
      </c>
      <c r="AG168" s="6">
        <f t="shared" si="54"/>
        <v>1318.6320000000001</v>
      </c>
      <c r="AH168" s="4">
        <v>736</v>
      </c>
      <c r="AI168" s="6">
        <f t="shared" si="55"/>
        <v>118.73688181659472</v>
      </c>
      <c r="AJ168">
        <v>160</v>
      </c>
      <c r="AK168" s="6">
        <f t="shared" si="56"/>
        <v>914.28571428571354</v>
      </c>
      <c r="AL168" s="6">
        <f t="shared" si="39"/>
        <v>22807.518013229223</v>
      </c>
    </row>
    <row r="169" spans="1:38" x14ac:dyDescent="0.25">
      <c r="A169" s="1">
        <v>957</v>
      </c>
      <c r="B169" s="1" t="s">
        <v>750</v>
      </c>
      <c r="C169" s="1" t="s">
        <v>1392</v>
      </c>
      <c r="D169" s="4">
        <v>1200</v>
      </c>
      <c r="E169" s="6">
        <f t="shared" si="40"/>
        <v>1903.2</v>
      </c>
      <c r="F169" s="4">
        <v>1998</v>
      </c>
      <c r="G169" s="17">
        <f t="shared" si="41"/>
        <v>1218.78</v>
      </c>
      <c r="H169" s="4">
        <v>1008</v>
      </c>
      <c r="I169" s="6">
        <f t="shared" si="42"/>
        <v>472.75199999999995</v>
      </c>
      <c r="J169" s="4">
        <v>2496</v>
      </c>
      <c r="K169" s="6">
        <f t="shared" si="43"/>
        <v>909.04078998720001</v>
      </c>
      <c r="L169" s="4">
        <v>576</v>
      </c>
      <c r="M169" s="6">
        <f t="shared" si="44"/>
        <v>1773.5040000000001</v>
      </c>
      <c r="N169" s="4">
        <v>6000</v>
      </c>
      <c r="O169" s="6">
        <f t="shared" si="45"/>
        <v>2382</v>
      </c>
      <c r="P169" s="4">
        <v>1008</v>
      </c>
      <c r="Q169" s="6">
        <f t="shared" si="46"/>
        <v>287.7839988772896</v>
      </c>
      <c r="R169" s="4">
        <v>4992</v>
      </c>
      <c r="S169" s="6">
        <f t="shared" si="47"/>
        <v>1546.40863104</v>
      </c>
      <c r="T169" s="4">
        <v>6000</v>
      </c>
      <c r="U169" s="6">
        <f t="shared" si="48"/>
        <v>3864</v>
      </c>
      <c r="V169" s="4">
        <v>1000</v>
      </c>
      <c r="W169" s="17">
        <f t="shared" si="57"/>
        <v>689.00298999999995</v>
      </c>
      <c r="X169" s="4">
        <v>992</v>
      </c>
      <c r="Y169" s="6">
        <f t="shared" si="50"/>
        <v>690.4319999999999</v>
      </c>
      <c r="Z169" s="4">
        <v>2496</v>
      </c>
      <c r="AA169" s="6">
        <f t="shared" si="51"/>
        <v>2416.1289307583997</v>
      </c>
      <c r="AB169" s="4">
        <v>1000</v>
      </c>
      <c r="AC169" s="6">
        <f t="shared" si="52"/>
        <v>657.19988060000003</v>
      </c>
      <c r="AD169" s="4">
        <v>3504</v>
      </c>
      <c r="AE169" s="6">
        <f t="shared" si="53"/>
        <v>1618.8480000000002</v>
      </c>
      <c r="AF169" s="4">
        <v>4008</v>
      </c>
      <c r="AG169" s="6">
        <f t="shared" si="54"/>
        <v>1318.6320000000001</v>
      </c>
      <c r="AH169" s="4">
        <v>1976</v>
      </c>
      <c r="AI169" s="6">
        <f t="shared" si="55"/>
        <v>318.78271531194451</v>
      </c>
      <c r="AJ169">
        <v>120</v>
      </c>
      <c r="AK169" s="6">
        <f t="shared" si="56"/>
        <v>685.71428571428521</v>
      </c>
      <c r="AL169" s="6">
        <f t="shared" si="39"/>
        <v>22752.210222289126</v>
      </c>
    </row>
    <row r="170" spans="1:38" x14ac:dyDescent="0.25">
      <c r="A170" s="1">
        <v>12707</v>
      </c>
      <c r="B170" s="1" t="s">
        <v>249</v>
      </c>
      <c r="C170" s="1" t="s">
        <v>1477</v>
      </c>
      <c r="D170" s="4">
        <v>180</v>
      </c>
      <c r="E170" s="6">
        <f t="shared" si="40"/>
        <v>285.48</v>
      </c>
      <c r="F170" s="4">
        <v>1602</v>
      </c>
      <c r="G170" s="17">
        <f t="shared" si="41"/>
        <v>977.22</v>
      </c>
      <c r="H170" s="4">
        <v>4608</v>
      </c>
      <c r="I170" s="6">
        <f t="shared" si="42"/>
        <v>2161.152</v>
      </c>
      <c r="J170" s="4">
        <v>2340</v>
      </c>
      <c r="K170" s="6">
        <f t="shared" si="43"/>
        <v>852.22574061300008</v>
      </c>
      <c r="L170" s="4">
        <v>60</v>
      </c>
      <c r="M170" s="6">
        <f t="shared" si="44"/>
        <v>184.74</v>
      </c>
      <c r="N170" s="4">
        <v>10002</v>
      </c>
      <c r="O170" s="6">
        <f t="shared" si="45"/>
        <v>3970.7940000000003</v>
      </c>
      <c r="P170" s="4">
        <v>5592</v>
      </c>
      <c r="Q170" s="6">
        <f t="shared" si="46"/>
        <v>1596.5159937716303</v>
      </c>
      <c r="R170" s="4">
        <v>5928</v>
      </c>
      <c r="S170" s="6">
        <f t="shared" si="47"/>
        <v>1836.3602493599999</v>
      </c>
      <c r="T170" s="4">
        <v>2304</v>
      </c>
      <c r="U170" s="6">
        <f t="shared" si="48"/>
        <v>1483.7760000000001</v>
      </c>
      <c r="V170" s="4">
        <v>130</v>
      </c>
      <c r="W170" s="17">
        <f t="shared" si="57"/>
        <v>89.570388699999995</v>
      </c>
      <c r="X170" s="4">
        <v>128</v>
      </c>
      <c r="Y170" s="6">
        <f t="shared" si="50"/>
        <v>89.087999999999994</v>
      </c>
      <c r="Z170" s="4">
        <v>1404</v>
      </c>
      <c r="AA170" s="6">
        <f t="shared" si="51"/>
        <v>1359.0725235515999</v>
      </c>
      <c r="AB170" s="4">
        <v>5600</v>
      </c>
      <c r="AC170" s="6">
        <f t="shared" si="52"/>
        <v>3680.31933136</v>
      </c>
      <c r="AD170" s="4">
        <v>5304</v>
      </c>
      <c r="AE170" s="6">
        <f t="shared" si="53"/>
        <v>2450.4480000000003</v>
      </c>
      <c r="AF170" s="4">
        <v>4992</v>
      </c>
      <c r="AG170" s="6">
        <f t="shared" si="54"/>
        <v>1642.3680000000002</v>
      </c>
      <c r="AH170" s="4">
        <v>312</v>
      </c>
      <c r="AI170" s="6">
        <f t="shared" si="55"/>
        <v>50.334112943991244</v>
      </c>
      <c r="AJ170">
        <v>0</v>
      </c>
      <c r="AK170" s="6">
        <f t="shared" si="56"/>
        <v>0</v>
      </c>
      <c r="AL170" s="6">
        <f t="shared" si="39"/>
        <v>22709.464340300219</v>
      </c>
    </row>
    <row r="171" spans="1:38" x14ac:dyDescent="0.25">
      <c r="A171" s="1">
        <v>13100</v>
      </c>
      <c r="B171" s="1" t="s">
        <v>539</v>
      </c>
      <c r="C171" s="1" t="s">
        <v>1207</v>
      </c>
      <c r="D171" s="4">
        <v>680</v>
      </c>
      <c r="E171" s="6">
        <f t="shared" si="40"/>
        <v>1078.48</v>
      </c>
      <c r="F171" s="4">
        <v>1500</v>
      </c>
      <c r="G171" s="17">
        <f t="shared" si="41"/>
        <v>915</v>
      </c>
      <c r="H171" s="4">
        <v>2976</v>
      </c>
      <c r="I171" s="6">
        <f t="shared" si="42"/>
        <v>1395.7439999999999</v>
      </c>
      <c r="J171" s="4">
        <v>1992</v>
      </c>
      <c r="K171" s="6">
        <f t="shared" si="43"/>
        <v>725.48447662440003</v>
      </c>
      <c r="L171" s="4">
        <v>324</v>
      </c>
      <c r="M171" s="6">
        <f t="shared" si="44"/>
        <v>997.596</v>
      </c>
      <c r="N171" s="4">
        <v>11004</v>
      </c>
      <c r="O171" s="6">
        <f t="shared" si="45"/>
        <v>4368.5880000000006</v>
      </c>
      <c r="P171" s="4">
        <v>1992</v>
      </c>
      <c r="Q171" s="6">
        <f t="shared" si="46"/>
        <v>568.71599778131031</v>
      </c>
      <c r="R171" s="4">
        <v>3996</v>
      </c>
      <c r="S171" s="6">
        <f t="shared" si="47"/>
        <v>1237.8703705200001</v>
      </c>
      <c r="T171" s="4">
        <v>1980</v>
      </c>
      <c r="U171" s="6">
        <f t="shared" si="48"/>
        <v>1275.1200000000001</v>
      </c>
      <c r="V171" s="4">
        <v>690</v>
      </c>
      <c r="W171" s="17">
        <f t="shared" si="57"/>
        <v>475.41206310000001</v>
      </c>
      <c r="X171" s="4">
        <v>752</v>
      </c>
      <c r="Y171" s="6">
        <f t="shared" si="50"/>
        <v>523.39199999999994</v>
      </c>
      <c r="Z171" s="4">
        <v>2964</v>
      </c>
      <c r="AA171" s="6">
        <f t="shared" si="51"/>
        <v>2869.1531052756</v>
      </c>
      <c r="AB171" s="4">
        <v>3000</v>
      </c>
      <c r="AC171" s="6">
        <f t="shared" si="52"/>
        <v>1971.5996418</v>
      </c>
      <c r="AD171" s="4">
        <v>2712</v>
      </c>
      <c r="AE171" s="6">
        <f t="shared" si="53"/>
        <v>1252.944</v>
      </c>
      <c r="AF171" s="4">
        <v>1992</v>
      </c>
      <c r="AG171" s="6">
        <f t="shared" si="54"/>
        <v>655.36800000000005</v>
      </c>
      <c r="AH171" s="4">
        <v>11984</v>
      </c>
      <c r="AI171" s="6">
        <f t="shared" si="55"/>
        <v>1933.3461843615098</v>
      </c>
      <c r="AJ171">
        <v>80</v>
      </c>
      <c r="AK171" s="6">
        <f t="shared" si="56"/>
        <v>457.14285714285677</v>
      </c>
      <c r="AL171" s="6">
        <f t="shared" si="39"/>
        <v>22700.956696605677</v>
      </c>
    </row>
    <row r="172" spans="1:38" x14ac:dyDescent="0.25">
      <c r="A172" s="1">
        <v>12715</v>
      </c>
      <c r="B172" s="1" t="s">
        <v>255</v>
      </c>
      <c r="C172" s="1" t="s">
        <v>981</v>
      </c>
      <c r="D172" s="4">
        <v>400</v>
      </c>
      <c r="E172" s="6">
        <f t="shared" si="40"/>
        <v>634.4</v>
      </c>
      <c r="F172" s="4">
        <v>1800</v>
      </c>
      <c r="G172" s="17">
        <f t="shared" si="41"/>
        <v>1098</v>
      </c>
      <c r="H172" s="4">
        <v>3648</v>
      </c>
      <c r="I172" s="6">
        <f t="shared" si="42"/>
        <v>1710.9119999999998</v>
      </c>
      <c r="J172" s="4">
        <v>2760</v>
      </c>
      <c r="K172" s="6">
        <f t="shared" si="43"/>
        <v>1005.1893350820001</v>
      </c>
      <c r="L172" s="4">
        <v>192</v>
      </c>
      <c r="M172" s="6">
        <f t="shared" si="44"/>
        <v>591.16800000000001</v>
      </c>
      <c r="N172" s="4">
        <v>9504</v>
      </c>
      <c r="O172" s="6">
        <f t="shared" si="45"/>
        <v>3773.0880000000002</v>
      </c>
      <c r="P172" s="4">
        <v>6288</v>
      </c>
      <c r="Q172" s="6">
        <f t="shared" si="46"/>
        <v>1795.2239929964255</v>
      </c>
      <c r="R172" s="4">
        <v>6804</v>
      </c>
      <c r="S172" s="6">
        <f t="shared" si="47"/>
        <v>2107.7252254800001</v>
      </c>
      <c r="T172" s="4">
        <v>2496</v>
      </c>
      <c r="U172" s="6">
        <f t="shared" si="48"/>
        <v>1607.424</v>
      </c>
      <c r="V172" s="4">
        <v>390</v>
      </c>
      <c r="W172" s="17">
        <f t="shared" si="57"/>
        <v>268.71116610000001</v>
      </c>
      <c r="X172" s="4">
        <v>416</v>
      </c>
      <c r="Y172" s="6">
        <f t="shared" si="50"/>
        <v>289.536</v>
      </c>
      <c r="Z172" s="4">
        <v>2004</v>
      </c>
      <c r="AA172" s="6">
        <f t="shared" si="51"/>
        <v>1939.8727472916</v>
      </c>
      <c r="AB172" s="4">
        <v>3000</v>
      </c>
      <c r="AC172" s="6">
        <f t="shared" si="52"/>
        <v>1971.5996418</v>
      </c>
      <c r="AD172" s="4">
        <v>5004</v>
      </c>
      <c r="AE172" s="6">
        <f t="shared" si="53"/>
        <v>2311.848</v>
      </c>
      <c r="AF172" s="4">
        <v>4128</v>
      </c>
      <c r="AG172" s="6">
        <f t="shared" si="54"/>
        <v>1358.1120000000001</v>
      </c>
      <c r="AH172" s="4">
        <v>0</v>
      </c>
      <c r="AI172" s="6">
        <f t="shared" si="55"/>
        <v>0</v>
      </c>
      <c r="AJ172">
        <v>40</v>
      </c>
      <c r="AK172" s="6">
        <f t="shared" si="56"/>
        <v>228.57142857142838</v>
      </c>
      <c r="AL172" s="6">
        <f t="shared" si="39"/>
        <v>22691.381537321453</v>
      </c>
    </row>
    <row r="173" spans="1:38" x14ac:dyDescent="0.25">
      <c r="A173" s="1">
        <v>11235</v>
      </c>
      <c r="B173" s="1" t="s">
        <v>19</v>
      </c>
      <c r="C173" s="1" t="s">
        <v>787</v>
      </c>
      <c r="D173" s="4">
        <v>400</v>
      </c>
      <c r="E173" s="6">
        <f t="shared" si="40"/>
        <v>634.4</v>
      </c>
      <c r="F173" s="4">
        <v>1200</v>
      </c>
      <c r="G173" s="17">
        <f t="shared" si="41"/>
        <v>732</v>
      </c>
      <c r="H173" s="4">
        <v>4200</v>
      </c>
      <c r="I173" s="6">
        <f t="shared" si="42"/>
        <v>1969.8</v>
      </c>
      <c r="J173" s="4">
        <v>3456</v>
      </c>
      <c r="K173" s="6">
        <f t="shared" si="43"/>
        <v>1258.6718630591999</v>
      </c>
      <c r="L173" s="4">
        <v>168</v>
      </c>
      <c r="M173" s="6">
        <f t="shared" si="44"/>
        <v>517.27200000000005</v>
      </c>
      <c r="N173" s="4">
        <v>9954</v>
      </c>
      <c r="O173" s="6">
        <f t="shared" si="45"/>
        <v>3951.7380000000003</v>
      </c>
      <c r="P173" s="4">
        <v>4200</v>
      </c>
      <c r="Q173" s="6">
        <f t="shared" si="46"/>
        <v>1199.0999953220398</v>
      </c>
      <c r="R173" s="4">
        <v>4764</v>
      </c>
      <c r="S173" s="6">
        <f t="shared" si="47"/>
        <v>1475.77939068</v>
      </c>
      <c r="T173" s="4">
        <v>1500</v>
      </c>
      <c r="U173" s="6">
        <f t="shared" si="48"/>
        <v>966</v>
      </c>
      <c r="V173" s="4">
        <v>420</v>
      </c>
      <c r="W173" s="17">
        <f t="shared" si="57"/>
        <v>289.38125580000002</v>
      </c>
      <c r="X173" s="4">
        <v>448</v>
      </c>
      <c r="Y173" s="6">
        <f t="shared" si="50"/>
        <v>311.80799999999999</v>
      </c>
      <c r="Z173" s="4">
        <v>2424</v>
      </c>
      <c r="AA173" s="6">
        <f t="shared" si="51"/>
        <v>2346.4329039096001</v>
      </c>
      <c r="AB173" s="4">
        <v>4200</v>
      </c>
      <c r="AC173" s="6">
        <f t="shared" si="52"/>
        <v>2760.2394985199999</v>
      </c>
      <c r="AD173" s="4">
        <v>4500</v>
      </c>
      <c r="AE173" s="6">
        <f t="shared" si="53"/>
        <v>2079</v>
      </c>
      <c r="AF173" s="4">
        <v>4488</v>
      </c>
      <c r="AG173" s="6">
        <f t="shared" si="54"/>
        <v>1476.5520000000001</v>
      </c>
      <c r="AH173" s="4">
        <v>1976</v>
      </c>
      <c r="AI173" s="6">
        <f t="shared" si="55"/>
        <v>318.78271531194451</v>
      </c>
      <c r="AJ173">
        <v>40</v>
      </c>
      <c r="AK173" s="6">
        <f t="shared" si="56"/>
        <v>228.57142857142838</v>
      </c>
      <c r="AL173" s="6">
        <f t="shared" si="39"/>
        <v>22515.529051174213</v>
      </c>
    </row>
    <row r="174" spans="1:38" x14ac:dyDescent="0.25">
      <c r="A174" s="1">
        <v>12702</v>
      </c>
      <c r="B174" s="1" t="s">
        <v>245</v>
      </c>
      <c r="C174" s="1" t="s">
        <v>1475</v>
      </c>
      <c r="D174" s="4">
        <v>1500</v>
      </c>
      <c r="E174" s="6">
        <f t="shared" si="40"/>
        <v>2379</v>
      </c>
      <c r="F174" s="4">
        <v>498</v>
      </c>
      <c r="G174" s="17">
        <f t="shared" si="41"/>
        <v>303.77999999999997</v>
      </c>
      <c r="H174" s="4">
        <v>1992</v>
      </c>
      <c r="I174" s="6">
        <f t="shared" si="42"/>
        <v>934.24799999999993</v>
      </c>
      <c r="J174" s="4">
        <v>3996</v>
      </c>
      <c r="K174" s="6">
        <f t="shared" si="43"/>
        <v>1455.3393416622</v>
      </c>
      <c r="L174" s="4">
        <v>720</v>
      </c>
      <c r="M174" s="6">
        <f t="shared" si="44"/>
        <v>2216.88</v>
      </c>
      <c r="N174" s="4">
        <v>6900</v>
      </c>
      <c r="O174" s="6">
        <f t="shared" si="45"/>
        <v>2739.3</v>
      </c>
      <c r="P174" s="4">
        <v>1512</v>
      </c>
      <c r="Q174" s="6">
        <f t="shared" si="46"/>
        <v>431.67599831593435</v>
      </c>
      <c r="R174" s="4">
        <v>504</v>
      </c>
      <c r="S174" s="6">
        <f t="shared" si="47"/>
        <v>156.12779448000001</v>
      </c>
      <c r="T174" s="4">
        <v>3000</v>
      </c>
      <c r="U174" s="6">
        <f t="shared" si="48"/>
        <v>1932</v>
      </c>
      <c r="V174" s="4">
        <v>1630</v>
      </c>
      <c r="W174" s="17">
        <f t="shared" si="57"/>
        <v>1123.0748736999999</v>
      </c>
      <c r="X174" s="4">
        <v>1824</v>
      </c>
      <c r="Y174" s="6">
        <f t="shared" si="50"/>
        <v>1269.5039999999999</v>
      </c>
      <c r="Z174" s="4">
        <v>3000</v>
      </c>
      <c r="AA174" s="6">
        <f t="shared" si="51"/>
        <v>2904.0011187</v>
      </c>
      <c r="AB174" s="4">
        <v>2000</v>
      </c>
      <c r="AC174" s="6">
        <f t="shared" si="52"/>
        <v>1314.3997612000001</v>
      </c>
      <c r="AD174" s="4">
        <v>3000</v>
      </c>
      <c r="AE174" s="6">
        <f t="shared" si="53"/>
        <v>1386</v>
      </c>
      <c r="AF174" s="4">
        <v>1512</v>
      </c>
      <c r="AG174" s="6">
        <f t="shared" si="54"/>
        <v>497.44800000000004</v>
      </c>
      <c r="AH174" s="4">
        <v>1020</v>
      </c>
      <c r="AI174" s="6">
        <f t="shared" si="55"/>
        <v>164.55383077843291</v>
      </c>
      <c r="AJ174">
        <v>200</v>
      </c>
      <c r="AK174" s="6">
        <f t="shared" si="56"/>
        <v>1142.857142857142</v>
      </c>
      <c r="AL174" s="6">
        <f t="shared" si="39"/>
        <v>22350.189861693711</v>
      </c>
    </row>
    <row r="175" spans="1:38" x14ac:dyDescent="0.25">
      <c r="A175" s="1">
        <v>12791</v>
      </c>
      <c r="B175" s="1" t="s">
        <v>313</v>
      </c>
      <c r="C175" s="1" t="s">
        <v>1015</v>
      </c>
      <c r="D175" s="4">
        <v>660</v>
      </c>
      <c r="E175" s="6">
        <f t="shared" si="40"/>
        <v>1046.76</v>
      </c>
      <c r="F175" s="4">
        <v>1482</v>
      </c>
      <c r="G175" s="17">
        <f t="shared" si="41"/>
        <v>904.02</v>
      </c>
      <c r="H175" s="4">
        <v>1848</v>
      </c>
      <c r="I175" s="6">
        <f t="shared" si="42"/>
        <v>866.71199999999999</v>
      </c>
      <c r="J175" s="4">
        <v>3696</v>
      </c>
      <c r="K175" s="6">
        <f t="shared" si="43"/>
        <v>1346.0796313272001</v>
      </c>
      <c r="L175" s="4">
        <v>336</v>
      </c>
      <c r="M175" s="6">
        <f t="shared" si="44"/>
        <v>1034.5440000000001</v>
      </c>
      <c r="N175" s="4">
        <v>10584</v>
      </c>
      <c r="O175" s="6">
        <f t="shared" si="45"/>
        <v>4201.848</v>
      </c>
      <c r="P175" s="4">
        <v>1104</v>
      </c>
      <c r="Q175" s="6">
        <f t="shared" si="46"/>
        <v>315.19199877036476</v>
      </c>
      <c r="R175" s="4">
        <v>2340</v>
      </c>
      <c r="S175" s="6">
        <f t="shared" si="47"/>
        <v>724.87904579999997</v>
      </c>
      <c r="T175" s="4">
        <v>1848</v>
      </c>
      <c r="U175" s="6">
        <f t="shared" si="48"/>
        <v>1190.1120000000001</v>
      </c>
      <c r="V175" s="4">
        <v>890</v>
      </c>
      <c r="W175" s="17">
        <f t="shared" si="57"/>
        <v>613.21266109999999</v>
      </c>
      <c r="X175" s="4">
        <v>1072</v>
      </c>
      <c r="Y175" s="6">
        <f t="shared" si="50"/>
        <v>746.11199999999997</v>
      </c>
      <c r="Z175" s="4">
        <v>3324</v>
      </c>
      <c r="AA175" s="6">
        <f t="shared" si="51"/>
        <v>3217.6332395196</v>
      </c>
      <c r="AB175" s="4">
        <v>2600</v>
      </c>
      <c r="AC175" s="6">
        <f t="shared" si="52"/>
        <v>1708.71968956</v>
      </c>
      <c r="AD175" s="4">
        <v>3084</v>
      </c>
      <c r="AE175" s="6">
        <f t="shared" si="53"/>
        <v>1424.808</v>
      </c>
      <c r="AF175" s="4">
        <v>2208</v>
      </c>
      <c r="AG175" s="6">
        <f t="shared" si="54"/>
        <v>726.43200000000002</v>
      </c>
      <c r="AH175" s="4">
        <v>2996</v>
      </c>
      <c r="AI175" s="6">
        <f t="shared" si="55"/>
        <v>483.33654609037745</v>
      </c>
      <c r="AJ175">
        <v>280</v>
      </c>
      <c r="AK175" s="6">
        <f t="shared" si="56"/>
        <v>1599.9999999999989</v>
      </c>
      <c r="AL175" s="6">
        <f t="shared" si="39"/>
        <v>22150.400812167543</v>
      </c>
    </row>
    <row r="176" spans="1:38" x14ac:dyDescent="0.25">
      <c r="A176" s="1">
        <v>13460</v>
      </c>
      <c r="B176" s="1" t="s">
        <v>1576</v>
      </c>
      <c r="C176" s="1" t="s">
        <v>1560</v>
      </c>
      <c r="D176" s="4">
        <v>1180</v>
      </c>
      <c r="E176" s="6">
        <f t="shared" si="40"/>
        <v>1871.48</v>
      </c>
      <c r="F176" s="4">
        <v>1002</v>
      </c>
      <c r="G176" s="17">
        <f t="shared" si="41"/>
        <v>611.22</v>
      </c>
      <c r="H176" s="4">
        <v>3504</v>
      </c>
      <c r="I176" s="6">
        <f t="shared" si="42"/>
        <v>1643.376</v>
      </c>
      <c r="J176" s="4">
        <v>3504</v>
      </c>
      <c r="K176" s="6">
        <f t="shared" si="43"/>
        <v>1276.1534167128</v>
      </c>
      <c r="L176" s="4">
        <v>396</v>
      </c>
      <c r="M176" s="6">
        <f t="shared" si="44"/>
        <v>1219.2840000000001</v>
      </c>
      <c r="N176" s="4">
        <v>5796</v>
      </c>
      <c r="O176" s="6">
        <f t="shared" si="45"/>
        <v>2301.0120000000002</v>
      </c>
      <c r="P176" s="4">
        <v>3504</v>
      </c>
      <c r="Q176" s="6">
        <f t="shared" si="46"/>
        <v>1000.3919960972447</v>
      </c>
      <c r="R176" s="4">
        <v>3600</v>
      </c>
      <c r="S176" s="6">
        <f t="shared" si="47"/>
        <v>1115.1985319999999</v>
      </c>
      <c r="T176" s="4">
        <v>2004</v>
      </c>
      <c r="U176" s="6">
        <f t="shared" si="48"/>
        <v>1290.576</v>
      </c>
      <c r="V176" s="4">
        <v>1000</v>
      </c>
      <c r="W176" s="17">
        <f t="shared" si="57"/>
        <v>689.00298999999995</v>
      </c>
      <c r="X176" s="4">
        <v>992</v>
      </c>
      <c r="Y176" s="6">
        <f t="shared" si="50"/>
        <v>690.4319999999999</v>
      </c>
      <c r="Z176" s="4">
        <v>3000</v>
      </c>
      <c r="AA176" s="6">
        <f t="shared" si="51"/>
        <v>2904.0011187</v>
      </c>
      <c r="AB176" s="4">
        <v>3500</v>
      </c>
      <c r="AC176" s="6">
        <f t="shared" si="52"/>
        <v>2300.1995821</v>
      </c>
      <c r="AD176" s="4">
        <v>2604</v>
      </c>
      <c r="AE176" s="6">
        <f t="shared" si="53"/>
        <v>1203.048</v>
      </c>
      <c r="AF176" s="4">
        <v>3504</v>
      </c>
      <c r="AG176" s="6">
        <f t="shared" si="54"/>
        <v>1152.816</v>
      </c>
      <c r="AH176" s="4">
        <v>256</v>
      </c>
      <c r="AI176" s="6">
        <f t="shared" si="55"/>
        <v>41.299784979685121</v>
      </c>
      <c r="AJ176">
        <v>140</v>
      </c>
      <c r="AK176" s="6">
        <f t="shared" si="56"/>
        <v>799.99999999999943</v>
      </c>
      <c r="AL176" s="6">
        <f t="shared" si="39"/>
        <v>22109.491420589729</v>
      </c>
    </row>
    <row r="177" spans="1:38" x14ac:dyDescent="0.25">
      <c r="A177" s="1">
        <v>12543</v>
      </c>
      <c r="B177" s="1" t="s">
        <v>150</v>
      </c>
      <c r="C177" s="1" t="s">
        <v>904</v>
      </c>
      <c r="D177" s="4">
        <v>340</v>
      </c>
      <c r="E177" s="6">
        <f t="shared" si="40"/>
        <v>539.24</v>
      </c>
      <c r="F177" s="4">
        <v>2502</v>
      </c>
      <c r="G177" s="17">
        <f t="shared" si="41"/>
        <v>1526.22</v>
      </c>
      <c r="H177" s="4">
        <v>3096</v>
      </c>
      <c r="I177" s="6">
        <f t="shared" si="42"/>
        <v>1452.0239999999999</v>
      </c>
      <c r="J177" s="4">
        <v>2340</v>
      </c>
      <c r="K177" s="6">
        <f t="shared" si="43"/>
        <v>852.22574061300008</v>
      </c>
      <c r="L177" s="4">
        <v>168</v>
      </c>
      <c r="M177" s="6">
        <f t="shared" si="44"/>
        <v>517.27200000000005</v>
      </c>
      <c r="N177" s="4">
        <v>10506</v>
      </c>
      <c r="O177" s="6">
        <f t="shared" si="45"/>
        <v>4170.8820000000005</v>
      </c>
      <c r="P177" s="4">
        <v>504</v>
      </c>
      <c r="Q177" s="6">
        <f t="shared" si="46"/>
        <v>143.8919994386448</v>
      </c>
      <c r="R177" s="4">
        <v>3996</v>
      </c>
      <c r="S177" s="6">
        <f t="shared" si="47"/>
        <v>1237.8703705200001</v>
      </c>
      <c r="T177" s="4">
        <v>1932</v>
      </c>
      <c r="U177" s="6">
        <f t="shared" si="48"/>
        <v>1244.2080000000001</v>
      </c>
      <c r="V177" s="4">
        <v>330</v>
      </c>
      <c r="W177" s="17">
        <f t="shared" si="57"/>
        <v>227.3709867</v>
      </c>
      <c r="X177" s="4">
        <v>352</v>
      </c>
      <c r="Y177" s="6">
        <f t="shared" si="50"/>
        <v>244.99199999999999</v>
      </c>
      <c r="Z177" s="4">
        <v>1704</v>
      </c>
      <c r="AA177" s="6">
        <f t="shared" si="51"/>
        <v>1649.4726354216</v>
      </c>
      <c r="AB177" s="4">
        <v>7700</v>
      </c>
      <c r="AC177" s="6">
        <f t="shared" si="52"/>
        <v>5060.4390806199999</v>
      </c>
      <c r="AD177" s="4">
        <v>2508</v>
      </c>
      <c r="AE177" s="6">
        <f t="shared" si="53"/>
        <v>1158.6960000000001</v>
      </c>
      <c r="AF177" s="4">
        <v>3504</v>
      </c>
      <c r="AG177" s="6">
        <f t="shared" si="54"/>
        <v>1152.816</v>
      </c>
      <c r="AH177" s="4">
        <v>2996</v>
      </c>
      <c r="AI177" s="6">
        <f t="shared" si="55"/>
        <v>483.33654609037745</v>
      </c>
      <c r="AJ177">
        <v>40</v>
      </c>
      <c r="AK177" s="6">
        <f t="shared" si="56"/>
        <v>228.57142857142838</v>
      </c>
      <c r="AL177" s="6">
        <f t="shared" si="39"/>
        <v>21889.52878797505</v>
      </c>
    </row>
    <row r="178" spans="1:38" x14ac:dyDescent="0.25">
      <c r="A178" s="1">
        <v>12985</v>
      </c>
      <c r="B178" s="1" t="s">
        <v>451</v>
      </c>
      <c r="C178" s="1" t="s">
        <v>1127</v>
      </c>
      <c r="D178" s="4">
        <v>1260</v>
      </c>
      <c r="E178" s="6">
        <f t="shared" si="40"/>
        <v>1998.3600000000001</v>
      </c>
      <c r="F178" s="4">
        <v>1998</v>
      </c>
      <c r="G178" s="17">
        <f t="shared" si="41"/>
        <v>1218.78</v>
      </c>
      <c r="H178" s="4">
        <v>1512</v>
      </c>
      <c r="I178" s="6">
        <f t="shared" si="42"/>
        <v>709.12799999999993</v>
      </c>
      <c r="J178" s="4">
        <v>1500</v>
      </c>
      <c r="K178" s="6">
        <f t="shared" si="43"/>
        <v>546.298551675</v>
      </c>
      <c r="L178" s="4">
        <v>588</v>
      </c>
      <c r="M178" s="6">
        <f t="shared" si="44"/>
        <v>1810.452</v>
      </c>
      <c r="N178" s="4">
        <v>11004</v>
      </c>
      <c r="O178" s="6">
        <f t="shared" si="45"/>
        <v>4368.5880000000006</v>
      </c>
      <c r="P178" s="4">
        <v>792</v>
      </c>
      <c r="Q178" s="6">
        <f t="shared" si="46"/>
        <v>226.11599911787039</v>
      </c>
      <c r="R178" s="4">
        <v>2748</v>
      </c>
      <c r="S178" s="6">
        <f t="shared" si="47"/>
        <v>851.26821275999998</v>
      </c>
      <c r="T178" s="4">
        <v>1500</v>
      </c>
      <c r="U178" s="6">
        <f t="shared" si="48"/>
        <v>966</v>
      </c>
      <c r="V178" s="4">
        <v>1000</v>
      </c>
      <c r="W178" s="17">
        <f t="shared" si="57"/>
        <v>689.00298999999995</v>
      </c>
      <c r="X178" s="4">
        <v>1008</v>
      </c>
      <c r="Y178" s="6">
        <f t="shared" si="50"/>
        <v>701.56799999999998</v>
      </c>
      <c r="Z178" s="4">
        <v>2496</v>
      </c>
      <c r="AA178" s="6">
        <f t="shared" si="51"/>
        <v>2416.1289307583997</v>
      </c>
      <c r="AB178" s="4">
        <v>2500</v>
      </c>
      <c r="AC178" s="6">
        <f t="shared" si="52"/>
        <v>1642.9997015000001</v>
      </c>
      <c r="AD178" s="4">
        <v>2004</v>
      </c>
      <c r="AE178" s="6">
        <f t="shared" si="53"/>
        <v>925.84800000000007</v>
      </c>
      <c r="AF178" s="4">
        <v>2496</v>
      </c>
      <c r="AG178" s="6">
        <f t="shared" si="54"/>
        <v>821.18400000000008</v>
      </c>
      <c r="AH178" s="4">
        <v>6000</v>
      </c>
      <c r="AI178" s="6">
        <f t="shared" si="55"/>
        <v>967.96371046137006</v>
      </c>
      <c r="AJ178">
        <v>120</v>
      </c>
      <c r="AK178" s="6">
        <f t="shared" si="56"/>
        <v>685.71428571428521</v>
      </c>
      <c r="AL178" s="6">
        <f t="shared" si="39"/>
        <v>21545.400381986929</v>
      </c>
    </row>
    <row r="179" spans="1:38" x14ac:dyDescent="0.25">
      <c r="A179" s="1">
        <v>12819</v>
      </c>
      <c r="B179" s="1" t="s">
        <v>337</v>
      </c>
      <c r="C179" s="1" t="s">
        <v>1508</v>
      </c>
      <c r="D179" s="4">
        <v>900</v>
      </c>
      <c r="E179" s="6">
        <f t="shared" si="40"/>
        <v>1427.4</v>
      </c>
      <c r="F179" s="4">
        <v>1002</v>
      </c>
      <c r="G179" s="17">
        <f t="shared" si="41"/>
        <v>611.22</v>
      </c>
      <c r="H179" s="4">
        <v>3504</v>
      </c>
      <c r="I179" s="6">
        <f t="shared" si="42"/>
        <v>1643.376</v>
      </c>
      <c r="J179" s="4">
        <v>3504</v>
      </c>
      <c r="K179" s="6">
        <f t="shared" si="43"/>
        <v>1276.1534167128</v>
      </c>
      <c r="L179" s="4">
        <v>396</v>
      </c>
      <c r="M179" s="6">
        <f t="shared" si="44"/>
        <v>1219.2840000000001</v>
      </c>
      <c r="N179" s="4">
        <v>6726</v>
      </c>
      <c r="O179" s="6">
        <f t="shared" si="45"/>
        <v>2670.2220000000002</v>
      </c>
      <c r="P179" s="4">
        <v>3504</v>
      </c>
      <c r="Q179" s="6">
        <f t="shared" si="46"/>
        <v>1000.3919960972447</v>
      </c>
      <c r="R179" s="4">
        <v>4500</v>
      </c>
      <c r="S179" s="6">
        <f t="shared" si="47"/>
        <v>1393.998165</v>
      </c>
      <c r="T179" s="4">
        <v>2004</v>
      </c>
      <c r="U179" s="6">
        <f t="shared" si="48"/>
        <v>1290.576</v>
      </c>
      <c r="V179" s="4">
        <v>500</v>
      </c>
      <c r="W179" s="17">
        <f t="shared" si="57"/>
        <v>344.50149499999998</v>
      </c>
      <c r="X179" s="4">
        <v>496</v>
      </c>
      <c r="Y179" s="6">
        <f t="shared" si="50"/>
        <v>345.21599999999995</v>
      </c>
      <c r="Z179" s="4">
        <v>3000</v>
      </c>
      <c r="AA179" s="6">
        <f t="shared" si="51"/>
        <v>2904.0011187</v>
      </c>
      <c r="AB179" s="4">
        <v>3500</v>
      </c>
      <c r="AC179" s="6">
        <f t="shared" si="52"/>
        <v>2300.1995821</v>
      </c>
      <c r="AD179" s="4">
        <v>2508</v>
      </c>
      <c r="AE179" s="6">
        <f t="shared" si="53"/>
        <v>1158.6960000000001</v>
      </c>
      <c r="AF179" s="4">
        <v>3504</v>
      </c>
      <c r="AG179" s="6">
        <f t="shared" si="54"/>
        <v>1152.816</v>
      </c>
      <c r="AH179" s="4">
        <v>1976</v>
      </c>
      <c r="AI179" s="6">
        <f t="shared" si="55"/>
        <v>318.78271531194451</v>
      </c>
      <c r="AJ179">
        <v>80</v>
      </c>
      <c r="AK179" s="6">
        <f t="shared" si="56"/>
        <v>457.14285714285677</v>
      </c>
      <c r="AL179" s="6">
        <f t="shared" si="39"/>
        <v>21513.977346064843</v>
      </c>
    </row>
    <row r="180" spans="1:38" x14ac:dyDescent="0.25">
      <c r="A180" s="1">
        <v>12620</v>
      </c>
      <c r="B180" s="1" t="s">
        <v>194</v>
      </c>
      <c r="C180" s="1" t="s">
        <v>939</v>
      </c>
      <c r="D180" s="4">
        <v>620</v>
      </c>
      <c r="E180" s="6">
        <f t="shared" si="40"/>
        <v>983.32</v>
      </c>
      <c r="F180" s="4">
        <v>1500</v>
      </c>
      <c r="G180" s="17">
        <f t="shared" si="41"/>
        <v>915</v>
      </c>
      <c r="H180" s="4">
        <v>3600</v>
      </c>
      <c r="I180" s="6">
        <f t="shared" si="42"/>
        <v>1688.3999999999999</v>
      </c>
      <c r="J180" s="4">
        <v>3600</v>
      </c>
      <c r="K180" s="6">
        <f t="shared" si="43"/>
        <v>1311.11652402</v>
      </c>
      <c r="L180" s="4">
        <v>288</v>
      </c>
      <c r="M180" s="6">
        <f t="shared" si="44"/>
        <v>886.75200000000007</v>
      </c>
      <c r="N180" s="4">
        <v>6000</v>
      </c>
      <c r="O180" s="6">
        <f t="shared" si="45"/>
        <v>2382</v>
      </c>
      <c r="P180" s="4">
        <v>4200</v>
      </c>
      <c r="Q180" s="6">
        <f t="shared" si="46"/>
        <v>1199.0999953220398</v>
      </c>
      <c r="R180" s="4">
        <v>4200</v>
      </c>
      <c r="S180" s="6">
        <f t="shared" si="47"/>
        <v>1301.0649539999999</v>
      </c>
      <c r="T180" s="4">
        <v>2064</v>
      </c>
      <c r="U180" s="6">
        <f t="shared" si="48"/>
        <v>1329.2160000000001</v>
      </c>
      <c r="V180" s="4">
        <v>700</v>
      </c>
      <c r="W180" s="17">
        <f t="shared" si="57"/>
        <v>482.30209300000001</v>
      </c>
      <c r="X180" s="4">
        <v>736</v>
      </c>
      <c r="Y180" s="6">
        <f t="shared" si="50"/>
        <v>512.25599999999997</v>
      </c>
      <c r="Z180" s="4">
        <v>3084</v>
      </c>
      <c r="AA180" s="6">
        <f t="shared" si="51"/>
        <v>2985.3131500236</v>
      </c>
      <c r="AB180" s="4">
        <v>3600</v>
      </c>
      <c r="AC180" s="6">
        <f t="shared" si="52"/>
        <v>2365.9195701600001</v>
      </c>
      <c r="AD180" s="4">
        <v>4200</v>
      </c>
      <c r="AE180" s="6">
        <f t="shared" si="53"/>
        <v>1940.4</v>
      </c>
      <c r="AF180" s="4">
        <v>3600</v>
      </c>
      <c r="AG180" s="6">
        <f t="shared" si="54"/>
        <v>1184.4000000000001</v>
      </c>
      <c r="AH180" s="4">
        <v>0</v>
      </c>
      <c r="AI180" s="6">
        <f t="shared" si="55"/>
        <v>0</v>
      </c>
      <c r="AJ180">
        <v>0</v>
      </c>
      <c r="AK180" s="6">
        <f t="shared" si="56"/>
        <v>0</v>
      </c>
      <c r="AL180" s="6">
        <f t="shared" si="39"/>
        <v>21466.560286525644</v>
      </c>
    </row>
    <row r="181" spans="1:38" x14ac:dyDescent="0.25">
      <c r="A181" s="1">
        <v>11243</v>
      </c>
      <c r="B181" s="1" t="s">
        <v>24</v>
      </c>
      <c r="C181" s="1" t="s">
        <v>792</v>
      </c>
      <c r="D181" s="4">
        <v>240</v>
      </c>
      <c r="E181" s="6">
        <f t="shared" si="40"/>
        <v>380.64000000000004</v>
      </c>
      <c r="F181" s="4">
        <v>1500</v>
      </c>
      <c r="G181" s="17">
        <f t="shared" si="41"/>
        <v>915</v>
      </c>
      <c r="H181" s="4">
        <v>2520</v>
      </c>
      <c r="I181" s="6">
        <f t="shared" si="42"/>
        <v>1181.8799999999999</v>
      </c>
      <c r="J181" s="4">
        <v>1908</v>
      </c>
      <c r="K181" s="6">
        <f t="shared" si="43"/>
        <v>694.89175773060003</v>
      </c>
      <c r="L181" s="4">
        <v>108</v>
      </c>
      <c r="M181" s="6">
        <f t="shared" si="44"/>
        <v>332.53200000000004</v>
      </c>
      <c r="N181" s="4">
        <v>11250</v>
      </c>
      <c r="O181" s="6">
        <f t="shared" si="45"/>
        <v>4466.25</v>
      </c>
      <c r="P181" s="4">
        <v>3504</v>
      </c>
      <c r="Q181" s="6">
        <f t="shared" si="46"/>
        <v>1000.3919960972447</v>
      </c>
      <c r="R181" s="4">
        <v>6108</v>
      </c>
      <c r="S181" s="6">
        <f t="shared" si="47"/>
        <v>1892.1201759599999</v>
      </c>
      <c r="T181" s="4">
        <v>1608</v>
      </c>
      <c r="U181" s="6">
        <f t="shared" si="48"/>
        <v>1035.5520000000001</v>
      </c>
      <c r="V181" s="4">
        <v>230</v>
      </c>
      <c r="W181" s="17">
        <f t="shared" si="57"/>
        <v>158.47068769999998</v>
      </c>
      <c r="X181" s="4">
        <v>240</v>
      </c>
      <c r="Y181" s="6">
        <f t="shared" si="50"/>
        <v>167.04</v>
      </c>
      <c r="Z181" s="4">
        <v>1392</v>
      </c>
      <c r="AA181" s="6">
        <f t="shared" si="51"/>
        <v>1347.4565190767999</v>
      </c>
      <c r="AB181" s="4">
        <v>3500</v>
      </c>
      <c r="AC181" s="6">
        <f t="shared" si="52"/>
        <v>2300.1995821</v>
      </c>
      <c r="AD181" s="4">
        <v>7512</v>
      </c>
      <c r="AE181" s="6">
        <f t="shared" si="53"/>
        <v>3470.5440000000003</v>
      </c>
      <c r="AF181" s="4">
        <v>2664</v>
      </c>
      <c r="AG181" s="6">
        <f t="shared" si="54"/>
        <v>876.45600000000002</v>
      </c>
      <c r="AH181" s="4">
        <v>2996</v>
      </c>
      <c r="AI181" s="6">
        <f t="shared" si="55"/>
        <v>483.33654609037745</v>
      </c>
      <c r="AJ181">
        <v>40</v>
      </c>
      <c r="AK181" s="6">
        <f t="shared" si="56"/>
        <v>228.57142857142838</v>
      </c>
      <c r="AL181" s="6">
        <f t="shared" si="39"/>
        <v>20931.332693326447</v>
      </c>
    </row>
    <row r="182" spans="1:38" x14ac:dyDescent="0.25">
      <c r="A182" s="1">
        <v>13090</v>
      </c>
      <c r="B182" s="1" t="s">
        <v>529</v>
      </c>
      <c r="C182" s="1" t="s">
        <v>1610</v>
      </c>
      <c r="D182" s="4">
        <v>300</v>
      </c>
      <c r="E182" s="6">
        <f t="shared" si="40"/>
        <v>475.8</v>
      </c>
      <c r="F182" s="4">
        <v>3048</v>
      </c>
      <c r="G182" s="17">
        <f t="shared" si="41"/>
        <v>1859.28</v>
      </c>
      <c r="H182" s="4">
        <v>2784</v>
      </c>
      <c r="I182" s="6">
        <f t="shared" si="42"/>
        <v>1305.6959999999999</v>
      </c>
      <c r="J182" s="4">
        <v>2112</v>
      </c>
      <c r="K182" s="6">
        <f t="shared" si="43"/>
        <v>769.18836075839999</v>
      </c>
      <c r="L182" s="4">
        <v>144</v>
      </c>
      <c r="M182" s="6">
        <f t="shared" si="44"/>
        <v>443.37600000000003</v>
      </c>
      <c r="N182" s="4">
        <v>6000</v>
      </c>
      <c r="O182" s="6">
        <f t="shared" si="45"/>
        <v>2382</v>
      </c>
      <c r="P182" s="4">
        <v>4992</v>
      </c>
      <c r="Q182" s="6">
        <f t="shared" si="46"/>
        <v>1425.2159944399102</v>
      </c>
      <c r="R182" s="4">
        <v>5004</v>
      </c>
      <c r="S182" s="6">
        <f t="shared" si="47"/>
        <v>1550.1259594799999</v>
      </c>
      <c r="T182" s="4">
        <v>2388</v>
      </c>
      <c r="U182" s="6">
        <f t="shared" si="48"/>
        <v>1537.8720000000001</v>
      </c>
      <c r="V182" s="4">
        <v>320</v>
      </c>
      <c r="W182" s="17">
        <f t="shared" si="57"/>
        <v>220.4809568</v>
      </c>
      <c r="X182" s="4">
        <v>352</v>
      </c>
      <c r="Y182" s="6">
        <f t="shared" si="50"/>
        <v>244.99199999999999</v>
      </c>
      <c r="Z182" s="4">
        <v>1536</v>
      </c>
      <c r="AA182" s="6">
        <f t="shared" si="51"/>
        <v>1486.8485727744001</v>
      </c>
      <c r="AB182" s="4">
        <v>6000</v>
      </c>
      <c r="AC182" s="6">
        <f t="shared" si="52"/>
        <v>3943.1992835999999</v>
      </c>
      <c r="AD182" s="4">
        <v>3996</v>
      </c>
      <c r="AE182" s="6">
        <f t="shared" si="53"/>
        <v>1846.152</v>
      </c>
      <c r="AF182" s="4">
        <v>3144</v>
      </c>
      <c r="AG182" s="6">
        <f t="shared" si="54"/>
        <v>1034.376</v>
      </c>
      <c r="AH182" s="4">
        <v>606</v>
      </c>
      <c r="AI182" s="6">
        <f t="shared" si="55"/>
        <v>97.764334756598373</v>
      </c>
      <c r="AJ182">
        <v>40</v>
      </c>
      <c r="AK182" s="6">
        <f t="shared" si="56"/>
        <v>228.57142857142838</v>
      </c>
      <c r="AL182" s="6">
        <f t="shared" si="39"/>
        <v>20850.938891180736</v>
      </c>
    </row>
    <row r="183" spans="1:38" x14ac:dyDescent="0.25">
      <c r="A183" s="1">
        <v>13440</v>
      </c>
      <c r="B183" s="1" t="s">
        <v>610</v>
      </c>
      <c r="C183" s="1" t="s">
        <v>1252</v>
      </c>
      <c r="D183" s="4">
        <v>280</v>
      </c>
      <c r="E183" s="6">
        <f t="shared" si="40"/>
        <v>444.08000000000004</v>
      </c>
      <c r="F183" s="4">
        <v>3498</v>
      </c>
      <c r="G183" s="17">
        <f t="shared" si="41"/>
        <v>2133.7799999999997</v>
      </c>
      <c r="H183" s="4">
        <v>2904</v>
      </c>
      <c r="I183" s="6">
        <f t="shared" si="42"/>
        <v>1361.9759999999999</v>
      </c>
      <c r="J183" s="4">
        <v>2232</v>
      </c>
      <c r="K183" s="6">
        <f t="shared" si="43"/>
        <v>812.89224489240007</v>
      </c>
      <c r="L183" s="4">
        <v>144</v>
      </c>
      <c r="M183" s="6">
        <f t="shared" si="44"/>
        <v>443.37600000000003</v>
      </c>
      <c r="N183" s="4">
        <v>8598</v>
      </c>
      <c r="O183" s="6">
        <f t="shared" si="45"/>
        <v>3413.4059999999999</v>
      </c>
      <c r="P183" s="4">
        <v>4392</v>
      </c>
      <c r="Q183" s="6">
        <f t="shared" si="46"/>
        <v>1253.9159951081904</v>
      </c>
      <c r="R183" s="4">
        <v>4404</v>
      </c>
      <c r="S183" s="6">
        <f t="shared" si="47"/>
        <v>1364.2595374800001</v>
      </c>
      <c r="T183" s="4">
        <v>1992</v>
      </c>
      <c r="U183" s="6">
        <f t="shared" si="48"/>
        <v>1282.848</v>
      </c>
      <c r="V183" s="4">
        <v>360</v>
      </c>
      <c r="W183" s="17">
        <f t="shared" si="57"/>
        <v>248.04107639999998</v>
      </c>
      <c r="X183" s="4">
        <v>384</v>
      </c>
      <c r="Y183" s="6">
        <f t="shared" si="50"/>
        <v>267.26400000000001</v>
      </c>
      <c r="Z183" s="4">
        <v>1752</v>
      </c>
      <c r="AA183" s="6">
        <f t="shared" si="51"/>
        <v>1695.9366533207999</v>
      </c>
      <c r="AB183" s="4">
        <v>4400</v>
      </c>
      <c r="AC183" s="6">
        <f t="shared" si="52"/>
        <v>2891.6794746400001</v>
      </c>
      <c r="AD183" s="4">
        <v>2208</v>
      </c>
      <c r="AE183" s="6">
        <f t="shared" si="53"/>
        <v>1020.096</v>
      </c>
      <c r="AF183" s="4">
        <v>3072</v>
      </c>
      <c r="AG183" s="6">
        <f t="shared" si="54"/>
        <v>1010.6880000000001</v>
      </c>
      <c r="AH183" s="4">
        <v>5992</v>
      </c>
      <c r="AI183" s="6">
        <f t="shared" si="55"/>
        <v>966.67309218075491</v>
      </c>
      <c r="AJ183">
        <v>40</v>
      </c>
      <c r="AK183" s="6">
        <f t="shared" si="56"/>
        <v>228.57142857142838</v>
      </c>
      <c r="AL183" s="6">
        <f t="shared" si="39"/>
        <v>20839.483502593575</v>
      </c>
    </row>
    <row r="184" spans="1:38" x14ac:dyDescent="0.25">
      <c r="A184" s="1">
        <v>12845</v>
      </c>
      <c r="B184" s="1" t="s">
        <v>361</v>
      </c>
      <c r="C184" s="1" t="s">
        <v>1054</v>
      </c>
      <c r="D184" s="4">
        <v>240</v>
      </c>
      <c r="E184" s="6">
        <f t="shared" si="40"/>
        <v>380.64000000000004</v>
      </c>
      <c r="F184" s="4">
        <v>1860</v>
      </c>
      <c r="G184" s="17">
        <f t="shared" si="41"/>
        <v>1134.5999999999999</v>
      </c>
      <c r="H184" s="4">
        <v>3912</v>
      </c>
      <c r="I184" s="6">
        <f t="shared" si="42"/>
        <v>1834.7279999999998</v>
      </c>
      <c r="J184" s="4">
        <v>2676</v>
      </c>
      <c r="K184" s="6">
        <f t="shared" si="43"/>
        <v>974.59661618820007</v>
      </c>
      <c r="L184" s="4">
        <v>72</v>
      </c>
      <c r="M184" s="6">
        <f t="shared" si="44"/>
        <v>221.68800000000002</v>
      </c>
      <c r="N184" s="4">
        <v>5964</v>
      </c>
      <c r="O184" s="6">
        <f t="shared" si="45"/>
        <v>2367.7080000000001</v>
      </c>
      <c r="P184" s="4">
        <v>4392</v>
      </c>
      <c r="Q184" s="6">
        <f t="shared" si="46"/>
        <v>1253.9159951081904</v>
      </c>
      <c r="R184" s="4">
        <v>6924</v>
      </c>
      <c r="S184" s="6">
        <f t="shared" si="47"/>
        <v>2144.8985098799999</v>
      </c>
      <c r="T184" s="4">
        <v>2580</v>
      </c>
      <c r="U184" s="6">
        <f t="shared" si="48"/>
        <v>1661.52</v>
      </c>
      <c r="V184" s="4">
        <v>260</v>
      </c>
      <c r="W184" s="17">
        <f t="shared" si="57"/>
        <v>179.14077739999999</v>
      </c>
      <c r="X184" s="4">
        <v>288</v>
      </c>
      <c r="Y184" s="6">
        <f t="shared" si="50"/>
        <v>200.44799999999998</v>
      </c>
      <c r="Z184" s="4">
        <v>1812</v>
      </c>
      <c r="AA184" s="6">
        <f t="shared" si="51"/>
        <v>1754.0166756947999</v>
      </c>
      <c r="AB184" s="4">
        <v>4400</v>
      </c>
      <c r="AC184" s="6">
        <f t="shared" si="52"/>
        <v>2891.6794746400001</v>
      </c>
      <c r="AD184" s="4">
        <v>5004</v>
      </c>
      <c r="AE184" s="6">
        <f t="shared" si="53"/>
        <v>2311.848</v>
      </c>
      <c r="AF184" s="4">
        <v>4344</v>
      </c>
      <c r="AG184" s="6">
        <f t="shared" si="54"/>
        <v>1429.1760000000002</v>
      </c>
      <c r="AH184" s="4">
        <v>606</v>
      </c>
      <c r="AI184" s="6">
        <f t="shared" si="55"/>
        <v>97.764334756598373</v>
      </c>
      <c r="AJ184">
        <v>0</v>
      </c>
      <c r="AK184" s="6">
        <f t="shared" si="56"/>
        <v>0</v>
      </c>
      <c r="AL184" s="6">
        <f t="shared" si="39"/>
        <v>20838.368383667788</v>
      </c>
    </row>
    <row r="185" spans="1:38" x14ac:dyDescent="0.25">
      <c r="A185" s="1">
        <v>943</v>
      </c>
      <c r="B185" s="1" t="s">
        <v>740</v>
      </c>
      <c r="C185" s="1" t="s">
        <v>1399</v>
      </c>
      <c r="D185" s="4">
        <v>740</v>
      </c>
      <c r="E185" s="6">
        <f t="shared" si="40"/>
        <v>1173.6400000000001</v>
      </c>
      <c r="F185" s="4">
        <v>1500</v>
      </c>
      <c r="G185" s="17">
        <f t="shared" si="41"/>
        <v>915</v>
      </c>
      <c r="H185" s="4">
        <v>1992</v>
      </c>
      <c r="I185" s="6">
        <f t="shared" si="42"/>
        <v>934.24799999999993</v>
      </c>
      <c r="J185" s="4">
        <v>2004</v>
      </c>
      <c r="K185" s="6">
        <f t="shared" si="43"/>
        <v>729.85486503779998</v>
      </c>
      <c r="L185" s="4">
        <v>348</v>
      </c>
      <c r="M185" s="6">
        <f t="shared" si="44"/>
        <v>1071.492</v>
      </c>
      <c r="N185" s="4">
        <v>6006</v>
      </c>
      <c r="O185" s="6">
        <f t="shared" si="45"/>
        <v>2384.3820000000001</v>
      </c>
      <c r="P185" s="4">
        <v>1008</v>
      </c>
      <c r="Q185" s="6">
        <f t="shared" si="46"/>
        <v>287.7839988772896</v>
      </c>
      <c r="R185" s="4">
        <v>2868</v>
      </c>
      <c r="S185" s="6">
        <f t="shared" si="47"/>
        <v>888.44149716000004</v>
      </c>
      <c r="T185" s="4">
        <v>2004</v>
      </c>
      <c r="U185" s="6">
        <f t="shared" si="48"/>
        <v>1290.576</v>
      </c>
      <c r="V185" s="4">
        <v>720</v>
      </c>
      <c r="W185" s="17">
        <f t="shared" si="57"/>
        <v>496.08215279999996</v>
      </c>
      <c r="X185" s="4">
        <v>752</v>
      </c>
      <c r="Y185" s="6">
        <f t="shared" si="50"/>
        <v>523.39199999999994</v>
      </c>
      <c r="Z185" s="4">
        <v>2004</v>
      </c>
      <c r="AA185" s="6">
        <f t="shared" si="51"/>
        <v>1939.8727472916</v>
      </c>
      <c r="AB185" s="4">
        <v>2000</v>
      </c>
      <c r="AC185" s="6">
        <f t="shared" si="52"/>
        <v>1314.3997612000001</v>
      </c>
      <c r="AD185" s="4">
        <v>2004</v>
      </c>
      <c r="AE185" s="6">
        <f t="shared" si="53"/>
        <v>925.84800000000007</v>
      </c>
      <c r="AF185" s="4">
        <v>2496</v>
      </c>
      <c r="AG185" s="6">
        <f t="shared" si="54"/>
        <v>821.18400000000008</v>
      </c>
      <c r="AH185" s="4">
        <v>28704</v>
      </c>
      <c r="AI185" s="6">
        <f t="shared" si="55"/>
        <v>4630.7383908471938</v>
      </c>
      <c r="AJ185">
        <v>80</v>
      </c>
      <c r="AK185" s="6">
        <f t="shared" si="56"/>
        <v>457.14285714285677</v>
      </c>
      <c r="AL185" s="6">
        <f t="shared" si="39"/>
        <v>20784.078270356738</v>
      </c>
    </row>
    <row r="186" spans="1:38" x14ac:dyDescent="0.25">
      <c r="A186" s="1">
        <v>2379</v>
      </c>
      <c r="B186" s="1" t="s">
        <v>648</v>
      </c>
      <c r="C186" s="1" t="s">
        <v>1410</v>
      </c>
      <c r="D186" s="4">
        <v>1500</v>
      </c>
      <c r="E186" s="6">
        <f t="shared" si="40"/>
        <v>2379</v>
      </c>
      <c r="F186" s="4">
        <v>1500</v>
      </c>
      <c r="G186" s="17">
        <f t="shared" si="41"/>
        <v>915</v>
      </c>
      <c r="H186" s="4">
        <v>1008</v>
      </c>
      <c r="I186" s="6">
        <f t="shared" si="42"/>
        <v>472.75199999999995</v>
      </c>
      <c r="J186" s="4">
        <v>2004</v>
      </c>
      <c r="K186" s="6">
        <f t="shared" si="43"/>
        <v>729.85486503779998</v>
      </c>
      <c r="L186" s="4">
        <v>804</v>
      </c>
      <c r="M186" s="6">
        <f t="shared" si="44"/>
        <v>2475.5160000000001</v>
      </c>
      <c r="N186" s="4">
        <v>7002</v>
      </c>
      <c r="O186" s="6">
        <f t="shared" si="45"/>
        <v>2779.7940000000003</v>
      </c>
      <c r="P186" s="4">
        <v>1008</v>
      </c>
      <c r="Q186" s="6">
        <f t="shared" si="46"/>
        <v>287.7839988772896</v>
      </c>
      <c r="R186" s="4">
        <v>2304</v>
      </c>
      <c r="S186" s="6">
        <f t="shared" si="47"/>
        <v>713.72706047999998</v>
      </c>
      <c r="T186" s="4">
        <v>3000</v>
      </c>
      <c r="U186" s="6">
        <f t="shared" si="48"/>
        <v>1932</v>
      </c>
      <c r="V186" s="4">
        <v>1000</v>
      </c>
      <c r="W186" s="17">
        <f t="shared" si="57"/>
        <v>689.00298999999995</v>
      </c>
      <c r="X186" s="4">
        <v>992</v>
      </c>
      <c r="Y186" s="6">
        <f t="shared" si="50"/>
        <v>690.4319999999999</v>
      </c>
      <c r="Z186" s="4">
        <v>2496</v>
      </c>
      <c r="AA186" s="6">
        <f t="shared" si="51"/>
        <v>2416.1289307583997</v>
      </c>
      <c r="AB186" s="4">
        <v>2000</v>
      </c>
      <c r="AC186" s="6">
        <f t="shared" si="52"/>
        <v>1314.3997612000001</v>
      </c>
      <c r="AD186" s="4">
        <v>2004</v>
      </c>
      <c r="AE186" s="6">
        <f t="shared" si="53"/>
        <v>925.84800000000007</v>
      </c>
      <c r="AF186" s="4">
        <v>2496</v>
      </c>
      <c r="AG186" s="6">
        <f t="shared" si="54"/>
        <v>821.18400000000008</v>
      </c>
      <c r="AH186" s="4">
        <v>1976</v>
      </c>
      <c r="AI186" s="6">
        <f t="shared" si="55"/>
        <v>318.78271531194451</v>
      </c>
      <c r="AJ186">
        <v>160</v>
      </c>
      <c r="AK186" s="6">
        <f t="shared" si="56"/>
        <v>914.28571428571354</v>
      </c>
      <c r="AL186" s="6">
        <f t="shared" si="39"/>
        <v>20775.492035951149</v>
      </c>
    </row>
    <row r="187" spans="1:38" x14ac:dyDescent="0.25">
      <c r="A187" s="1">
        <v>13496</v>
      </c>
      <c r="B187" s="1" t="s">
        <v>1581</v>
      </c>
      <c r="C187" s="1" t="s">
        <v>1620</v>
      </c>
      <c r="D187" s="4">
        <v>360</v>
      </c>
      <c r="E187" s="6">
        <f t="shared" si="40"/>
        <v>570.96</v>
      </c>
      <c r="F187" s="4">
        <v>1200</v>
      </c>
      <c r="G187" s="17">
        <f t="shared" si="41"/>
        <v>732</v>
      </c>
      <c r="H187" s="4">
        <v>3240</v>
      </c>
      <c r="I187" s="6">
        <f t="shared" si="42"/>
        <v>1519.56</v>
      </c>
      <c r="J187" s="4">
        <v>2448</v>
      </c>
      <c r="K187" s="6">
        <f t="shared" si="43"/>
        <v>891.55923633359998</v>
      </c>
      <c r="L187" s="4">
        <v>168</v>
      </c>
      <c r="M187" s="6">
        <f t="shared" si="44"/>
        <v>517.27200000000005</v>
      </c>
      <c r="N187" s="4">
        <v>6000</v>
      </c>
      <c r="O187" s="6">
        <f t="shared" si="45"/>
        <v>2382</v>
      </c>
      <c r="P187" s="4">
        <v>5256</v>
      </c>
      <c r="Q187" s="6">
        <f t="shared" si="46"/>
        <v>1500.587994145867</v>
      </c>
      <c r="R187" s="4">
        <v>5244</v>
      </c>
      <c r="S187" s="6">
        <f t="shared" si="47"/>
        <v>1624.47252828</v>
      </c>
      <c r="T187" s="4">
        <v>2208</v>
      </c>
      <c r="U187" s="6">
        <f t="shared" si="48"/>
        <v>1421.952</v>
      </c>
      <c r="V187" s="4">
        <v>350</v>
      </c>
      <c r="W187" s="17">
        <f t="shared" si="57"/>
        <v>241.15104650000001</v>
      </c>
      <c r="X187" s="4">
        <v>0</v>
      </c>
      <c r="Y187" s="6">
        <f t="shared" si="50"/>
        <v>0</v>
      </c>
      <c r="Z187" s="4">
        <v>1776</v>
      </c>
      <c r="AA187" s="6">
        <f t="shared" si="51"/>
        <v>1719.1686622703999</v>
      </c>
      <c r="AB187" s="4">
        <v>5200</v>
      </c>
      <c r="AC187" s="6">
        <f t="shared" si="52"/>
        <v>3417.43937912</v>
      </c>
      <c r="AD187" s="4">
        <v>5256</v>
      </c>
      <c r="AE187" s="6">
        <f t="shared" si="53"/>
        <v>2428.2719999999999</v>
      </c>
      <c r="AF187" s="4">
        <v>3648</v>
      </c>
      <c r="AG187" s="6">
        <f t="shared" si="54"/>
        <v>1200.192</v>
      </c>
      <c r="AH187" s="4">
        <v>1626</v>
      </c>
      <c r="AI187" s="6">
        <f t="shared" si="55"/>
        <v>262.31816553503126</v>
      </c>
      <c r="AJ187">
        <v>40</v>
      </c>
      <c r="AK187" s="6">
        <f t="shared" si="56"/>
        <v>228.57142857142838</v>
      </c>
      <c r="AL187" s="6">
        <f t="shared" si="39"/>
        <v>20657.476440756323</v>
      </c>
    </row>
    <row r="188" spans="1:38" x14ac:dyDescent="0.25">
      <c r="A188" s="1">
        <v>12781</v>
      </c>
      <c r="B188" s="1" t="s">
        <v>305</v>
      </c>
      <c r="C188" s="1" t="s">
        <v>1008</v>
      </c>
      <c r="D188" s="4">
        <v>680</v>
      </c>
      <c r="E188" s="6">
        <f t="shared" si="40"/>
        <v>1078.48</v>
      </c>
      <c r="F188" s="4">
        <v>2250</v>
      </c>
      <c r="G188" s="17">
        <f t="shared" si="41"/>
        <v>1372.5</v>
      </c>
      <c r="H188" s="4">
        <v>3000</v>
      </c>
      <c r="I188" s="6">
        <f t="shared" si="42"/>
        <v>1407</v>
      </c>
      <c r="J188" s="4">
        <v>3000</v>
      </c>
      <c r="K188" s="6">
        <f t="shared" si="43"/>
        <v>1092.59710335</v>
      </c>
      <c r="L188" s="4">
        <v>348</v>
      </c>
      <c r="M188" s="6">
        <f t="shared" si="44"/>
        <v>1071.492</v>
      </c>
      <c r="N188" s="4">
        <v>4002</v>
      </c>
      <c r="O188" s="6">
        <f t="shared" si="45"/>
        <v>1588.7940000000001</v>
      </c>
      <c r="P188" s="4">
        <v>1008</v>
      </c>
      <c r="Q188" s="6">
        <f t="shared" si="46"/>
        <v>287.7839988772896</v>
      </c>
      <c r="R188" s="4">
        <v>3504</v>
      </c>
      <c r="S188" s="6">
        <f t="shared" si="47"/>
        <v>1085.45990448</v>
      </c>
      <c r="T188" s="4">
        <v>2244</v>
      </c>
      <c r="U188" s="6">
        <f t="shared" si="48"/>
        <v>1445.136</v>
      </c>
      <c r="V188" s="4">
        <v>910</v>
      </c>
      <c r="W188" s="17">
        <f t="shared" si="57"/>
        <v>626.99272089999999</v>
      </c>
      <c r="X188" s="4">
        <v>1088</v>
      </c>
      <c r="Y188" s="6">
        <f t="shared" si="50"/>
        <v>757.24799999999993</v>
      </c>
      <c r="Z188" s="4">
        <v>3000</v>
      </c>
      <c r="AA188" s="6">
        <f t="shared" si="51"/>
        <v>2904.0011187</v>
      </c>
      <c r="AB188" s="4">
        <v>3000</v>
      </c>
      <c r="AC188" s="6">
        <f t="shared" si="52"/>
        <v>1971.5996418</v>
      </c>
      <c r="AD188" s="4">
        <v>2004</v>
      </c>
      <c r="AE188" s="6">
        <f t="shared" si="53"/>
        <v>925.84800000000007</v>
      </c>
      <c r="AF188" s="4">
        <v>3000</v>
      </c>
      <c r="AG188" s="6">
        <f t="shared" si="54"/>
        <v>987</v>
      </c>
      <c r="AH188" s="4">
        <v>192</v>
      </c>
      <c r="AI188" s="6">
        <f t="shared" si="55"/>
        <v>30.974838734763843</v>
      </c>
      <c r="AJ188">
        <v>280</v>
      </c>
      <c r="AK188" s="6">
        <f t="shared" si="56"/>
        <v>1599.9999999999989</v>
      </c>
      <c r="AL188" s="6">
        <f t="shared" si="39"/>
        <v>20232.907326842058</v>
      </c>
    </row>
    <row r="189" spans="1:38" x14ac:dyDescent="0.25">
      <c r="A189" s="1">
        <v>6328</v>
      </c>
      <c r="B189" s="1" t="s">
        <v>696</v>
      </c>
      <c r="C189" s="1" t="s">
        <v>1317</v>
      </c>
      <c r="D189" s="4">
        <v>680</v>
      </c>
      <c r="E189" s="6">
        <f t="shared" si="40"/>
        <v>1078.48</v>
      </c>
      <c r="F189" s="4">
        <v>1002</v>
      </c>
      <c r="G189" s="17">
        <f t="shared" si="41"/>
        <v>611.22</v>
      </c>
      <c r="H189" s="4">
        <v>3504</v>
      </c>
      <c r="I189" s="6">
        <f t="shared" si="42"/>
        <v>1643.376</v>
      </c>
      <c r="J189" s="4">
        <v>3504</v>
      </c>
      <c r="K189" s="6">
        <f t="shared" si="43"/>
        <v>1276.1534167128</v>
      </c>
      <c r="L189" s="4">
        <v>324</v>
      </c>
      <c r="M189" s="6">
        <f t="shared" si="44"/>
        <v>997.596</v>
      </c>
      <c r="N189" s="4">
        <v>4998</v>
      </c>
      <c r="O189" s="6">
        <f t="shared" si="45"/>
        <v>1984.2060000000001</v>
      </c>
      <c r="P189" s="4">
        <v>3504</v>
      </c>
      <c r="Q189" s="6">
        <f t="shared" si="46"/>
        <v>1000.3919960972447</v>
      </c>
      <c r="R189" s="4">
        <v>3504</v>
      </c>
      <c r="S189" s="6">
        <f t="shared" si="47"/>
        <v>1085.45990448</v>
      </c>
      <c r="T189" s="4">
        <v>2004</v>
      </c>
      <c r="U189" s="6">
        <f t="shared" si="48"/>
        <v>1290.576</v>
      </c>
      <c r="V189" s="4">
        <v>670</v>
      </c>
      <c r="W189" s="17">
        <f t="shared" si="57"/>
        <v>461.63200330000001</v>
      </c>
      <c r="X189" s="4">
        <v>704</v>
      </c>
      <c r="Y189" s="6">
        <f t="shared" si="50"/>
        <v>489.98399999999998</v>
      </c>
      <c r="Z189" s="4">
        <v>3000</v>
      </c>
      <c r="AA189" s="6">
        <f t="shared" si="51"/>
        <v>2904.0011187</v>
      </c>
      <c r="AB189" s="4">
        <v>3500</v>
      </c>
      <c r="AC189" s="6">
        <f t="shared" si="52"/>
        <v>2300.1995821</v>
      </c>
      <c r="AD189" s="4">
        <v>2496</v>
      </c>
      <c r="AE189" s="6">
        <f t="shared" si="53"/>
        <v>1153.152</v>
      </c>
      <c r="AF189" s="4">
        <v>3504</v>
      </c>
      <c r="AG189" s="6">
        <f t="shared" si="54"/>
        <v>1152.816</v>
      </c>
      <c r="AH189" s="4">
        <v>0</v>
      </c>
      <c r="AI189" s="6">
        <f t="shared" si="55"/>
        <v>0</v>
      </c>
      <c r="AJ189">
        <v>80</v>
      </c>
      <c r="AK189" s="6">
        <f t="shared" si="56"/>
        <v>457.14285714285677</v>
      </c>
      <c r="AL189" s="6">
        <f t="shared" si="39"/>
        <v>19886.386878532903</v>
      </c>
    </row>
    <row r="190" spans="1:38" x14ac:dyDescent="0.25">
      <c r="A190" s="1">
        <v>13457</v>
      </c>
      <c r="B190" s="1" t="s">
        <v>613</v>
      </c>
      <c r="C190" s="1" t="s">
        <v>1255</v>
      </c>
      <c r="D190" s="4">
        <v>260</v>
      </c>
      <c r="E190" s="6">
        <f t="shared" si="40"/>
        <v>412.36</v>
      </c>
      <c r="F190" s="4">
        <v>1500</v>
      </c>
      <c r="G190" s="17">
        <f t="shared" si="41"/>
        <v>915</v>
      </c>
      <c r="H190" s="4">
        <v>2352</v>
      </c>
      <c r="I190" s="6">
        <f t="shared" si="42"/>
        <v>1103.088</v>
      </c>
      <c r="J190" s="4">
        <v>1788</v>
      </c>
      <c r="K190" s="6">
        <f t="shared" si="43"/>
        <v>651.18787359660007</v>
      </c>
      <c r="L190" s="4">
        <v>120</v>
      </c>
      <c r="M190" s="6">
        <f t="shared" si="44"/>
        <v>369.48</v>
      </c>
      <c r="N190" s="4">
        <v>12504</v>
      </c>
      <c r="O190" s="6">
        <f t="shared" si="45"/>
        <v>4964.0880000000006</v>
      </c>
      <c r="P190" s="4">
        <v>3000</v>
      </c>
      <c r="Q190" s="6">
        <f t="shared" si="46"/>
        <v>856.49999665859991</v>
      </c>
      <c r="R190" s="4">
        <v>5556</v>
      </c>
      <c r="S190" s="6">
        <f t="shared" si="47"/>
        <v>1721.1230677199999</v>
      </c>
      <c r="T190" s="4">
        <v>1620</v>
      </c>
      <c r="U190" s="6">
        <f t="shared" si="48"/>
        <v>1043.28</v>
      </c>
      <c r="V190" s="4">
        <v>260</v>
      </c>
      <c r="W190" s="17">
        <f t="shared" si="57"/>
        <v>179.14077739999999</v>
      </c>
      <c r="X190" s="4">
        <v>272</v>
      </c>
      <c r="Y190" s="6">
        <f t="shared" si="50"/>
        <v>189.31199999999998</v>
      </c>
      <c r="Z190" s="4">
        <v>1296</v>
      </c>
      <c r="AA190" s="6">
        <f t="shared" si="51"/>
        <v>1254.5284832784</v>
      </c>
      <c r="AB190" s="4">
        <v>4900</v>
      </c>
      <c r="AC190" s="6">
        <f t="shared" si="52"/>
        <v>3220.2794149400002</v>
      </c>
      <c r="AD190" s="4">
        <v>3756</v>
      </c>
      <c r="AE190" s="6">
        <f t="shared" si="53"/>
        <v>1735.2720000000002</v>
      </c>
      <c r="AF190" s="4">
        <v>2664</v>
      </c>
      <c r="AG190" s="6">
        <f t="shared" si="54"/>
        <v>876.45600000000002</v>
      </c>
      <c r="AH190" s="4">
        <v>1020</v>
      </c>
      <c r="AI190" s="6">
        <f t="shared" si="55"/>
        <v>164.55383077843291</v>
      </c>
      <c r="AJ190">
        <v>40</v>
      </c>
      <c r="AK190" s="6">
        <f t="shared" si="56"/>
        <v>228.57142857142838</v>
      </c>
      <c r="AL190" s="6">
        <f t="shared" si="39"/>
        <v>19884.220872943464</v>
      </c>
    </row>
    <row r="191" spans="1:38" x14ac:dyDescent="0.25">
      <c r="A191" s="1">
        <v>12991</v>
      </c>
      <c r="B191" s="1" t="s">
        <v>456</v>
      </c>
      <c r="C191" s="1" t="s">
        <v>1131</v>
      </c>
      <c r="D191" s="4">
        <v>1320</v>
      </c>
      <c r="E191" s="6">
        <f t="shared" si="40"/>
        <v>2093.52</v>
      </c>
      <c r="F191" s="4">
        <v>3000</v>
      </c>
      <c r="G191" s="17">
        <f t="shared" si="41"/>
        <v>1830</v>
      </c>
      <c r="H191" s="4">
        <v>1992</v>
      </c>
      <c r="I191" s="6">
        <f t="shared" si="42"/>
        <v>934.24799999999993</v>
      </c>
      <c r="J191" s="4">
        <v>2004</v>
      </c>
      <c r="K191" s="6">
        <f t="shared" si="43"/>
        <v>729.85486503779998</v>
      </c>
      <c r="L191" s="4">
        <v>612</v>
      </c>
      <c r="M191" s="6">
        <f t="shared" si="44"/>
        <v>1884.3480000000002</v>
      </c>
      <c r="N191" s="4">
        <v>7248</v>
      </c>
      <c r="O191" s="6">
        <f t="shared" si="45"/>
        <v>2877.4560000000001</v>
      </c>
      <c r="P191" s="4">
        <v>240</v>
      </c>
      <c r="Q191" s="6">
        <f t="shared" si="46"/>
        <v>68.519999732687992</v>
      </c>
      <c r="R191" s="4">
        <v>2496</v>
      </c>
      <c r="S191" s="6">
        <f t="shared" si="47"/>
        <v>773.20431552000002</v>
      </c>
      <c r="T191" s="4">
        <v>1500</v>
      </c>
      <c r="U191" s="6">
        <f t="shared" si="48"/>
        <v>966</v>
      </c>
      <c r="V191" s="4">
        <v>1150</v>
      </c>
      <c r="W191" s="17">
        <f t="shared" si="57"/>
        <v>792.35343849999992</v>
      </c>
      <c r="X191" s="4">
        <v>352</v>
      </c>
      <c r="Y191" s="6">
        <f t="shared" si="50"/>
        <v>244.99199999999999</v>
      </c>
      <c r="Z191" s="4">
        <v>504</v>
      </c>
      <c r="AA191" s="6">
        <f t="shared" si="51"/>
        <v>487.87218794159998</v>
      </c>
      <c r="AB191" s="4">
        <v>6000</v>
      </c>
      <c r="AC191" s="6">
        <f t="shared" si="52"/>
        <v>3943.1992835999999</v>
      </c>
      <c r="AD191" s="4">
        <v>1008</v>
      </c>
      <c r="AE191" s="6">
        <f t="shared" si="53"/>
        <v>465.69600000000003</v>
      </c>
      <c r="AF191" s="4">
        <v>1992</v>
      </c>
      <c r="AG191" s="6">
        <f t="shared" si="54"/>
        <v>655.36800000000005</v>
      </c>
      <c r="AH191" s="4">
        <v>478</v>
      </c>
      <c r="AI191" s="6">
        <f t="shared" si="55"/>
        <v>77.114442266755816</v>
      </c>
      <c r="AJ191">
        <v>160</v>
      </c>
      <c r="AK191" s="6">
        <f t="shared" si="56"/>
        <v>914.28571428571354</v>
      </c>
      <c r="AL191" s="6">
        <f t="shared" si="39"/>
        <v>19738.032246884559</v>
      </c>
    </row>
    <row r="192" spans="1:38" x14ac:dyDescent="0.25">
      <c r="A192" s="1">
        <v>12990</v>
      </c>
      <c r="B192" s="1" t="s">
        <v>455</v>
      </c>
      <c r="C192" s="1" t="s">
        <v>1130</v>
      </c>
      <c r="D192" s="4">
        <v>720</v>
      </c>
      <c r="E192" s="6">
        <f t="shared" si="40"/>
        <v>1141.92</v>
      </c>
      <c r="F192" s="4">
        <v>1500</v>
      </c>
      <c r="G192" s="17">
        <f t="shared" si="41"/>
        <v>915</v>
      </c>
      <c r="H192" s="4">
        <v>1896</v>
      </c>
      <c r="I192" s="6">
        <f t="shared" si="42"/>
        <v>889.22399999999993</v>
      </c>
      <c r="J192" s="4">
        <v>2400</v>
      </c>
      <c r="K192" s="6">
        <f t="shared" si="43"/>
        <v>874.07768268000007</v>
      </c>
      <c r="L192" s="4">
        <v>336</v>
      </c>
      <c r="M192" s="6">
        <f t="shared" si="44"/>
        <v>1034.5440000000001</v>
      </c>
      <c r="N192" s="4">
        <v>7500</v>
      </c>
      <c r="O192" s="6">
        <f t="shared" si="45"/>
        <v>2977.5</v>
      </c>
      <c r="P192" s="4">
        <v>1488</v>
      </c>
      <c r="Q192" s="6">
        <f t="shared" si="46"/>
        <v>424.82399834266556</v>
      </c>
      <c r="R192" s="4">
        <v>1896</v>
      </c>
      <c r="S192" s="6">
        <f t="shared" si="47"/>
        <v>587.33789351999997</v>
      </c>
      <c r="T192" s="4">
        <v>2136</v>
      </c>
      <c r="U192" s="6">
        <f t="shared" si="48"/>
        <v>1375.5840000000001</v>
      </c>
      <c r="V192" s="4">
        <v>950</v>
      </c>
      <c r="W192" s="17">
        <f t="shared" si="57"/>
        <v>654.5528405</v>
      </c>
      <c r="X192" s="4">
        <v>944</v>
      </c>
      <c r="Y192" s="6">
        <f t="shared" si="50"/>
        <v>657.024</v>
      </c>
      <c r="Z192" s="4">
        <v>3888</v>
      </c>
      <c r="AA192" s="6">
        <f t="shared" si="51"/>
        <v>3763.5854498352001</v>
      </c>
      <c r="AB192" s="4">
        <v>3900</v>
      </c>
      <c r="AC192" s="6">
        <f t="shared" si="52"/>
        <v>2563.07953434</v>
      </c>
      <c r="AD192" s="4">
        <v>1608</v>
      </c>
      <c r="AE192" s="6">
        <f t="shared" si="53"/>
        <v>742.89600000000007</v>
      </c>
      <c r="AF192" s="4">
        <v>1800</v>
      </c>
      <c r="AG192" s="6">
        <f t="shared" si="54"/>
        <v>592.20000000000005</v>
      </c>
      <c r="AH192" s="4">
        <v>256</v>
      </c>
      <c r="AI192" s="6">
        <f t="shared" si="55"/>
        <v>41.299784979685121</v>
      </c>
      <c r="AJ192">
        <v>80</v>
      </c>
      <c r="AK192" s="6">
        <f t="shared" si="56"/>
        <v>457.14285714285677</v>
      </c>
      <c r="AL192" s="6">
        <f t="shared" si="39"/>
        <v>19691.792041340406</v>
      </c>
    </row>
    <row r="193" spans="1:38" x14ac:dyDescent="0.25">
      <c r="A193" s="1">
        <v>12833</v>
      </c>
      <c r="B193" s="1" t="s">
        <v>349</v>
      </c>
      <c r="C193" s="1" t="s">
        <v>1043</v>
      </c>
      <c r="D193" s="4">
        <v>660</v>
      </c>
      <c r="E193" s="6">
        <f t="shared" si="40"/>
        <v>1046.76</v>
      </c>
      <c r="F193" s="4">
        <v>1002</v>
      </c>
      <c r="G193" s="17">
        <f t="shared" si="41"/>
        <v>611.22</v>
      </c>
      <c r="H193" s="4">
        <v>3504</v>
      </c>
      <c r="I193" s="6">
        <f t="shared" si="42"/>
        <v>1643.376</v>
      </c>
      <c r="J193" s="4">
        <v>3504</v>
      </c>
      <c r="K193" s="6">
        <f t="shared" si="43"/>
        <v>1276.1534167128</v>
      </c>
      <c r="L193" s="4">
        <v>396</v>
      </c>
      <c r="M193" s="6">
        <f t="shared" si="44"/>
        <v>1219.2840000000001</v>
      </c>
      <c r="N193" s="4">
        <v>4998</v>
      </c>
      <c r="O193" s="6">
        <f t="shared" si="45"/>
        <v>1984.2060000000001</v>
      </c>
      <c r="P193" s="4">
        <v>3504</v>
      </c>
      <c r="Q193" s="6">
        <f t="shared" si="46"/>
        <v>1000.3919960972447</v>
      </c>
      <c r="R193" s="4">
        <v>3504</v>
      </c>
      <c r="S193" s="6">
        <f t="shared" si="47"/>
        <v>1085.45990448</v>
      </c>
      <c r="T193" s="4">
        <v>2004</v>
      </c>
      <c r="U193" s="6">
        <f t="shared" si="48"/>
        <v>1290.576</v>
      </c>
      <c r="V193" s="4">
        <v>500</v>
      </c>
      <c r="W193" s="17">
        <f t="shared" si="57"/>
        <v>344.50149499999998</v>
      </c>
      <c r="X193" s="4">
        <v>496</v>
      </c>
      <c r="Y193" s="6">
        <f t="shared" si="50"/>
        <v>345.21599999999995</v>
      </c>
      <c r="Z193" s="4">
        <v>3000</v>
      </c>
      <c r="AA193" s="6">
        <f t="shared" si="51"/>
        <v>2904.0011187</v>
      </c>
      <c r="AB193" s="4">
        <v>3500</v>
      </c>
      <c r="AC193" s="6">
        <f t="shared" si="52"/>
        <v>2300.1995821</v>
      </c>
      <c r="AD193" s="4">
        <v>2496</v>
      </c>
      <c r="AE193" s="6">
        <f t="shared" si="53"/>
        <v>1153.152</v>
      </c>
      <c r="AF193" s="4">
        <v>3504</v>
      </c>
      <c r="AG193" s="6">
        <f t="shared" si="54"/>
        <v>1152.816</v>
      </c>
      <c r="AH193" s="4">
        <v>94</v>
      </c>
      <c r="AI193" s="6">
        <f t="shared" si="55"/>
        <v>15.164764797228131</v>
      </c>
      <c r="AJ193">
        <v>40</v>
      </c>
      <c r="AK193" s="6">
        <f t="shared" si="56"/>
        <v>228.57142857142838</v>
      </c>
      <c r="AL193" s="6">
        <f t="shared" si="39"/>
        <v>19601.049706458703</v>
      </c>
    </row>
    <row r="194" spans="1:38" x14ac:dyDescent="0.25">
      <c r="A194" s="1">
        <v>13308</v>
      </c>
      <c r="B194" s="1" t="s">
        <v>597</v>
      </c>
      <c r="C194" s="1" t="s">
        <v>1243</v>
      </c>
      <c r="D194" s="4">
        <v>340</v>
      </c>
      <c r="E194" s="6">
        <f t="shared" si="40"/>
        <v>539.24</v>
      </c>
      <c r="F194" s="4">
        <v>1800</v>
      </c>
      <c r="G194" s="17">
        <f t="shared" si="41"/>
        <v>1098</v>
      </c>
      <c r="H194" s="4">
        <v>4992</v>
      </c>
      <c r="I194" s="6">
        <f t="shared" si="42"/>
        <v>2341.248</v>
      </c>
      <c r="J194" s="4">
        <v>3600</v>
      </c>
      <c r="K194" s="6">
        <f t="shared" si="43"/>
        <v>1311.11652402</v>
      </c>
      <c r="L194" s="4">
        <v>108</v>
      </c>
      <c r="M194" s="6">
        <f t="shared" si="44"/>
        <v>332.53200000000004</v>
      </c>
      <c r="N194" s="4">
        <v>7002</v>
      </c>
      <c r="O194" s="6">
        <f t="shared" si="45"/>
        <v>2779.7940000000003</v>
      </c>
      <c r="P194" s="4">
        <v>744</v>
      </c>
      <c r="Q194" s="6">
        <f t="shared" si="46"/>
        <v>212.41199917133278</v>
      </c>
      <c r="R194" s="4">
        <v>4572</v>
      </c>
      <c r="S194" s="6">
        <f t="shared" si="47"/>
        <v>1416.30213564</v>
      </c>
      <c r="T194" s="4">
        <v>2004</v>
      </c>
      <c r="U194" s="6">
        <f t="shared" si="48"/>
        <v>1290.576</v>
      </c>
      <c r="V194" s="4">
        <v>380</v>
      </c>
      <c r="W194" s="17">
        <f t="shared" si="57"/>
        <v>261.82113620000001</v>
      </c>
      <c r="X194" s="4">
        <v>416</v>
      </c>
      <c r="Y194" s="6">
        <f t="shared" si="50"/>
        <v>289.536</v>
      </c>
      <c r="Z194" s="4">
        <v>2652</v>
      </c>
      <c r="AA194" s="6">
        <f t="shared" si="51"/>
        <v>2567.1369889307998</v>
      </c>
      <c r="AB194" s="4">
        <v>2800</v>
      </c>
      <c r="AC194" s="6">
        <f t="shared" si="52"/>
        <v>1840.15966568</v>
      </c>
      <c r="AD194" s="4">
        <v>900</v>
      </c>
      <c r="AE194" s="6">
        <f t="shared" si="53"/>
        <v>415.8</v>
      </c>
      <c r="AF194" s="4">
        <v>3000</v>
      </c>
      <c r="AG194" s="6">
        <f t="shared" si="54"/>
        <v>987</v>
      </c>
      <c r="AH194" s="4">
        <v>8002</v>
      </c>
      <c r="AI194" s="6">
        <f t="shared" si="55"/>
        <v>1290.9409351853137</v>
      </c>
      <c r="AJ194">
        <v>80</v>
      </c>
      <c r="AK194" s="6">
        <f t="shared" si="56"/>
        <v>457.14285714285677</v>
      </c>
      <c r="AL194" s="6">
        <f t="shared" si="39"/>
        <v>19430.758241970303</v>
      </c>
    </row>
    <row r="195" spans="1:38" x14ac:dyDescent="0.25">
      <c r="A195" s="1">
        <v>12825</v>
      </c>
      <c r="B195" s="1" t="s">
        <v>343</v>
      </c>
      <c r="C195" s="1" t="s">
        <v>1038</v>
      </c>
      <c r="D195" s="4">
        <v>420</v>
      </c>
      <c r="E195" s="6">
        <f t="shared" si="40"/>
        <v>666.12</v>
      </c>
      <c r="F195" s="4">
        <v>1398</v>
      </c>
      <c r="G195" s="17">
        <f t="shared" si="41"/>
        <v>852.78</v>
      </c>
      <c r="H195" s="4">
        <v>1392</v>
      </c>
      <c r="I195" s="6">
        <f t="shared" si="42"/>
        <v>652.84799999999996</v>
      </c>
      <c r="J195" s="4">
        <v>2820</v>
      </c>
      <c r="K195" s="6">
        <f t="shared" si="43"/>
        <v>1027.0412771490001</v>
      </c>
      <c r="L195" s="4">
        <v>192</v>
      </c>
      <c r="M195" s="6">
        <f t="shared" si="44"/>
        <v>591.16800000000001</v>
      </c>
      <c r="N195" s="4">
        <v>10800</v>
      </c>
      <c r="O195" s="6">
        <f t="shared" si="45"/>
        <v>4287.6000000000004</v>
      </c>
      <c r="P195" s="4">
        <v>1896</v>
      </c>
      <c r="Q195" s="6">
        <f t="shared" si="46"/>
        <v>541.30799788823515</v>
      </c>
      <c r="R195" s="4">
        <v>3504</v>
      </c>
      <c r="S195" s="6">
        <f t="shared" si="47"/>
        <v>1085.45990448</v>
      </c>
      <c r="T195" s="4">
        <v>2544</v>
      </c>
      <c r="U195" s="6">
        <f t="shared" si="48"/>
        <v>1638.336</v>
      </c>
      <c r="V195" s="4">
        <v>400</v>
      </c>
      <c r="W195" s="17">
        <f t="shared" si="57"/>
        <v>275.60119600000002</v>
      </c>
      <c r="X195" s="4">
        <v>432</v>
      </c>
      <c r="Y195" s="6">
        <f t="shared" si="50"/>
        <v>300.67199999999997</v>
      </c>
      <c r="Z195" s="4">
        <v>2052</v>
      </c>
      <c r="AA195" s="6">
        <f t="shared" si="51"/>
        <v>1986.3367651908</v>
      </c>
      <c r="AB195" s="4">
        <v>3400</v>
      </c>
      <c r="AC195" s="6">
        <f t="shared" si="52"/>
        <v>2234.4795940399999</v>
      </c>
      <c r="AD195" s="4">
        <v>2304</v>
      </c>
      <c r="AE195" s="6">
        <f t="shared" si="53"/>
        <v>1064.4480000000001</v>
      </c>
      <c r="AF195" s="4">
        <v>4008</v>
      </c>
      <c r="AG195" s="6">
        <f t="shared" si="54"/>
        <v>1318.6320000000001</v>
      </c>
      <c r="AH195" s="4">
        <v>3986</v>
      </c>
      <c r="AI195" s="6">
        <f t="shared" si="55"/>
        <v>643.0505583165035</v>
      </c>
      <c r="AJ195">
        <v>40</v>
      </c>
      <c r="AK195" s="6">
        <f t="shared" si="56"/>
        <v>228.57142857142838</v>
      </c>
      <c r="AL195" s="6">
        <f t="shared" si="39"/>
        <v>19394.452721635964</v>
      </c>
    </row>
    <row r="196" spans="1:38" x14ac:dyDescent="0.25">
      <c r="A196" s="1">
        <v>970</v>
      </c>
      <c r="B196" s="1" t="s">
        <v>762</v>
      </c>
      <c r="C196" s="1" t="s">
        <v>1400</v>
      </c>
      <c r="D196" s="4">
        <v>1620</v>
      </c>
      <c r="E196" s="6">
        <f t="shared" si="40"/>
        <v>2569.3200000000002</v>
      </c>
      <c r="F196" s="4">
        <v>1632</v>
      </c>
      <c r="G196" s="17">
        <f t="shared" si="41"/>
        <v>995.52</v>
      </c>
      <c r="H196" s="4">
        <v>1632</v>
      </c>
      <c r="I196" s="6">
        <f t="shared" si="42"/>
        <v>765.4079999999999</v>
      </c>
      <c r="J196" s="4">
        <v>1632</v>
      </c>
      <c r="K196" s="6">
        <f t="shared" si="43"/>
        <v>594.37282422240003</v>
      </c>
      <c r="L196" s="4">
        <v>1344</v>
      </c>
      <c r="M196" s="6">
        <f t="shared" si="44"/>
        <v>4138.1760000000004</v>
      </c>
      <c r="N196" s="4">
        <v>1632</v>
      </c>
      <c r="O196" s="6">
        <f t="shared" si="45"/>
        <v>647.904</v>
      </c>
      <c r="P196" s="4">
        <v>1632</v>
      </c>
      <c r="Q196" s="6">
        <f t="shared" si="46"/>
        <v>465.93599818227835</v>
      </c>
      <c r="R196" s="4">
        <v>1632</v>
      </c>
      <c r="S196" s="6">
        <f t="shared" si="47"/>
        <v>505.55666783999999</v>
      </c>
      <c r="T196" s="4">
        <v>1632</v>
      </c>
      <c r="U196" s="6">
        <f t="shared" si="48"/>
        <v>1051.008</v>
      </c>
      <c r="V196" s="4">
        <v>1630</v>
      </c>
      <c r="W196" s="17">
        <f t="shared" si="57"/>
        <v>1123.0748736999999</v>
      </c>
      <c r="X196" s="4">
        <v>1632</v>
      </c>
      <c r="Y196" s="6">
        <f t="shared" si="50"/>
        <v>1135.8719999999998</v>
      </c>
      <c r="Z196" s="4">
        <v>1632</v>
      </c>
      <c r="AA196" s="6">
        <f t="shared" si="51"/>
        <v>1579.7766085727999</v>
      </c>
      <c r="AB196" s="4">
        <v>1600</v>
      </c>
      <c r="AC196" s="6">
        <f t="shared" si="52"/>
        <v>1051.5198089600001</v>
      </c>
      <c r="AD196" s="4">
        <v>1632</v>
      </c>
      <c r="AE196" s="6">
        <f t="shared" si="53"/>
        <v>753.98400000000004</v>
      </c>
      <c r="AF196" s="4">
        <v>1632</v>
      </c>
      <c r="AG196" s="6">
        <f t="shared" si="54"/>
        <v>536.928</v>
      </c>
      <c r="AH196" s="4">
        <v>504</v>
      </c>
      <c r="AI196" s="6">
        <f t="shared" si="55"/>
        <v>81.308951678755079</v>
      </c>
      <c r="AJ196">
        <v>240</v>
      </c>
      <c r="AK196" s="6">
        <f t="shared" si="56"/>
        <v>1371.4285714285704</v>
      </c>
      <c r="AL196" s="6">
        <f t="shared" ref="AL196:AL259" si="58">E196+G196+I196+K196+M196+O196+Q196+S196+U196+W196+Y196+AA196+AC196+AE196+AG196+AI196+AK196</f>
        <v>19367.0943045848</v>
      </c>
    </row>
    <row r="197" spans="1:38" x14ac:dyDescent="0.25">
      <c r="A197" s="1">
        <v>12098</v>
      </c>
      <c r="B197" s="1" t="s">
        <v>43</v>
      </c>
      <c r="C197" s="1" t="s">
        <v>812</v>
      </c>
      <c r="D197" s="4">
        <v>1000</v>
      </c>
      <c r="E197" s="6">
        <f t="shared" ref="E197:E260" si="59">D197*1.586</f>
        <v>1586</v>
      </c>
      <c r="F197" s="4">
        <v>1398</v>
      </c>
      <c r="G197" s="17">
        <f t="shared" ref="G197:G260" si="60">F197*0.61</f>
        <v>852.78</v>
      </c>
      <c r="H197" s="4">
        <v>2808</v>
      </c>
      <c r="I197" s="6">
        <f t="shared" ref="I197:I260" si="61">H197*0.469</f>
        <v>1316.952</v>
      </c>
      <c r="J197" s="4">
        <v>3504</v>
      </c>
      <c r="K197" s="6">
        <f t="shared" ref="K197:K260" si="62">J197*0.36419903445</f>
        <v>1276.1534167128</v>
      </c>
      <c r="L197" s="4">
        <v>480</v>
      </c>
      <c r="M197" s="6">
        <f t="shared" ref="M197:M260" si="63">L197*3.079</f>
        <v>1477.92</v>
      </c>
      <c r="N197" s="4">
        <v>8004</v>
      </c>
      <c r="O197" s="6">
        <f t="shared" ref="O197:O260" si="64">N197*0.397</f>
        <v>3177.5880000000002</v>
      </c>
      <c r="P197" s="4">
        <v>2808</v>
      </c>
      <c r="Q197" s="6">
        <f t="shared" ref="Q197:Q260" si="65">P197*0.2854999988862</f>
        <v>801.6839968724496</v>
      </c>
      <c r="R197" s="4">
        <v>5688</v>
      </c>
      <c r="S197" s="6">
        <f t="shared" ref="S197:S260" si="66">R197*0.30977737</f>
        <v>1762.01368056</v>
      </c>
      <c r="T197" s="4">
        <v>0</v>
      </c>
      <c r="U197" s="6">
        <f t="shared" ref="U197:U260" si="67">T197*0.644</f>
        <v>0</v>
      </c>
      <c r="V197" s="4">
        <v>980</v>
      </c>
      <c r="W197" s="17">
        <f t="shared" ref="W197:W201" si="68">V197*0.68900299</f>
        <v>675.22293019999995</v>
      </c>
      <c r="X197" s="4">
        <v>1040</v>
      </c>
      <c r="Y197" s="6">
        <f t="shared" ref="Y197:Y260" si="69">X197*0.696</f>
        <v>723.83999999999992</v>
      </c>
      <c r="Z197" s="4">
        <v>2796</v>
      </c>
      <c r="AA197" s="6">
        <f t="shared" ref="AA197:AA260" si="70">Z197*0.9680003729</f>
        <v>2706.5290426284</v>
      </c>
      <c r="AB197" s="4">
        <v>1500</v>
      </c>
      <c r="AC197" s="6">
        <f t="shared" ref="AC197:AC260" si="71">AB197*0.6571998806</f>
        <v>985.79982089999999</v>
      </c>
      <c r="AD197" s="4">
        <v>2808</v>
      </c>
      <c r="AE197" s="6">
        <f t="shared" ref="AE197:AE260" si="72">AD197*0.462</f>
        <v>1297.296</v>
      </c>
      <c r="AF197" s="4">
        <v>0</v>
      </c>
      <c r="AG197" s="6">
        <f t="shared" ref="AG197:AG260" si="73">AF197*0.329</f>
        <v>0</v>
      </c>
      <c r="AH197" s="4">
        <v>1626</v>
      </c>
      <c r="AI197" s="6">
        <f t="shared" ref="AI197:AI260" si="74">AH197*0.161327285076895</f>
        <v>262.31816553503126</v>
      </c>
      <c r="AJ197">
        <v>80</v>
      </c>
      <c r="AK197" s="6">
        <f t="shared" ref="AK197:AK260" si="75">AJ197*5.71428571428571</f>
        <v>457.14285714285677</v>
      </c>
      <c r="AL197" s="6">
        <f t="shared" si="58"/>
        <v>19359.239910551532</v>
      </c>
    </row>
    <row r="198" spans="1:38" x14ac:dyDescent="0.25">
      <c r="A198" s="1">
        <v>12923</v>
      </c>
      <c r="B198" s="1" t="s">
        <v>418</v>
      </c>
      <c r="C198" s="1" t="s">
        <v>1096</v>
      </c>
      <c r="D198" s="4">
        <v>420</v>
      </c>
      <c r="E198" s="6">
        <f t="shared" si="59"/>
        <v>666.12</v>
      </c>
      <c r="F198" s="4">
        <v>1080</v>
      </c>
      <c r="G198" s="17">
        <f t="shared" si="60"/>
        <v>658.8</v>
      </c>
      <c r="H198" s="4">
        <v>3792</v>
      </c>
      <c r="I198" s="6">
        <f t="shared" si="61"/>
        <v>1778.4479999999999</v>
      </c>
      <c r="J198" s="4">
        <v>3780</v>
      </c>
      <c r="K198" s="6">
        <f t="shared" si="62"/>
        <v>1376.672350221</v>
      </c>
      <c r="L198" s="4">
        <v>204</v>
      </c>
      <c r="M198" s="6">
        <f t="shared" si="63"/>
        <v>628.11599999999999</v>
      </c>
      <c r="N198" s="4">
        <v>5400</v>
      </c>
      <c r="O198" s="6">
        <f t="shared" si="64"/>
        <v>2143.8000000000002</v>
      </c>
      <c r="P198" s="4">
        <v>3792</v>
      </c>
      <c r="Q198" s="6">
        <f t="shared" si="65"/>
        <v>1082.6159957764703</v>
      </c>
      <c r="R198" s="4">
        <v>3780</v>
      </c>
      <c r="S198" s="6">
        <f t="shared" si="66"/>
        <v>1170.9584586000001</v>
      </c>
      <c r="T198" s="4">
        <v>2160</v>
      </c>
      <c r="U198" s="6">
        <f t="shared" si="67"/>
        <v>1391.04</v>
      </c>
      <c r="V198" s="4">
        <v>410</v>
      </c>
      <c r="W198" s="17">
        <f t="shared" si="68"/>
        <v>282.49122590000002</v>
      </c>
      <c r="X198" s="4">
        <v>432</v>
      </c>
      <c r="Y198" s="6">
        <f t="shared" si="69"/>
        <v>300.67199999999997</v>
      </c>
      <c r="Z198" s="4">
        <v>2652</v>
      </c>
      <c r="AA198" s="6">
        <f t="shared" si="70"/>
        <v>2567.1369889307998</v>
      </c>
      <c r="AB198" s="4">
        <v>3800</v>
      </c>
      <c r="AC198" s="6">
        <f t="shared" si="71"/>
        <v>2497.3595462799999</v>
      </c>
      <c r="AD198" s="4">
        <v>2700</v>
      </c>
      <c r="AE198" s="6">
        <f t="shared" si="72"/>
        <v>1247.4000000000001</v>
      </c>
      <c r="AF198" s="4">
        <v>3792</v>
      </c>
      <c r="AG198" s="6">
        <f t="shared" si="73"/>
        <v>1247.568</v>
      </c>
      <c r="AH198" s="4">
        <v>504</v>
      </c>
      <c r="AI198" s="6">
        <f t="shared" si="74"/>
        <v>81.308951678755079</v>
      </c>
      <c r="AJ198">
        <v>40</v>
      </c>
      <c r="AK198" s="6">
        <f t="shared" si="75"/>
        <v>228.57142857142838</v>
      </c>
      <c r="AL198" s="6">
        <f t="shared" si="58"/>
        <v>19349.078945958456</v>
      </c>
    </row>
    <row r="199" spans="1:38" x14ac:dyDescent="0.25">
      <c r="A199" s="1">
        <v>12599</v>
      </c>
      <c r="B199" s="1" t="s">
        <v>177</v>
      </c>
      <c r="C199" s="1" t="s">
        <v>1458</v>
      </c>
      <c r="D199" s="4">
        <v>1020</v>
      </c>
      <c r="E199" s="6">
        <f t="shared" si="59"/>
        <v>1617.72</v>
      </c>
      <c r="F199" s="4">
        <v>0</v>
      </c>
      <c r="G199" s="17">
        <f t="shared" si="60"/>
        <v>0</v>
      </c>
      <c r="H199" s="4">
        <v>1008</v>
      </c>
      <c r="I199" s="6">
        <f t="shared" si="61"/>
        <v>472.75199999999995</v>
      </c>
      <c r="J199" s="4">
        <v>3000</v>
      </c>
      <c r="K199" s="6">
        <f t="shared" si="62"/>
        <v>1092.59710335</v>
      </c>
      <c r="L199" s="4">
        <v>480</v>
      </c>
      <c r="M199" s="6">
        <f t="shared" si="63"/>
        <v>1477.92</v>
      </c>
      <c r="N199" s="4">
        <v>11706</v>
      </c>
      <c r="O199" s="6">
        <f t="shared" si="64"/>
        <v>4647.2820000000002</v>
      </c>
      <c r="P199" s="4">
        <v>504</v>
      </c>
      <c r="Q199" s="6">
        <f t="shared" si="65"/>
        <v>143.8919994386448</v>
      </c>
      <c r="R199" s="4">
        <v>4992</v>
      </c>
      <c r="S199" s="6">
        <f t="shared" si="66"/>
        <v>1546.40863104</v>
      </c>
      <c r="T199" s="4">
        <v>1344</v>
      </c>
      <c r="U199" s="6">
        <f t="shared" si="67"/>
        <v>865.53600000000006</v>
      </c>
      <c r="V199" s="4">
        <v>1000</v>
      </c>
      <c r="W199" s="17">
        <f t="shared" si="68"/>
        <v>689.00298999999995</v>
      </c>
      <c r="X199" s="4">
        <v>1008</v>
      </c>
      <c r="Y199" s="6">
        <f t="shared" si="69"/>
        <v>701.56799999999998</v>
      </c>
      <c r="Z199" s="4">
        <v>3000</v>
      </c>
      <c r="AA199" s="6">
        <f t="shared" si="70"/>
        <v>2904.0011187</v>
      </c>
      <c r="AB199" s="4">
        <v>1000</v>
      </c>
      <c r="AC199" s="6">
        <f t="shared" si="71"/>
        <v>657.19988060000003</v>
      </c>
      <c r="AD199" s="4">
        <v>1500</v>
      </c>
      <c r="AE199" s="6">
        <f t="shared" si="72"/>
        <v>693</v>
      </c>
      <c r="AF199" s="4">
        <v>4008</v>
      </c>
      <c r="AG199" s="6">
        <f t="shared" si="73"/>
        <v>1318.6320000000001</v>
      </c>
      <c r="AH199" s="4">
        <v>0</v>
      </c>
      <c r="AI199" s="6">
        <f t="shared" si="74"/>
        <v>0</v>
      </c>
      <c r="AJ199">
        <v>80</v>
      </c>
      <c r="AK199" s="6">
        <f t="shared" si="75"/>
        <v>457.14285714285677</v>
      </c>
      <c r="AL199" s="6">
        <f t="shared" si="58"/>
        <v>19284.654580271501</v>
      </c>
    </row>
    <row r="200" spans="1:38" x14ac:dyDescent="0.25">
      <c r="A200" s="1">
        <v>12812</v>
      </c>
      <c r="B200" s="1" t="s">
        <v>331</v>
      </c>
      <c r="C200" s="1" t="s">
        <v>1029</v>
      </c>
      <c r="D200" s="4">
        <v>240</v>
      </c>
      <c r="E200" s="6">
        <f t="shared" si="59"/>
        <v>380.64000000000004</v>
      </c>
      <c r="F200" s="4">
        <v>1602</v>
      </c>
      <c r="G200" s="17">
        <f t="shared" si="60"/>
        <v>977.22</v>
      </c>
      <c r="H200" s="4">
        <v>4800</v>
      </c>
      <c r="I200" s="6">
        <f t="shared" si="61"/>
        <v>2251.1999999999998</v>
      </c>
      <c r="J200" s="4">
        <v>3600</v>
      </c>
      <c r="K200" s="6">
        <f t="shared" si="62"/>
        <v>1311.11652402</v>
      </c>
      <c r="L200" s="4">
        <v>108</v>
      </c>
      <c r="M200" s="6">
        <f t="shared" si="63"/>
        <v>332.53200000000004</v>
      </c>
      <c r="N200" s="4">
        <v>6000</v>
      </c>
      <c r="O200" s="6">
        <f t="shared" si="64"/>
        <v>2382</v>
      </c>
      <c r="P200" s="4">
        <v>2400</v>
      </c>
      <c r="Q200" s="6">
        <f t="shared" si="65"/>
        <v>685.19999732687995</v>
      </c>
      <c r="R200" s="4">
        <v>4800</v>
      </c>
      <c r="S200" s="6">
        <f t="shared" si="66"/>
        <v>1486.931376</v>
      </c>
      <c r="T200" s="4">
        <v>2400</v>
      </c>
      <c r="U200" s="6">
        <f t="shared" si="67"/>
        <v>1545.6000000000001</v>
      </c>
      <c r="V200" s="4">
        <v>210</v>
      </c>
      <c r="W200" s="17">
        <f t="shared" si="68"/>
        <v>144.69062790000001</v>
      </c>
      <c r="X200" s="4">
        <v>240</v>
      </c>
      <c r="Y200" s="6">
        <f t="shared" si="69"/>
        <v>167.04</v>
      </c>
      <c r="Z200" s="4">
        <v>2400</v>
      </c>
      <c r="AA200" s="6">
        <f t="shared" si="70"/>
        <v>2323.2008949599999</v>
      </c>
      <c r="AB200" s="4">
        <v>4800</v>
      </c>
      <c r="AC200" s="6">
        <f t="shared" si="71"/>
        <v>3154.55942688</v>
      </c>
      <c r="AD200" s="4">
        <v>2400</v>
      </c>
      <c r="AE200" s="6">
        <f t="shared" si="72"/>
        <v>1108.8</v>
      </c>
      <c r="AF200" s="4">
        <v>2400</v>
      </c>
      <c r="AG200" s="6">
        <f t="shared" si="73"/>
        <v>789.6</v>
      </c>
      <c r="AH200" s="4">
        <v>0</v>
      </c>
      <c r="AI200" s="6">
        <f t="shared" si="74"/>
        <v>0</v>
      </c>
      <c r="AJ200">
        <v>0</v>
      </c>
      <c r="AK200" s="6">
        <f t="shared" si="75"/>
        <v>0</v>
      </c>
      <c r="AL200" s="6">
        <f t="shared" si="58"/>
        <v>19040.33084708688</v>
      </c>
    </row>
    <row r="201" spans="1:38" x14ac:dyDescent="0.25">
      <c r="A201" s="1">
        <v>12595</v>
      </c>
      <c r="B201" s="1" t="s">
        <v>174</v>
      </c>
      <c r="C201" s="1" t="s">
        <v>1457</v>
      </c>
      <c r="D201" s="4">
        <v>1580</v>
      </c>
      <c r="E201" s="6">
        <f t="shared" si="59"/>
        <v>2505.88</v>
      </c>
      <c r="F201" s="4">
        <v>1302</v>
      </c>
      <c r="G201" s="17">
        <f t="shared" si="60"/>
        <v>794.22</v>
      </c>
      <c r="H201" s="4">
        <v>1992</v>
      </c>
      <c r="I201" s="6">
        <f t="shared" si="61"/>
        <v>934.24799999999993</v>
      </c>
      <c r="J201" s="4">
        <v>1500</v>
      </c>
      <c r="K201" s="6">
        <f t="shared" si="62"/>
        <v>546.298551675</v>
      </c>
      <c r="L201" s="4">
        <v>432</v>
      </c>
      <c r="M201" s="6">
        <f t="shared" si="63"/>
        <v>1330.1280000000002</v>
      </c>
      <c r="N201" s="4">
        <v>7002</v>
      </c>
      <c r="O201" s="6">
        <f t="shared" si="64"/>
        <v>2779.7940000000003</v>
      </c>
      <c r="P201" s="4">
        <v>1296</v>
      </c>
      <c r="Q201" s="6">
        <f t="shared" si="65"/>
        <v>370.00799855651519</v>
      </c>
      <c r="R201" s="4">
        <v>4008</v>
      </c>
      <c r="S201" s="6">
        <f t="shared" si="66"/>
        <v>1241.5876989599999</v>
      </c>
      <c r="T201" s="4">
        <v>900</v>
      </c>
      <c r="U201" s="6">
        <f t="shared" si="67"/>
        <v>579.6</v>
      </c>
      <c r="V201" s="4">
        <v>900</v>
      </c>
      <c r="W201" s="17">
        <f t="shared" si="68"/>
        <v>620.10269099999994</v>
      </c>
      <c r="X201" s="4">
        <v>896</v>
      </c>
      <c r="Y201" s="6">
        <f t="shared" si="69"/>
        <v>623.61599999999999</v>
      </c>
      <c r="Z201" s="4">
        <v>1500</v>
      </c>
      <c r="AA201" s="6">
        <f t="shared" si="70"/>
        <v>1452.00055935</v>
      </c>
      <c r="AB201" s="4">
        <v>3000</v>
      </c>
      <c r="AC201" s="6">
        <f t="shared" si="71"/>
        <v>1971.5996418</v>
      </c>
      <c r="AD201" s="4">
        <v>3108</v>
      </c>
      <c r="AE201" s="6">
        <f t="shared" si="72"/>
        <v>1435.896</v>
      </c>
      <c r="AF201" s="4">
        <v>1512</v>
      </c>
      <c r="AG201" s="6">
        <f t="shared" si="73"/>
        <v>497.44800000000004</v>
      </c>
      <c r="AH201" s="4">
        <v>1020</v>
      </c>
      <c r="AI201" s="6">
        <f t="shared" si="74"/>
        <v>164.55383077843291</v>
      </c>
      <c r="AJ201">
        <v>180</v>
      </c>
      <c r="AK201" s="6">
        <f t="shared" si="75"/>
        <v>1028.5714285714278</v>
      </c>
      <c r="AL201" s="6">
        <f t="shared" si="58"/>
        <v>18875.552400691377</v>
      </c>
    </row>
    <row r="202" spans="1:38" x14ac:dyDescent="0.25">
      <c r="A202" s="1">
        <v>870</v>
      </c>
      <c r="B202" s="1" t="s">
        <v>723</v>
      </c>
      <c r="C202" s="1" t="s">
        <v>1335</v>
      </c>
      <c r="D202" s="4">
        <v>1200</v>
      </c>
      <c r="E202" s="6">
        <f t="shared" si="59"/>
        <v>1903.2</v>
      </c>
      <c r="F202" s="4">
        <v>1002</v>
      </c>
      <c r="G202" s="17">
        <f t="shared" si="60"/>
        <v>611.22</v>
      </c>
      <c r="H202" s="4">
        <v>1992</v>
      </c>
      <c r="I202" s="6">
        <f t="shared" si="61"/>
        <v>934.24799999999993</v>
      </c>
      <c r="J202" s="4">
        <v>3996</v>
      </c>
      <c r="K202" s="6">
        <f t="shared" si="62"/>
        <v>1455.3393416622</v>
      </c>
      <c r="L202" s="4">
        <v>576</v>
      </c>
      <c r="M202" s="6">
        <f t="shared" si="63"/>
        <v>1773.5040000000001</v>
      </c>
      <c r="N202" s="4">
        <v>3000</v>
      </c>
      <c r="O202" s="6">
        <f t="shared" si="64"/>
        <v>1191</v>
      </c>
      <c r="P202" s="4">
        <v>1512</v>
      </c>
      <c r="Q202" s="6">
        <f t="shared" si="65"/>
        <v>431.67599831593435</v>
      </c>
      <c r="R202" s="4">
        <v>1500</v>
      </c>
      <c r="S202" s="6">
        <f t="shared" si="66"/>
        <v>464.66605499999997</v>
      </c>
      <c r="T202" s="4">
        <v>2004</v>
      </c>
      <c r="U202" s="6">
        <f t="shared" si="67"/>
        <v>1290.576</v>
      </c>
      <c r="V202" s="4">
        <v>1160</v>
      </c>
      <c r="W202" s="17">
        <f>V202*0.689</f>
        <v>799.2399999999999</v>
      </c>
      <c r="X202" s="4">
        <v>1008</v>
      </c>
      <c r="Y202" s="6">
        <f t="shared" si="69"/>
        <v>701.56799999999998</v>
      </c>
      <c r="Z202" s="4">
        <v>2496</v>
      </c>
      <c r="AA202" s="6">
        <f t="shared" si="70"/>
        <v>2416.1289307583997</v>
      </c>
      <c r="AB202" s="4">
        <v>4000</v>
      </c>
      <c r="AC202" s="6">
        <f t="shared" si="71"/>
        <v>2628.7995224000001</v>
      </c>
      <c r="AD202" s="4">
        <v>2004</v>
      </c>
      <c r="AE202" s="6">
        <f t="shared" si="72"/>
        <v>925.84800000000007</v>
      </c>
      <c r="AF202" s="4">
        <v>4008</v>
      </c>
      <c r="AG202" s="6">
        <f t="shared" si="73"/>
        <v>1318.6320000000001</v>
      </c>
      <c r="AH202" s="4">
        <v>0</v>
      </c>
      <c r="AI202" s="6">
        <f t="shared" si="74"/>
        <v>0</v>
      </c>
      <c r="AJ202">
        <v>0</v>
      </c>
      <c r="AK202" s="6">
        <f t="shared" si="75"/>
        <v>0</v>
      </c>
      <c r="AL202" s="6">
        <f t="shared" si="58"/>
        <v>18845.645848136537</v>
      </c>
    </row>
    <row r="203" spans="1:38" x14ac:dyDescent="0.25">
      <c r="A203" s="1">
        <v>12556</v>
      </c>
      <c r="B203" s="1" t="s">
        <v>163</v>
      </c>
      <c r="C203" s="1" t="s">
        <v>913</v>
      </c>
      <c r="D203" s="4">
        <v>300</v>
      </c>
      <c r="E203" s="6">
        <f t="shared" si="59"/>
        <v>475.8</v>
      </c>
      <c r="F203" s="4">
        <v>1998</v>
      </c>
      <c r="G203" s="17">
        <f t="shared" si="60"/>
        <v>1218.78</v>
      </c>
      <c r="H203" s="4">
        <v>1992</v>
      </c>
      <c r="I203" s="6">
        <f t="shared" si="61"/>
        <v>934.24799999999993</v>
      </c>
      <c r="J203" s="4">
        <v>0</v>
      </c>
      <c r="K203" s="6">
        <f t="shared" si="62"/>
        <v>0</v>
      </c>
      <c r="L203" s="4">
        <v>144</v>
      </c>
      <c r="M203" s="6">
        <f t="shared" si="63"/>
        <v>443.37600000000003</v>
      </c>
      <c r="N203" s="4">
        <v>10506</v>
      </c>
      <c r="O203" s="6">
        <f t="shared" si="64"/>
        <v>4170.8820000000005</v>
      </c>
      <c r="P203" s="4">
        <v>3000</v>
      </c>
      <c r="Q203" s="6">
        <f t="shared" si="65"/>
        <v>856.49999665859991</v>
      </c>
      <c r="R203" s="4">
        <v>4356</v>
      </c>
      <c r="S203" s="6">
        <f t="shared" si="66"/>
        <v>1349.39022372</v>
      </c>
      <c r="T203" s="4">
        <v>1872</v>
      </c>
      <c r="U203" s="6">
        <f t="shared" si="67"/>
        <v>1205.568</v>
      </c>
      <c r="V203" s="4">
        <v>300</v>
      </c>
      <c r="W203" s="17">
        <f>V203*0.68900299</f>
        <v>206.700897</v>
      </c>
      <c r="X203" s="4">
        <v>320</v>
      </c>
      <c r="Y203" s="6">
        <f t="shared" si="69"/>
        <v>222.71999999999997</v>
      </c>
      <c r="Z203" s="4">
        <v>1500</v>
      </c>
      <c r="AA203" s="6">
        <f t="shared" si="70"/>
        <v>1452.00055935</v>
      </c>
      <c r="AB203" s="4">
        <v>6500</v>
      </c>
      <c r="AC203" s="6">
        <f t="shared" si="71"/>
        <v>4271.7992239000005</v>
      </c>
      <c r="AD203" s="4">
        <v>2016</v>
      </c>
      <c r="AE203" s="6">
        <f t="shared" si="72"/>
        <v>931.39200000000005</v>
      </c>
      <c r="AF203" s="4">
        <v>1992</v>
      </c>
      <c r="AG203" s="6">
        <f t="shared" si="73"/>
        <v>655.36800000000005</v>
      </c>
      <c r="AH203" s="4">
        <v>414</v>
      </c>
      <c r="AI203" s="6">
        <f t="shared" si="74"/>
        <v>66.789496021834537</v>
      </c>
      <c r="AJ203">
        <v>40</v>
      </c>
      <c r="AK203" s="6">
        <f t="shared" si="75"/>
        <v>228.57142857142838</v>
      </c>
      <c r="AL203" s="6">
        <f t="shared" si="58"/>
        <v>18689.88582522186</v>
      </c>
    </row>
    <row r="204" spans="1:38" x14ac:dyDescent="0.25">
      <c r="A204" s="1">
        <v>12536</v>
      </c>
      <c r="B204" s="1" t="s">
        <v>143</v>
      </c>
      <c r="C204" s="1" t="s">
        <v>897</v>
      </c>
      <c r="D204" s="4">
        <v>380</v>
      </c>
      <c r="E204" s="6">
        <f t="shared" si="59"/>
        <v>602.68000000000006</v>
      </c>
      <c r="F204" s="4">
        <v>2700</v>
      </c>
      <c r="G204" s="17">
        <f t="shared" si="60"/>
        <v>1647</v>
      </c>
      <c r="H204" s="4">
        <v>2712</v>
      </c>
      <c r="I204" s="6">
        <f t="shared" si="61"/>
        <v>1271.9279999999999</v>
      </c>
      <c r="J204" s="4">
        <v>2604</v>
      </c>
      <c r="K204" s="6">
        <f t="shared" si="62"/>
        <v>948.37428570780003</v>
      </c>
      <c r="L204" s="4">
        <v>180</v>
      </c>
      <c r="M204" s="6">
        <f t="shared" si="63"/>
        <v>554.22</v>
      </c>
      <c r="N204" s="4">
        <v>7110</v>
      </c>
      <c r="O204" s="6">
        <f t="shared" si="64"/>
        <v>2822.67</v>
      </c>
      <c r="P204" s="4">
        <v>2712</v>
      </c>
      <c r="Q204" s="6">
        <f t="shared" si="65"/>
        <v>774.27599697937433</v>
      </c>
      <c r="R204" s="4">
        <v>3252</v>
      </c>
      <c r="S204" s="6">
        <f t="shared" si="66"/>
        <v>1007.39600724</v>
      </c>
      <c r="T204" s="4">
        <v>2376</v>
      </c>
      <c r="U204" s="6">
        <f t="shared" si="67"/>
        <v>1530.144</v>
      </c>
      <c r="V204" s="4">
        <v>380</v>
      </c>
      <c r="W204" s="17">
        <f>V204*0.68900299</f>
        <v>261.82113620000001</v>
      </c>
      <c r="X204" s="4">
        <v>400</v>
      </c>
      <c r="Y204" s="6">
        <f t="shared" si="69"/>
        <v>278.39999999999998</v>
      </c>
      <c r="Z204" s="4">
        <v>1908</v>
      </c>
      <c r="AA204" s="6">
        <f t="shared" si="70"/>
        <v>1846.9447114932</v>
      </c>
      <c r="AB204" s="4">
        <v>3700</v>
      </c>
      <c r="AC204" s="6">
        <f t="shared" si="71"/>
        <v>2431.6395582200003</v>
      </c>
      <c r="AD204" s="4">
        <v>2604</v>
      </c>
      <c r="AE204" s="6">
        <f t="shared" si="72"/>
        <v>1203.048</v>
      </c>
      <c r="AF204" s="4">
        <v>2712</v>
      </c>
      <c r="AG204" s="6">
        <f t="shared" si="73"/>
        <v>892.24800000000005</v>
      </c>
      <c r="AH204" s="4">
        <v>1212</v>
      </c>
      <c r="AI204" s="6">
        <f t="shared" si="74"/>
        <v>195.52866951319675</v>
      </c>
      <c r="AJ204">
        <v>40</v>
      </c>
      <c r="AK204" s="6">
        <f t="shared" si="75"/>
        <v>228.57142857142838</v>
      </c>
      <c r="AL204" s="6">
        <f t="shared" si="58"/>
        <v>18496.889793925002</v>
      </c>
    </row>
    <row r="205" spans="1:38" x14ac:dyDescent="0.25">
      <c r="A205" s="1">
        <v>864</v>
      </c>
      <c r="B205" s="1" t="s">
        <v>721</v>
      </c>
      <c r="C205" s="1" t="s">
        <v>1385</v>
      </c>
      <c r="D205" s="4">
        <v>300</v>
      </c>
      <c r="E205" s="6">
        <f t="shared" si="59"/>
        <v>475.8</v>
      </c>
      <c r="F205" s="4">
        <v>1500</v>
      </c>
      <c r="G205" s="17">
        <f t="shared" si="60"/>
        <v>915</v>
      </c>
      <c r="H205" s="4">
        <v>1992</v>
      </c>
      <c r="I205" s="6">
        <f t="shared" si="61"/>
        <v>934.24799999999993</v>
      </c>
      <c r="J205" s="4">
        <v>3000</v>
      </c>
      <c r="K205" s="6">
        <f t="shared" si="62"/>
        <v>1092.59710335</v>
      </c>
      <c r="L205" s="4">
        <v>156</v>
      </c>
      <c r="M205" s="6">
        <f t="shared" si="63"/>
        <v>480.32400000000001</v>
      </c>
      <c r="N205" s="4">
        <v>6498</v>
      </c>
      <c r="O205" s="6">
        <f t="shared" si="64"/>
        <v>2579.7060000000001</v>
      </c>
      <c r="P205" s="4">
        <v>3000</v>
      </c>
      <c r="Q205" s="6">
        <f t="shared" si="65"/>
        <v>856.49999665859991</v>
      </c>
      <c r="R205" s="4">
        <v>3996</v>
      </c>
      <c r="S205" s="6">
        <f t="shared" si="66"/>
        <v>1237.8703705200001</v>
      </c>
      <c r="T205" s="4">
        <v>3000</v>
      </c>
      <c r="U205" s="6">
        <f t="shared" si="67"/>
        <v>1932</v>
      </c>
      <c r="V205" s="4">
        <v>350</v>
      </c>
      <c r="W205" s="17">
        <f>V205*0.689</f>
        <v>241.14999999999998</v>
      </c>
      <c r="X205" s="4">
        <v>400</v>
      </c>
      <c r="Y205" s="6">
        <f t="shared" si="69"/>
        <v>278.39999999999998</v>
      </c>
      <c r="Z205" s="4">
        <v>2880</v>
      </c>
      <c r="AA205" s="6">
        <f t="shared" si="70"/>
        <v>2787.841073952</v>
      </c>
      <c r="AB205" s="4">
        <v>3000</v>
      </c>
      <c r="AC205" s="6">
        <f t="shared" si="71"/>
        <v>1971.5996418</v>
      </c>
      <c r="AD205" s="4">
        <v>3000</v>
      </c>
      <c r="AE205" s="6">
        <f t="shared" si="72"/>
        <v>1386</v>
      </c>
      <c r="AF205" s="4">
        <v>3000</v>
      </c>
      <c r="AG205" s="6">
        <f t="shared" si="73"/>
        <v>987</v>
      </c>
      <c r="AH205" s="4">
        <v>0</v>
      </c>
      <c r="AI205" s="6">
        <f t="shared" si="74"/>
        <v>0</v>
      </c>
      <c r="AJ205">
        <v>0</v>
      </c>
      <c r="AK205" s="6">
        <f t="shared" si="75"/>
        <v>0</v>
      </c>
      <c r="AL205" s="6">
        <f t="shared" si="58"/>
        <v>18156.036186280602</v>
      </c>
    </row>
    <row r="206" spans="1:38" x14ac:dyDescent="0.25">
      <c r="A206" s="1">
        <v>12802</v>
      </c>
      <c r="B206" s="1" t="s">
        <v>322</v>
      </c>
      <c r="C206" s="1" t="s">
        <v>1023</v>
      </c>
      <c r="D206" s="4">
        <v>340</v>
      </c>
      <c r="E206" s="6">
        <f t="shared" si="59"/>
        <v>539.24</v>
      </c>
      <c r="F206" s="4">
        <v>1218</v>
      </c>
      <c r="G206" s="17">
        <f t="shared" si="60"/>
        <v>742.98</v>
      </c>
      <c r="H206" s="4">
        <v>2784</v>
      </c>
      <c r="I206" s="6">
        <f t="shared" si="61"/>
        <v>1305.6959999999999</v>
      </c>
      <c r="J206" s="4">
        <v>2772</v>
      </c>
      <c r="K206" s="6">
        <f t="shared" si="62"/>
        <v>1009.5597234954</v>
      </c>
      <c r="L206" s="4">
        <v>180</v>
      </c>
      <c r="M206" s="6">
        <f t="shared" si="63"/>
        <v>554.22</v>
      </c>
      <c r="N206" s="4">
        <v>3282</v>
      </c>
      <c r="O206" s="6">
        <f t="shared" si="64"/>
        <v>1302.954</v>
      </c>
      <c r="P206" s="4">
        <v>2784</v>
      </c>
      <c r="Q206" s="6">
        <f t="shared" si="65"/>
        <v>794.83199689918069</v>
      </c>
      <c r="R206" s="4">
        <v>4272</v>
      </c>
      <c r="S206" s="6">
        <f t="shared" si="66"/>
        <v>1323.3689246399999</v>
      </c>
      <c r="T206" s="4">
        <v>2316</v>
      </c>
      <c r="U206" s="6">
        <f t="shared" si="67"/>
        <v>1491.5040000000001</v>
      </c>
      <c r="V206" s="4">
        <v>470</v>
      </c>
      <c r="W206" s="17">
        <f t="shared" ref="W206:W224" si="76">V206*0.68900299</f>
        <v>323.83140529999997</v>
      </c>
      <c r="X206" s="4">
        <v>560</v>
      </c>
      <c r="Y206" s="6">
        <f t="shared" si="69"/>
        <v>389.76</v>
      </c>
      <c r="Z206" s="4">
        <v>2772</v>
      </c>
      <c r="AA206" s="6">
        <f t="shared" si="70"/>
        <v>2683.2970336787998</v>
      </c>
      <c r="AB206" s="4">
        <v>2800</v>
      </c>
      <c r="AC206" s="6">
        <f t="shared" si="71"/>
        <v>1840.15966568</v>
      </c>
      <c r="AD206" s="4">
        <v>4272</v>
      </c>
      <c r="AE206" s="6">
        <f t="shared" si="72"/>
        <v>1973.664</v>
      </c>
      <c r="AF206" s="4">
        <v>2784</v>
      </c>
      <c r="AG206" s="6">
        <f t="shared" si="73"/>
        <v>915.93600000000004</v>
      </c>
      <c r="AH206" s="4">
        <v>94</v>
      </c>
      <c r="AI206" s="6">
        <f t="shared" si="74"/>
        <v>15.164764797228131</v>
      </c>
      <c r="AJ206">
        <v>160</v>
      </c>
      <c r="AK206" s="6">
        <f t="shared" si="75"/>
        <v>914.28571428571354</v>
      </c>
      <c r="AL206" s="6">
        <f t="shared" si="58"/>
        <v>18120.453228776325</v>
      </c>
    </row>
    <row r="207" spans="1:38" x14ac:dyDescent="0.25">
      <c r="A207" s="1">
        <v>12909</v>
      </c>
      <c r="B207" s="1" t="s">
        <v>406</v>
      </c>
      <c r="C207" s="1" t="s">
        <v>1084</v>
      </c>
      <c r="D207" s="4">
        <v>1420</v>
      </c>
      <c r="E207" s="6">
        <f t="shared" si="59"/>
        <v>2252.12</v>
      </c>
      <c r="F207" s="4">
        <v>3102</v>
      </c>
      <c r="G207" s="17">
        <f t="shared" si="60"/>
        <v>1892.22</v>
      </c>
      <c r="H207" s="4">
        <v>3096</v>
      </c>
      <c r="I207" s="6">
        <f t="shared" si="61"/>
        <v>1452.0239999999999</v>
      </c>
      <c r="J207" s="4">
        <v>0</v>
      </c>
      <c r="K207" s="6">
        <f t="shared" si="62"/>
        <v>0</v>
      </c>
      <c r="L207" s="4">
        <v>0</v>
      </c>
      <c r="M207" s="6">
        <f t="shared" si="63"/>
        <v>0</v>
      </c>
      <c r="N207" s="4">
        <v>12000</v>
      </c>
      <c r="O207" s="6">
        <f t="shared" si="64"/>
        <v>4764</v>
      </c>
      <c r="P207" s="4">
        <v>792</v>
      </c>
      <c r="Q207" s="6">
        <f t="shared" si="65"/>
        <v>226.11599911787039</v>
      </c>
      <c r="R207" s="4">
        <v>2496</v>
      </c>
      <c r="S207" s="6">
        <f t="shared" si="66"/>
        <v>773.20431552000002</v>
      </c>
      <c r="T207" s="4">
        <v>1548</v>
      </c>
      <c r="U207" s="6">
        <f t="shared" si="67"/>
        <v>996.91200000000003</v>
      </c>
      <c r="V207" s="4">
        <v>1390</v>
      </c>
      <c r="W207" s="17">
        <f t="shared" si="76"/>
        <v>957.71415609999997</v>
      </c>
      <c r="X207" s="4">
        <v>1552</v>
      </c>
      <c r="Y207" s="6">
        <f t="shared" si="69"/>
        <v>1080.192</v>
      </c>
      <c r="Z207" s="4">
        <v>3096</v>
      </c>
      <c r="AA207" s="6">
        <f t="shared" si="70"/>
        <v>2996.9291544983998</v>
      </c>
      <c r="AB207" s="4">
        <v>0</v>
      </c>
      <c r="AC207" s="6">
        <f t="shared" si="71"/>
        <v>0</v>
      </c>
      <c r="AD207" s="4">
        <v>1548</v>
      </c>
      <c r="AE207" s="6">
        <f t="shared" si="72"/>
        <v>715.17600000000004</v>
      </c>
      <c r="AF207" s="4">
        <v>0</v>
      </c>
      <c r="AG207" s="6">
        <f t="shared" si="73"/>
        <v>0</v>
      </c>
      <c r="AH207" s="4">
        <v>0</v>
      </c>
      <c r="AI207" s="6">
        <f t="shared" si="74"/>
        <v>0</v>
      </c>
      <c r="AJ207">
        <v>0</v>
      </c>
      <c r="AK207" s="6">
        <f t="shared" si="75"/>
        <v>0</v>
      </c>
      <c r="AL207" s="6">
        <f t="shared" si="58"/>
        <v>18106.607625236273</v>
      </c>
    </row>
    <row r="208" spans="1:38" x14ac:dyDescent="0.25">
      <c r="A208" s="1">
        <v>13073</v>
      </c>
      <c r="B208" s="1" t="s">
        <v>515</v>
      </c>
      <c r="C208" s="1" t="s">
        <v>1187</v>
      </c>
      <c r="D208" s="4">
        <v>740</v>
      </c>
      <c r="E208" s="6">
        <f t="shared" si="59"/>
        <v>1173.6400000000001</v>
      </c>
      <c r="F208" s="4">
        <v>1038</v>
      </c>
      <c r="G208" s="17">
        <f t="shared" si="60"/>
        <v>633.17999999999995</v>
      </c>
      <c r="H208" s="4">
        <v>3648</v>
      </c>
      <c r="I208" s="6">
        <f t="shared" si="61"/>
        <v>1710.9119999999998</v>
      </c>
      <c r="J208" s="4">
        <v>3636</v>
      </c>
      <c r="K208" s="6">
        <f t="shared" si="62"/>
        <v>1324.2276892602001</v>
      </c>
      <c r="L208" s="4">
        <v>360</v>
      </c>
      <c r="M208" s="6">
        <f t="shared" si="63"/>
        <v>1108.44</v>
      </c>
      <c r="N208" s="4">
        <v>6204</v>
      </c>
      <c r="O208" s="6">
        <f t="shared" si="64"/>
        <v>2462.9880000000003</v>
      </c>
      <c r="P208" s="4">
        <v>1824</v>
      </c>
      <c r="Q208" s="6">
        <f t="shared" si="65"/>
        <v>520.75199796842878</v>
      </c>
      <c r="R208" s="4">
        <v>4332</v>
      </c>
      <c r="S208" s="6">
        <f t="shared" si="66"/>
        <v>1341.9555668400001</v>
      </c>
      <c r="T208" s="4">
        <v>1044</v>
      </c>
      <c r="U208" s="6">
        <f t="shared" si="67"/>
        <v>672.33600000000001</v>
      </c>
      <c r="V208" s="4">
        <v>720</v>
      </c>
      <c r="W208" s="17">
        <f t="shared" si="76"/>
        <v>496.08215279999996</v>
      </c>
      <c r="X208" s="4">
        <v>512</v>
      </c>
      <c r="Y208" s="6">
        <f t="shared" si="69"/>
        <v>356.35199999999998</v>
      </c>
      <c r="Z208" s="4">
        <v>3120</v>
      </c>
      <c r="AA208" s="6">
        <f t="shared" si="70"/>
        <v>3020.161163448</v>
      </c>
      <c r="AB208" s="4">
        <v>0</v>
      </c>
      <c r="AC208" s="6">
        <f t="shared" si="71"/>
        <v>0</v>
      </c>
      <c r="AD208" s="4">
        <v>3108</v>
      </c>
      <c r="AE208" s="6">
        <f t="shared" si="72"/>
        <v>1435.896</v>
      </c>
      <c r="AF208" s="4">
        <v>3648</v>
      </c>
      <c r="AG208" s="6">
        <f t="shared" si="73"/>
        <v>1200.192</v>
      </c>
      <c r="AH208" s="4">
        <v>1020</v>
      </c>
      <c r="AI208" s="6">
        <f t="shared" si="74"/>
        <v>164.55383077843291</v>
      </c>
      <c r="AJ208">
        <v>80</v>
      </c>
      <c r="AK208" s="6">
        <f t="shared" si="75"/>
        <v>457.14285714285677</v>
      </c>
      <c r="AL208" s="6">
        <f t="shared" si="58"/>
        <v>18078.811258237922</v>
      </c>
    </row>
    <row r="209" spans="1:38" x14ac:dyDescent="0.25">
      <c r="A209" s="1">
        <v>12545</v>
      </c>
      <c r="B209" s="1" t="s">
        <v>152</v>
      </c>
      <c r="C209" s="1" t="s">
        <v>905</v>
      </c>
      <c r="D209" s="4">
        <v>260</v>
      </c>
      <c r="E209" s="6">
        <f t="shared" si="59"/>
        <v>412.36</v>
      </c>
      <c r="F209" s="4">
        <v>3498</v>
      </c>
      <c r="G209" s="17">
        <f t="shared" si="60"/>
        <v>2133.7799999999997</v>
      </c>
      <c r="H209" s="4">
        <v>2352</v>
      </c>
      <c r="I209" s="6">
        <f t="shared" si="61"/>
        <v>1103.088</v>
      </c>
      <c r="J209" s="4">
        <v>1788</v>
      </c>
      <c r="K209" s="6">
        <f t="shared" si="62"/>
        <v>651.18787359660007</v>
      </c>
      <c r="L209" s="4">
        <v>120</v>
      </c>
      <c r="M209" s="6">
        <f t="shared" si="63"/>
        <v>369.48</v>
      </c>
      <c r="N209" s="4">
        <v>10002</v>
      </c>
      <c r="O209" s="6">
        <f t="shared" si="64"/>
        <v>3970.7940000000003</v>
      </c>
      <c r="P209" s="4">
        <v>1200</v>
      </c>
      <c r="Q209" s="6">
        <f t="shared" si="65"/>
        <v>342.59999866343998</v>
      </c>
      <c r="R209" s="4">
        <v>3312</v>
      </c>
      <c r="S209" s="6">
        <f t="shared" si="66"/>
        <v>1025.9826494399999</v>
      </c>
      <c r="T209" s="4">
        <v>1500</v>
      </c>
      <c r="U209" s="6">
        <f t="shared" si="67"/>
        <v>966</v>
      </c>
      <c r="V209" s="4">
        <v>260</v>
      </c>
      <c r="W209" s="17">
        <f t="shared" si="76"/>
        <v>179.14077739999999</v>
      </c>
      <c r="X209" s="4">
        <v>272</v>
      </c>
      <c r="Y209" s="6">
        <f t="shared" si="69"/>
        <v>189.31199999999998</v>
      </c>
      <c r="Z209" s="4">
        <v>1296</v>
      </c>
      <c r="AA209" s="6">
        <f t="shared" si="70"/>
        <v>1254.5284832784</v>
      </c>
      <c r="AB209" s="4">
        <v>4000</v>
      </c>
      <c r="AC209" s="6">
        <f t="shared" si="71"/>
        <v>2628.7995224000001</v>
      </c>
      <c r="AD209" s="4">
        <v>2964</v>
      </c>
      <c r="AE209" s="6">
        <f t="shared" si="72"/>
        <v>1369.3680000000002</v>
      </c>
      <c r="AF209" s="4">
        <v>2664</v>
      </c>
      <c r="AG209" s="6">
        <f t="shared" si="73"/>
        <v>876.45600000000002</v>
      </c>
      <c r="AH209" s="4">
        <v>1212</v>
      </c>
      <c r="AI209" s="6">
        <f t="shared" si="74"/>
        <v>195.52866951319675</v>
      </c>
      <c r="AJ209">
        <v>40</v>
      </c>
      <c r="AK209" s="6">
        <f t="shared" si="75"/>
        <v>228.57142857142838</v>
      </c>
      <c r="AL209" s="6">
        <f t="shared" si="58"/>
        <v>17896.977402863064</v>
      </c>
    </row>
    <row r="210" spans="1:38" x14ac:dyDescent="0.25">
      <c r="A210" s="1">
        <v>13439</v>
      </c>
      <c r="B210" s="1" t="s">
        <v>609</v>
      </c>
      <c r="C210" s="1" t="s">
        <v>1562</v>
      </c>
      <c r="D210" s="4">
        <v>540</v>
      </c>
      <c r="E210" s="6">
        <f t="shared" si="59"/>
        <v>856.44</v>
      </c>
      <c r="F210" s="4">
        <v>2202</v>
      </c>
      <c r="G210" s="17">
        <f t="shared" si="60"/>
        <v>1343.22</v>
      </c>
      <c r="H210" s="4">
        <v>1992</v>
      </c>
      <c r="I210" s="6">
        <f t="shared" si="61"/>
        <v>934.24799999999993</v>
      </c>
      <c r="J210" s="4">
        <v>3000</v>
      </c>
      <c r="K210" s="6">
        <f t="shared" si="62"/>
        <v>1092.59710335</v>
      </c>
      <c r="L210" s="4">
        <v>276</v>
      </c>
      <c r="M210" s="6">
        <f t="shared" si="63"/>
        <v>849.80400000000009</v>
      </c>
      <c r="N210" s="4">
        <v>4602</v>
      </c>
      <c r="O210" s="6">
        <f t="shared" si="64"/>
        <v>1826.9940000000001</v>
      </c>
      <c r="P210" s="4">
        <v>2400</v>
      </c>
      <c r="Q210" s="6">
        <f t="shared" si="65"/>
        <v>685.19999732687995</v>
      </c>
      <c r="R210" s="4">
        <v>2904</v>
      </c>
      <c r="S210" s="6">
        <f t="shared" si="66"/>
        <v>899.59348248000003</v>
      </c>
      <c r="T210" s="4">
        <v>2496</v>
      </c>
      <c r="U210" s="6">
        <f t="shared" si="67"/>
        <v>1607.424</v>
      </c>
      <c r="V210" s="4">
        <v>650</v>
      </c>
      <c r="W210" s="17">
        <f t="shared" si="76"/>
        <v>447.8519435</v>
      </c>
      <c r="X210" s="4">
        <v>752</v>
      </c>
      <c r="Y210" s="6">
        <f t="shared" si="69"/>
        <v>523.39199999999994</v>
      </c>
      <c r="Z210" s="4">
        <v>2496</v>
      </c>
      <c r="AA210" s="6">
        <f t="shared" si="70"/>
        <v>2416.1289307583997</v>
      </c>
      <c r="AB210" s="4">
        <v>4000</v>
      </c>
      <c r="AC210" s="6">
        <f t="shared" si="71"/>
        <v>2628.7995224000001</v>
      </c>
      <c r="AD210" s="4">
        <v>1008</v>
      </c>
      <c r="AE210" s="6">
        <f t="shared" si="72"/>
        <v>465.69600000000003</v>
      </c>
      <c r="AF210" s="4">
        <v>3000</v>
      </c>
      <c r="AG210" s="6">
        <f t="shared" si="73"/>
        <v>987</v>
      </c>
      <c r="AH210" s="4">
        <v>192</v>
      </c>
      <c r="AI210" s="6">
        <f t="shared" si="74"/>
        <v>30.974838734763843</v>
      </c>
      <c r="AJ210">
        <v>40</v>
      </c>
      <c r="AK210" s="6">
        <f t="shared" si="75"/>
        <v>228.57142857142838</v>
      </c>
      <c r="AL210" s="6">
        <f t="shared" si="58"/>
        <v>17823.935247121473</v>
      </c>
    </row>
    <row r="211" spans="1:38" x14ac:dyDescent="0.25">
      <c r="A211" s="1">
        <v>3990</v>
      </c>
      <c r="B211" s="1" t="s">
        <v>680</v>
      </c>
      <c r="C211" s="1" t="s">
        <v>1307</v>
      </c>
      <c r="D211" s="4">
        <v>220</v>
      </c>
      <c r="E211" s="6">
        <f t="shared" si="59"/>
        <v>348.92</v>
      </c>
      <c r="F211" s="4">
        <v>1398</v>
      </c>
      <c r="G211" s="17">
        <f t="shared" si="60"/>
        <v>852.78</v>
      </c>
      <c r="H211" s="4">
        <v>1992</v>
      </c>
      <c r="I211" s="6">
        <f t="shared" si="61"/>
        <v>934.24799999999993</v>
      </c>
      <c r="J211" s="4">
        <v>1500</v>
      </c>
      <c r="K211" s="6">
        <f t="shared" si="62"/>
        <v>546.298551675</v>
      </c>
      <c r="L211" s="4">
        <v>108</v>
      </c>
      <c r="M211" s="6">
        <f t="shared" si="63"/>
        <v>332.53200000000004</v>
      </c>
      <c r="N211" s="4">
        <v>9006</v>
      </c>
      <c r="O211" s="6">
        <f t="shared" si="64"/>
        <v>3575.3820000000001</v>
      </c>
      <c r="P211" s="4">
        <v>4896</v>
      </c>
      <c r="Q211" s="6">
        <f t="shared" si="65"/>
        <v>1397.8079945468351</v>
      </c>
      <c r="R211" s="4">
        <v>4896</v>
      </c>
      <c r="S211" s="6">
        <f t="shared" si="66"/>
        <v>1516.6700035199999</v>
      </c>
      <c r="T211" s="4">
        <v>1368</v>
      </c>
      <c r="U211" s="6">
        <f t="shared" si="67"/>
        <v>880.99200000000008</v>
      </c>
      <c r="V211" s="4">
        <v>220</v>
      </c>
      <c r="W211" s="17">
        <f t="shared" si="76"/>
        <v>151.58065779999998</v>
      </c>
      <c r="X211" s="4">
        <v>224</v>
      </c>
      <c r="Y211" s="6">
        <f t="shared" si="69"/>
        <v>155.904</v>
      </c>
      <c r="Z211" s="4">
        <v>1092</v>
      </c>
      <c r="AA211" s="6">
        <f t="shared" si="70"/>
        <v>1057.0564072068</v>
      </c>
      <c r="AB211" s="4">
        <v>4900</v>
      </c>
      <c r="AC211" s="6">
        <f t="shared" si="71"/>
        <v>3220.2794149400002</v>
      </c>
      <c r="AD211" s="4">
        <v>3504</v>
      </c>
      <c r="AE211" s="6">
        <f t="shared" si="72"/>
        <v>1618.8480000000002</v>
      </c>
      <c r="AF211" s="4">
        <v>2256</v>
      </c>
      <c r="AG211" s="6">
        <f t="shared" si="73"/>
        <v>742.22400000000005</v>
      </c>
      <c r="AH211" s="4">
        <v>1498</v>
      </c>
      <c r="AI211" s="6">
        <f t="shared" si="74"/>
        <v>241.66827304518873</v>
      </c>
      <c r="AJ211">
        <v>40</v>
      </c>
      <c r="AK211" s="6">
        <f t="shared" si="75"/>
        <v>228.57142857142838</v>
      </c>
      <c r="AL211" s="6">
        <f t="shared" si="58"/>
        <v>17801.762731305254</v>
      </c>
    </row>
    <row r="212" spans="1:38" x14ac:dyDescent="0.25">
      <c r="A212" s="1">
        <v>13119</v>
      </c>
      <c r="B212" s="1" t="s">
        <v>551</v>
      </c>
      <c r="C212" s="1" t="s">
        <v>1541</v>
      </c>
      <c r="D212" s="4">
        <v>520</v>
      </c>
      <c r="E212" s="6">
        <f t="shared" si="59"/>
        <v>824.72</v>
      </c>
      <c r="F212" s="4">
        <v>1152</v>
      </c>
      <c r="G212" s="17">
        <f t="shared" si="60"/>
        <v>702.72</v>
      </c>
      <c r="H212" s="4">
        <v>3144</v>
      </c>
      <c r="I212" s="6">
        <f t="shared" si="61"/>
        <v>1474.5359999999998</v>
      </c>
      <c r="J212" s="4">
        <v>2748</v>
      </c>
      <c r="K212" s="6">
        <f t="shared" si="62"/>
        <v>1000.8189466686</v>
      </c>
      <c r="L212" s="4">
        <v>252</v>
      </c>
      <c r="M212" s="6">
        <f t="shared" si="63"/>
        <v>775.90800000000002</v>
      </c>
      <c r="N212" s="4">
        <v>5748</v>
      </c>
      <c r="O212" s="6">
        <f t="shared" si="64"/>
        <v>2281.9560000000001</v>
      </c>
      <c r="P212" s="4">
        <v>4032</v>
      </c>
      <c r="Q212" s="6">
        <f t="shared" si="65"/>
        <v>1151.1359955091584</v>
      </c>
      <c r="R212" s="4">
        <v>4020</v>
      </c>
      <c r="S212" s="6">
        <f t="shared" si="66"/>
        <v>1245.3050274</v>
      </c>
      <c r="T212" s="4">
        <v>1416</v>
      </c>
      <c r="U212" s="6">
        <f t="shared" si="67"/>
        <v>911.904</v>
      </c>
      <c r="V212" s="4">
        <v>510</v>
      </c>
      <c r="W212" s="17">
        <f t="shared" si="76"/>
        <v>351.39152489999998</v>
      </c>
      <c r="X212" s="4">
        <v>656</v>
      </c>
      <c r="Y212" s="6">
        <f t="shared" si="69"/>
        <v>456.57599999999996</v>
      </c>
      <c r="Z212" s="4">
        <v>2220</v>
      </c>
      <c r="AA212" s="6">
        <f t="shared" si="70"/>
        <v>2148.9608278380001</v>
      </c>
      <c r="AB212" s="4">
        <v>3200</v>
      </c>
      <c r="AC212" s="6">
        <f t="shared" si="71"/>
        <v>2103.0396179200002</v>
      </c>
      <c r="AD212" s="4">
        <v>2820</v>
      </c>
      <c r="AE212" s="6">
        <f t="shared" si="72"/>
        <v>1302.8400000000001</v>
      </c>
      <c r="AF212" s="4">
        <v>3192</v>
      </c>
      <c r="AG212" s="6">
        <f t="shared" si="73"/>
        <v>1050.1680000000001</v>
      </c>
      <c r="AH212" s="4">
        <v>0</v>
      </c>
      <c r="AI212" s="6">
        <f t="shared" si="74"/>
        <v>0</v>
      </c>
      <c r="AJ212">
        <v>0</v>
      </c>
      <c r="AK212" s="6">
        <f t="shared" si="75"/>
        <v>0</v>
      </c>
      <c r="AL212" s="6">
        <f t="shared" si="58"/>
        <v>17781.97994023576</v>
      </c>
    </row>
    <row r="213" spans="1:38" x14ac:dyDescent="0.25">
      <c r="A213" s="1">
        <v>13101</v>
      </c>
      <c r="B213" s="1" t="s">
        <v>540</v>
      </c>
      <c r="C213" s="1" t="s">
        <v>1208</v>
      </c>
      <c r="D213" s="4">
        <v>1240</v>
      </c>
      <c r="E213" s="6">
        <f t="shared" si="59"/>
        <v>1966.64</v>
      </c>
      <c r="F213" s="4">
        <v>1002</v>
      </c>
      <c r="G213" s="17">
        <f t="shared" si="60"/>
        <v>611.22</v>
      </c>
      <c r="H213" s="4">
        <v>3000</v>
      </c>
      <c r="I213" s="6">
        <f t="shared" si="61"/>
        <v>1407</v>
      </c>
      <c r="J213" s="4">
        <v>3000</v>
      </c>
      <c r="K213" s="6">
        <f t="shared" si="62"/>
        <v>1092.59710335</v>
      </c>
      <c r="L213" s="4">
        <v>420</v>
      </c>
      <c r="M213" s="6">
        <f t="shared" si="63"/>
        <v>1293.18</v>
      </c>
      <c r="N213" s="4">
        <v>5244</v>
      </c>
      <c r="O213" s="6">
        <f t="shared" si="64"/>
        <v>2081.8679999999999</v>
      </c>
      <c r="P213" s="4">
        <v>1488</v>
      </c>
      <c r="Q213" s="6">
        <f t="shared" si="65"/>
        <v>424.82399834266556</v>
      </c>
      <c r="R213" s="4">
        <v>2004</v>
      </c>
      <c r="S213" s="6">
        <f t="shared" si="66"/>
        <v>620.79384947999995</v>
      </c>
      <c r="T213" s="4">
        <v>1500</v>
      </c>
      <c r="U213" s="6">
        <f t="shared" si="67"/>
        <v>966</v>
      </c>
      <c r="V213" s="4">
        <v>1000</v>
      </c>
      <c r="W213" s="17">
        <f t="shared" si="76"/>
        <v>689.00298999999995</v>
      </c>
      <c r="X213" s="4">
        <v>992</v>
      </c>
      <c r="Y213" s="6">
        <f t="shared" si="69"/>
        <v>690.4319999999999</v>
      </c>
      <c r="Z213" s="4">
        <v>2496</v>
      </c>
      <c r="AA213" s="6">
        <f t="shared" si="70"/>
        <v>2416.1289307583997</v>
      </c>
      <c r="AB213" s="4">
        <v>3000</v>
      </c>
      <c r="AC213" s="6">
        <f t="shared" si="71"/>
        <v>1971.5996418</v>
      </c>
      <c r="AD213" s="4">
        <v>1500</v>
      </c>
      <c r="AE213" s="6">
        <f t="shared" si="72"/>
        <v>693</v>
      </c>
      <c r="AF213" s="4">
        <v>1488</v>
      </c>
      <c r="AG213" s="6">
        <f t="shared" si="73"/>
        <v>489.55200000000002</v>
      </c>
      <c r="AH213" s="4">
        <v>0</v>
      </c>
      <c r="AI213" s="6">
        <f t="shared" si="74"/>
        <v>0</v>
      </c>
      <c r="AJ213">
        <v>40</v>
      </c>
      <c r="AK213" s="6">
        <f t="shared" si="75"/>
        <v>228.57142857142838</v>
      </c>
      <c r="AL213" s="6">
        <f t="shared" si="58"/>
        <v>17642.409942302493</v>
      </c>
    </row>
    <row r="214" spans="1:38" x14ac:dyDescent="0.25">
      <c r="A214" s="1">
        <v>12978</v>
      </c>
      <c r="B214" s="1" t="s">
        <v>446</v>
      </c>
      <c r="C214" s="1" t="s">
        <v>1122</v>
      </c>
      <c r="D214" s="4">
        <v>160</v>
      </c>
      <c r="E214" s="6">
        <f t="shared" si="59"/>
        <v>253.76000000000002</v>
      </c>
      <c r="F214" s="4">
        <v>2298</v>
      </c>
      <c r="G214" s="17">
        <f t="shared" si="60"/>
        <v>1401.78</v>
      </c>
      <c r="H214" s="4">
        <v>1440</v>
      </c>
      <c r="I214" s="6">
        <f t="shared" si="61"/>
        <v>675.36</v>
      </c>
      <c r="J214" s="4">
        <v>1080</v>
      </c>
      <c r="K214" s="6">
        <f t="shared" si="62"/>
        <v>393.33495720600001</v>
      </c>
      <c r="L214" s="4">
        <v>72</v>
      </c>
      <c r="M214" s="6">
        <f t="shared" si="63"/>
        <v>221.68800000000002</v>
      </c>
      <c r="N214" s="4">
        <v>7428</v>
      </c>
      <c r="O214" s="6">
        <f t="shared" si="64"/>
        <v>2948.9160000000002</v>
      </c>
      <c r="P214" s="4">
        <v>4992</v>
      </c>
      <c r="Q214" s="6">
        <f t="shared" si="65"/>
        <v>1425.2159944399102</v>
      </c>
      <c r="R214" s="4">
        <v>5196</v>
      </c>
      <c r="S214" s="6">
        <f t="shared" si="66"/>
        <v>1609.6032145199999</v>
      </c>
      <c r="T214" s="4">
        <v>972</v>
      </c>
      <c r="U214" s="6">
        <f t="shared" si="67"/>
        <v>625.96799999999996</v>
      </c>
      <c r="V214" s="4">
        <v>150</v>
      </c>
      <c r="W214" s="17">
        <f t="shared" si="76"/>
        <v>103.3504485</v>
      </c>
      <c r="X214" s="4">
        <v>160</v>
      </c>
      <c r="Y214" s="6">
        <f t="shared" si="69"/>
        <v>111.35999999999999</v>
      </c>
      <c r="Z214" s="4">
        <v>780</v>
      </c>
      <c r="AA214" s="6">
        <f t="shared" si="70"/>
        <v>755.04029086200001</v>
      </c>
      <c r="AB214" s="4">
        <v>3700</v>
      </c>
      <c r="AC214" s="6">
        <f t="shared" si="71"/>
        <v>2431.6395582200003</v>
      </c>
      <c r="AD214" s="4">
        <v>7752</v>
      </c>
      <c r="AE214" s="6">
        <f t="shared" si="72"/>
        <v>3581.424</v>
      </c>
      <c r="AF214" s="4">
        <v>1608</v>
      </c>
      <c r="AG214" s="6">
        <f t="shared" si="73"/>
        <v>529.03200000000004</v>
      </c>
      <c r="AH214" s="4">
        <v>3302</v>
      </c>
      <c r="AI214" s="6">
        <f t="shared" si="74"/>
        <v>532.70269532390728</v>
      </c>
      <c r="AJ214">
        <v>0</v>
      </c>
      <c r="AK214" s="6">
        <f t="shared" si="75"/>
        <v>0</v>
      </c>
      <c r="AL214" s="6">
        <f t="shared" si="58"/>
        <v>17600.17515907182</v>
      </c>
    </row>
    <row r="215" spans="1:38" x14ac:dyDescent="0.25">
      <c r="A215" s="1">
        <v>12551</v>
      </c>
      <c r="B215" s="1" t="s">
        <v>158</v>
      </c>
      <c r="C215" s="1" t="s">
        <v>910</v>
      </c>
      <c r="D215" s="4">
        <v>380</v>
      </c>
      <c r="E215" s="6">
        <f t="shared" si="59"/>
        <v>602.68000000000006</v>
      </c>
      <c r="F215" s="4">
        <v>2352</v>
      </c>
      <c r="G215" s="17">
        <f t="shared" si="60"/>
        <v>1434.72</v>
      </c>
      <c r="H215" s="4">
        <v>3000</v>
      </c>
      <c r="I215" s="6">
        <f t="shared" si="61"/>
        <v>1407</v>
      </c>
      <c r="J215" s="4">
        <v>2628</v>
      </c>
      <c r="K215" s="6">
        <f t="shared" si="62"/>
        <v>957.11506253460004</v>
      </c>
      <c r="L215" s="4">
        <v>180</v>
      </c>
      <c r="M215" s="6">
        <f t="shared" si="63"/>
        <v>554.22</v>
      </c>
      <c r="N215" s="4">
        <v>10422</v>
      </c>
      <c r="O215" s="6">
        <f t="shared" si="64"/>
        <v>4137.5340000000006</v>
      </c>
      <c r="P215" s="4">
        <v>0</v>
      </c>
      <c r="Q215" s="6">
        <f t="shared" si="65"/>
        <v>0</v>
      </c>
      <c r="R215" s="4">
        <v>4452</v>
      </c>
      <c r="S215" s="6">
        <f t="shared" si="66"/>
        <v>1379.1288512399999</v>
      </c>
      <c r="T215" s="4">
        <v>1980</v>
      </c>
      <c r="U215" s="6">
        <f t="shared" si="67"/>
        <v>1275.1200000000001</v>
      </c>
      <c r="V215" s="4">
        <v>380</v>
      </c>
      <c r="W215" s="17">
        <f t="shared" si="76"/>
        <v>261.82113620000001</v>
      </c>
      <c r="X215" s="4">
        <v>400</v>
      </c>
      <c r="Y215" s="6">
        <f t="shared" si="69"/>
        <v>278.39999999999998</v>
      </c>
      <c r="Z215" s="4">
        <v>1908</v>
      </c>
      <c r="AA215" s="6">
        <f t="shared" si="70"/>
        <v>1846.9447114932</v>
      </c>
      <c r="AB215" s="4">
        <v>3000</v>
      </c>
      <c r="AC215" s="6">
        <f t="shared" si="71"/>
        <v>1971.5996418</v>
      </c>
      <c r="AD215" s="4">
        <v>0</v>
      </c>
      <c r="AE215" s="6">
        <f t="shared" si="72"/>
        <v>0</v>
      </c>
      <c r="AF215" s="4">
        <v>3456</v>
      </c>
      <c r="AG215" s="6">
        <f t="shared" si="73"/>
        <v>1137.0240000000001</v>
      </c>
      <c r="AH215" s="4">
        <v>192</v>
      </c>
      <c r="AI215" s="6">
        <f t="shared" si="74"/>
        <v>30.974838734763843</v>
      </c>
      <c r="AJ215">
        <v>40</v>
      </c>
      <c r="AK215" s="6">
        <f t="shared" si="75"/>
        <v>228.57142857142838</v>
      </c>
      <c r="AL215" s="6">
        <f t="shared" si="58"/>
        <v>17502.853670573993</v>
      </c>
    </row>
    <row r="216" spans="1:38" x14ac:dyDescent="0.25">
      <c r="A216" s="1">
        <v>2344</v>
      </c>
      <c r="B216" s="1" t="s">
        <v>639</v>
      </c>
      <c r="C216" s="1" t="s">
        <v>1278</v>
      </c>
      <c r="D216" s="4">
        <v>620</v>
      </c>
      <c r="E216" s="6">
        <f t="shared" si="59"/>
        <v>983.32</v>
      </c>
      <c r="F216" s="4">
        <v>1302</v>
      </c>
      <c r="G216" s="17">
        <f t="shared" si="60"/>
        <v>794.22</v>
      </c>
      <c r="H216" s="4">
        <v>3000</v>
      </c>
      <c r="I216" s="6">
        <f t="shared" si="61"/>
        <v>1407</v>
      </c>
      <c r="J216" s="4">
        <v>3000</v>
      </c>
      <c r="K216" s="6">
        <f t="shared" si="62"/>
        <v>1092.59710335</v>
      </c>
      <c r="L216" s="4">
        <v>300</v>
      </c>
      <c r="M216" s="6">
        <f t="shared" si="63"/>
        <v>923.7</v>
      </c>
      <c r="N216" s="4">
        <v>4800</v>
      </c>
      <c r="O216" s="6">
        <f t="shared" si="64"/>
        <v>1905.6000000000001</v>
      </c>
      <c r="P216" s="4">
        <v>1512</v>
      </c>
      <c r="Q216" s="6">
        <f t="shared" si="65"/>
        <v>431.67599831593435</v>
      </c>
      <c r="R216" s="4">
        <v>3732</v>
      </c>
      <c r="S216" s="6">
        <f t="shared" si="66"/>
        <v>1156.08914484</v>
      </c>
      <c r="T216" s="4">
        <v>1800</v>
      </c>
      <c r="U216" s="6">
        <f t="shared" si="67"/>
        <v>1159.2</v>
      </c>
      <c r="V216" s="4">
        <v>600</v>
      </c>
      <c r="W216" s="17">
        <f t="shared" si="76"/>
        <v>413.401794</v>
      </c>
      <c r="X216" s="4">
        <v>608</v>
      </c>
      <c r="Y216" s="6">
        <f t="shared" si="69"/>
        <v>423.16799999999995</v>
      </c>
      <c r="Z216" s="4">
        <v>3000</v>
      </c>
      <c r="AA216" s="6">
        <f t="shared" si="70"/>
        <v>2904.0011187</v>
      </c>
      <c r="AB216" s="4">
        <v>2900</v>
      </c>
      <c r="AC216" s="6">
        <f t="shared" si="71"/>
        <v>1905.8796537400001</v>
      </c>
      <c r="AD216" s="4">
        <v>2508</v>
      </c>
      <c r="AE216" s="6">
        <f t="shared" si="72"/>
        <v>1158.6960000000001</v>
      </c>
      <c r="AF216" s="4">
        <v>1152</v>
      </c>
      <c r="AG216" s="6">
        <f t="shared" si="73"/>
        <v>379.00800000000004</v>
      </c>
      <c r="AH216" s="4">
        <v>414</v>
      </c>
      <c r="AI216" s="6">
        <f t="shared" si="74"/>
        <v>66.789496021834537</v>
      </c>
      <c r="AJ216">
        <v>40</v>
      </c>
      <c r="AK216" s="6">
        <f t="shared" si="75"/>
        <v>228.57142857142838</v>
      </c>
      <c r="AL216" s="6">
        <f t="shared" si="58"/>
        <v>17332.917737539196</v>
      </c>
    </row>
    <row r="217" spans="1:38" x14ac:dyDescent="0.25">
      <c r="A217" s="1">
        <v>888</v>
      </c>
      <c r="B217" s="1" t="s">
        <v>731</v>
      </c>
      <c r="C217" s="1" t="s">
        <v>1386</v>
      </c>
      <c r="D217" s="4">
        <v>1360</v>
      </c>
      <c r="E217" s="6">
        <f t="shared" si="59"/>
        <v>2156.96</v>
      </c>
      <c r="F217" s="4">
        <v>1002</v>
      </c>
      <c r="G217" s="17">
        <f t="shared" si="60"/>
        <v>611.22</v>
      </c>
      <c r="H217" s="4">
        <v>1992</v>
      </c>
      <c r="I217" s="6">
        <f t="shared" si="61"/>
        <v>934.24799999999993</v>
      </c>
      <c r="J217" s="4">
        <v>2496</v>
      </c>
      <c r="K217" s="6">
        <f t="shared" si="62"/>
        <v>909.04078998720001</v>
      </c>
      <c r="L217" s="4">
        <v>660</v>
      </c>
      <c r="M217" s="6">
        <f t="shared" si="63"/>
        <v>2032.14</v>
      </c>
      <c r="N217" s="4">
        <v>4002</v>
      </c>
      <c r="O217" s="6">
        <f t="shared" si="64"/>
        <v>1588.7940000000001</v>
      </c>
      <c r="P217" s="4">
        <v>1008</v>
      </c>
      <c r="Q217" s="6">
        <f t="shared" si="65"/>
        <v>287.7839988772896</v>
      </c>
      <c r="R217" s="4">
        <v>2004</v>
      </c>
      <c r="S217" s="6">
        <f t="shared" si="66"/>
        <v>620.79384947999995</v>
      </c>
      <c r="T217" s="4">
        <v>2496</v>
      </c>
      <c r="U217" s="6">
        <f t="shared" si="67"/>
        <v>1607.424</v>
      </c>
      <c r="V217" s="4">
        <v>1000</v>
      </c>
      <c r="W217" s="17">
        <f t="shared" si="76"/>
        <v>689.00298999999995</v>
      </c>
      <c r="X217" s="4">
        <v>1008</v>
      </c>
      <c r="Y217" s="6">
        <f t="shared" si="69"/>
        <v>701.56799999999998</v>
      </c>
      <c r="Z217" s="4">
        <v>2496</v>
      </c>
      <c r="AA217" s="6">
        <f t="shared" si="70"/>
        <v>2416.1289307583997</v>
      </c>
      <c r="AB217" s="4">
        <v>2500</v>
      </c>
      <c r="AC217" s="6">
        <f t="shared" si="71"/>
        <v>1642.9997015000001</v>
      </c>
      <c r="AD217" s="4">
        <v>1008</v>
      </c>
      <c r="AE217" s="6">
        <f t="shared" si="72"/>
        <v>465.69600000000003</v>
      </c>
      <c r="AF217" s="4">
        <v>1992</v>
      </c>
      <c r="AG217" s="6">
        <f t="shared" si="73"/>
        <v>655.36800000000005</v>
      </c>
      <c r="AH217" s="4">
        <v>0</v>
      </c>
      <c r="AI217" s="6">
        <f t="shared" si="74"/>
        <v>0</v>
      </c>
      <c r="AJ217">
        <v>0</v>
      </c>
      <c r="AK217" s="6">
        <f t="shared" si="75"/>
        <v>0</v>
      </c>
      <c r="AL217" s="6">
        <f t="shared" si="58"/>
        <v>17319.168260602892</v>
      </c>
    </row>
    <row r="218" spans="1:38" x14ac:dyDescent="0.25">
      <c r="A218" s="1">
        <v>12836</v>
      </c>
      <c r="B218" s="1" t="s">
        <v>352</v>
      </c>
      <c r="C218" s="1" t="s">
        <v>1046</v>
      </c>
      <c r="D218" s="4">
        <v>760</v>
      </c>
      <c r="E218" s="6">
        <f t="shared" si="59"/>
        <v>1205.3600000000001</v>
      </c>
      <c r="F218" s="4">
        <v>648</v>
      </c>
      <c r="G218" s="17">
        <f t="shared" si="60"/>
        <v>395.28</v>
      </c>
      <c r="H218" s="4">
        <v>0</v>
      </c>
      <c r="I218" s="6">
        <f t="shared" si="61"/>
        <v>0</v>
      </c>
      <c r="J218" s="4">
        <v>2280</v>
      </c>
      <c r="K218" s="6">
        <f t="shared" si="62"/>
        <v>830.37379854599999</v>
      </c>
      <c r="L218" s="4">
        <v>264</v>
      </c>
      <c r="M218" s="6">
        <f t="shared" si="63"/>
        <v>812.85599999999999</v>
      </c>
      <c r="N218" s="4">
        <v>14802</v>
      </c>
      <c r="O218" s="6">
        <f t="shared" si="64"/>
        <v>5876.3940000000002</v>
      </c>
      <c r="P218" s="4">
        <v>984</v>
      </c>
      <c r="Q218" s="6">
        <f t="shared" si="65"/>
        <v>280.93199890402076</v>
      </c>
      <c r="R218" s="4">
        <v>3276</v>
      </c>
      <c r="S218" s="6">
        <f t="shared" si="66"/>
        <v>1014.8306641199999</v>
      </c>
      <c r="T218" s="4">
        <v>1296</v>
      </c>
      <c r="U218" s="6">
        <f t="shared" si="67"/>
        <v>834.62400000000002</v>
      </c>
      <c r="V218" s="4">
        <v>650</v>
      </c>
      <c r="W218" s="17">
        <f t="shared" si="76"/>
        <v>447.8519435</v>
      </c>
      <c r="X218" s="4">
        <v>0</v>
      </c>
      <c r="Y218" s="6">
        <f t="shared" si="69"/>
        <v>0</v>
      </c>
      <c r="Z218" s="4">
        <v>1956</v>
      </c>
      <c r="AA218" s="6">
        <f t="shared" si="70"/>
        <v>1893.4087293923999</v>
      </c>
      <c r="AB218" s="4">
        <v>2300</v>
      </c>
      <c r="AC218" s="6">
        <f t="shared" si="71"/>
        <v>1511.5597253799999</v>
      </c>
      <c r="AD218" s="4">
        <v>1632</v>
      </c>
      <c r="AE218" s="6">
        <f t="shared" si="72"/>
        <v>753.98400000000004</v>
      </c>
      <c r="AF218" s="4">
        <v>2280</v>
      </c>
      <c r="AG218" s="6">
        <f t="shared" si="73"/>
        <v>750.12</v>
      </c>
      <c r="AH218" s="4">
        <v>0</v>
      </c>
      <c r="AI218" s="6">
        <f t="shared" si="74"/>
        <v>0</v>
      </c>
      <c r="AJ218">
        <v>120</v>
      </c>
      <c r="AK218" s="6">
        <f t="shared" si="75"/>
        <v>685.71428571428521</v>
      </c>
      <c r="AL218" s="6">
        <f t="shared" si="58"/>
        <v>17293.289145556708</v>
      </c>
    </row>
    <row r="219" spans="1:38" x14ac:dyDescent="0.25">
      <c r="A219" s="1">
        <v>12476</v>
      </c>
      <c r="B219" s="1" t="s">
        <v>105</v>
      </c>
      <c r="C219" s="1" t="s">
        <v>865</v>
      </c>
      <c r="D219" s="4">
        <v>320</v>
      </c>
      <c r="E219" s="6">
        <f t="shared" si="59"/>
        <v>507.52000000000004</v>
      </c>
      <c r="F219" s="4">
        <v>3000</v>
      </c>
      <c r="G219" s="17">
        <f t="shared" si="60"/>
        <v>1830</v>
      </c>
      <c r="H219" s="4">
        <v>2592</v>
      </c>
      <c r="I219" s="6">
        <f t="shared" si="61"/>
        <v>1215.6479999999999</v>
      </c>
      <c r="J219" s="4">
        <v>2592</v>
      </c>
      <c r="K219" s="6">
        <f t="shared" si="62"/>
        <v>944.00389729440008</v>
      </c>
      <c r="L219" s="4">
        <v>96</v>
      </c>
      <c r="M219" s="6">
        <f t="shared" si="63"/>
        <v>295.584</v>
      </c>
      <c r="N219" s="4">
        <v>6912</v>
      </c>
      <c r="O219" s="6">
        <f t="shared" si="64"/>
        <v>2744.0640000000003</v>
      </c>
      <c r="P219" s="4">
        <v>2592</v>
      </c>
      <c r="Q219" s="6">
        <f t="shared" si="65"/>
        <v>740.01599711303038</v>
      </c>
      <c r="R219" s="4">
        <v>2592</v>
      </c>
      <c r="S219" s="6">
        <f t="shared" si="66"/>
        <v>802.94294304000005</v>
      </c>
      <c r="T219" s="4">
        <v>2400</v>
      </c>
      <c r="U219" s="6">
        <f t="shared" si="67"/>
        <v>1545.6000000000001</v>
      </c>
      <c r="V219" s="4">
        <v>230</v>
      </c>
      <c r="W219" s="17">
        <f t="shared" si="76"/>
        <v>158.47068769999998</v>
      </c>
      <c r="X219" s="4">
        <v>256</v>
      </c>
      <c r="Y219" s="6">
        <f t="shared" si="69"/>
        <v>178.17599999999999</v>
      </c>
      <c r="Z219" s="4">
        <v>2736</v>
      </c>
      <c r="AA219" s="6">
        <f t="shared" si="70"/>
        <v>2648.4490202543998</v>
      </c>
      <c r="AB219" s="4">
        <v>2700</v>
      </c>
      <c r="AC219" s="6">
        <f t="shared" si="71"/>
        <v>1774.4396776200001</v>
      </c>
      <c r="AD219" s="4">
        <v>2400</v>
      </c>
      <c r="AE219" s="6">
        <f t="shared" si="72"/>
        <v>1108.8</v>
      </c>
      <c r="AF219" s="4">
        <v>2400</v>
      </c>
      <c r="AG219" s="6">
        <f t="shared" si="73"/>
        <v>789.6</v>
      </c>
      <c r="AH219" s="4">
        <v>0</v>
      </c>
      <c r="AI219" s="6">
        <f t="shared" si="74"/>
        <v>0</v>
      </c>
      <c r="AJ219">
        <v>0</v>
      </c>
      <c r="AK219" s="6">
        <f t="shared" si="75"/>
        <v>0</v>
      </c>
      <c r="AL219" s="6">
        <f t="shared" si="58"/>
        <v>17283.314223021829</v>
      </c>
    </row>
    <row r="220" spans="1:38" x14ac:dyDescent="0.25">
      <c r="A220" s="1">
        <v>12863</v>
      </c>
      <c r="B220" s="1" t="s">
        <v>1570</v>
      </c>
      <c r="C220" s="1" t="s">
        <v>1593</v>
      </c>
      <c r="D220" s="4">
        <v>140</v>
      </c>
      <c r="E220" s="6">
        <f t="shared" si="59"/>
        <v>222.04000000000002</v>
      </c>
      <c r="F220" s="4">
        <v>2298</v>
      </c>
      <c r="G220" s="17">
        <f t="shared" si="60"/>
        <v>1401.78</v>
      </c>
      <c r="H220" s="4">
        <v>1344</v>
      </c>
      <c r="I220" s="6">
        <f t="shared" si="61"/>
        <v>630.33600000000001</v>
      </c>
      <c r="J220" s="4">
        <v>1020</v>
      </c>
      <c r="K220" s="6">
        <f t="shared" si="62"/>
        <v>371.48301513900003</v>
      </c>
      <c r="L220" s="4">
        <v>72</v>
      </c>
      <c r="M220" s="6">
        <f t="shared" si="63"/>
        <v>221.68800000000002</v>
      </c>
      <c r="N220" s="4">
        <v>5226</v>
      </c>
      <c r="O220" s="6">
        <f t="shared" si="64"/>
        <v>2074.7220000000002</v>
      </c>
      <c r="P220" s="4">
        <v>8112</v>
      </c>
      <c r="Q220" s="6">
        <f t="shared" si="65"/>
        <v>2315.9759909648542</v>
      </c>
      <c r="R220" s="4">
        <v>8844</v>
      </c>
      <c r="S220" s="6">
        <f t="shared" si="66"/>
        <v>2739.6710602799999</v>
      </c>
      <c r="T220" s="4">
        <v>924</v>
      </c>
      <c r="U220" s="6">
        <f t="shared" si="67"/>
        <v>595.05600000000004</v>
      </c>
      <c r="V220" s="4">
        <v>150</v>
      </c>
      <c r="W220" s="17">
        <f t="shared" si="76"/>
        <v>103.3504485</v>
      </c>
      <c r="X220" s="4">
        <v>160</v>
      </c>
      <c r="Y220" s="6">
        <f t="shared" si="69"/>
        <v>111.35999999999999</v>
      </c>
      <c r="Z220" s="4">
        <v>744</v>
      </c>
      <c r="AA220" s="6">
        <f t="shared" si="70"/>
        <v>720.19227743759996</v>
      </c>
      <c r="AB220" s="4">
        <v>3500</v>
      </c>
      <c r="AC220" s="6">
        <f t="shared" si="71"/>
        <v>2300.1995821</v>
      </c>
      <c r="AD220" s="4">
        <v>6252</v>
      </c>
      <c r="AE220" s="6">
        <f t="shared" si="72"/>
        <v>2888.424</v>
      </c>
      <c r="AF220" s="4">
        <v>1512</v>
      </c>
      <c r="AG220" s="6">
        <f t="shared" si="73"/>
        <v>497.44800000000004</v>
      </c>
      <c r="AH220" s="4">
        <v>64</v>
      </c>
      <c r="AI220" s="6">
        <f t="shared" si="74"/>
        <v>10.32494624492128</v>
      </c>
      <c r="AJ220">
        <v>0</v>
      </c>
      <c r="AK220" s="6">
        <f t="shared" si="75"/>
        <v>0</v>
      </c>
      <c r="AL220" s="6">
        <f t="shared" si="58"/>
        <v>17204.051320666375</v>
      </c>
    </row>
    <row r="221" spans="1:38" x14ac:dyDescent="0.25">
      <c r="A221" s="1">
        <v>12704</v>
      </c>
      <c r="B221" s="1" t="s">
        <v>246</v>
      </c>
      <c r="C221" s="1" t="s">
        <v>975</v>
      </c>
      <c r="D221" s="4">
        <v>380</v>
      </c>
      <c r="E221" s="6">
        <f t="shared" si="59"/>
        <v>602.68000000000006</v>
      </c>
      <c r="F221" s="4">
        <v>1428</v>
      </c>
      <c r="G221" s="17">
        <f t="shared" si="60"/>
        <v>871.07999999999993</v>
      </c>
      <c r="H221" s="4">
        <v>408</v>
      </c>
      <c r="I221" s="6">
        <f t="shared" si="61"/>
        <v>191.35199999999998</v>
      </c>
      <c r="J221" s="4">
        <v>2496</v>
      </c>
      <c r="K221" s="6">
        <f t="shared" si="62"/>
        <v>909.04078998720001</v>
      </c>
      <c r="L221" s="4">
        <v>192</v>
      </c>
      <c r="M221" s="6">
        <f t="shared" si="63"/>
        <v>591.16800000000001</v>
      </c>
      <c r="N221" s="4">
        <v>13872</v>
      </c>
      <c r="O221" s="6">
        <f t="shared" si="64"/>
        <v>5507.1840000000002</v>
      </c>
      <c r="P221" s="4">
        <v>1440</v>
      </c>
      <c r="Q221" s="6">
        <f t="shared" si="65"/>
        <v>411.11999839612798</v>
      </c>
      <c r="R221" s="4">
        <v>2772</v>
      </c>
      <c r="S221" s="6">
        <f t="shared" si="66"/>
        <v>858.70286964000002</v>
      </c>
      <c r="T221" s="4">
        <v>3600</v>
      </c>
      <c r="U221" s="6">
        <f t="shared" si="67"/>
        <v>2318.4</v>
      </c>
      <c r="V221" s="4">
        <v>440</v>
      </c>
      <c r="W221" s="17">
        <f t="shared" si="76"/>
        <v>303.16131559999997</v>
      </c>
      <c r="X221" s="4">
        <v>512</v>
      </c>
      <c r="Y221" s="6">
        <f t="shared" si="69"/>
        <v>356.35199999999998</v>
      </c>
      <c r="Z221" s="4">
        <v>1428</v>
      </c>
      <c r="AA221" s="6">
        <f t="shared" si="70"/>
        <v>1382.3045325011999</v>
      </c>
      <c r="AB221" s="4">
        <v>1400</v>
      </c>
      <c r="AC221" s="6">
        <f t="shared" si="71"/>
        <v>920.07983283999999</v>
      </c>
      <c r="AD221" s="4">
        <v>1428</v>
      </c>
      <c r="AE221" s="6">
        <f t="shared" si="72"/>
        <v>659.73599999999999</v>
      </c>
      <c r="AF221" s="4">
        <v>2496</v>
      </c>
      <c r="AG221" s="6">
        <f t="shared" si="73"/>
        <v>821.18400000000008</v>
      </c>
      <c r="AH221" s="4">
        <v>192</v>
      </c>
      <c r="AI221" s="6">
        <f t="shared" si="74"/>
        <v>30.974838734763843</v>
      </c>
      <c r="AJ221">
        <v>80</v>
      </c>
      <c r="AK221" s="6">
        <f t="shared" si="75"/>
        <v>457.14285714285677</v>
      </c>
      <c r="AL221" s="6">
        <f t="shared" si="58"/>
        <v>17191.66303484215</v>
      </c>
    </row>
    <row r="222" spans="1:38" x14ac:dyDescent="0.25">
      <c r="A222" s="1">
        <v>13144</v>
      </c>
      <c r="B222" s="1" t="s">
        <v>571</v>
      </c>
      <c r="C222" s="1" t="s">
        <v>1546</v>
      </c>
      <c r="D222" s="4">
        <v>1300</v>
      </c>
      <c r="E222" s="6">
        <f t="shared" si="59"/>
        <v>2061.8000000000002</v>
      </c>
      <c r="F222" s="4">
        <v>1500</v>
      </c>
      <c r="G222" s="17">
        <f t="shared" si="60"/>
        <v>915</v>
      </c>
      <c r="H222" s="4">
        <v>0</v>
      </c>
      <c r="I222" s="6">
        <f t="shared" si="61"/>
        <v>0</v>
      </c>
      <c r="J222" s="4">
        <v>3000</v>
      </c>
      <c r="K222" s="6">
        <f t="shared" si="62"/>
        <v>1092.59710335</v>
      </c>
      <c r="L222" s="4">
        <v>0</v>
      </c>
      <c r="M222" s="6">
        <f t="shared" si="63"/>
        <v>0</v>
      </c>
      <c r="N222" s="4">
        <v>7998</v>
      </c>
      <c r="O222" s="6">
        <f t="shared" si="64"/>
        <v>3175.2060000000001</v>
      </c>
      <c r="P222" s="4">
        <v>3000</v>
      </c>
      <c r="Q222" s="6">
        <f t="shared" si="65"/>
        <v>856.49999665859991</v>
      </c>
      <c r="R222" s="4">
        <v>3000</v>
      </c>
      <c r="S222" s="6">
        <f t="shared" si="66"/>
        <v>929.33210999999994</v>
      </c>
      <c r="T222" s="4">
        <v>3000</v>
      </c>
      <c r="U222" s="6">
        <f t="shared" si="67"/>
        <v>1932</v>
      </c>
      <c r="V222" s="4">
        <v>1280</v>
      </c>
      <c r="W222" s="17">
        <f t="shared" si="76"/>
        <v>881.92382720000001</v>
      </c>
      <c r="X222" s="4">
        <v>0</v>
      </c>
      <c r="Y222" s="6">
        <f t="shared" si="69"/>
        <v>0</v>
      </c>
      <c r="Z222" s="4">
        <v>0</v>
      </c>
      <c r="AA222" s="6">
        <f t="shared" si="70"/>
        <v>0</v>
      </c>
      <c r="AB222" s="4">
        <v>3000</v>
      </c>
      <c r="AC222" s="6">
        <f t="shared" si="71"/>
        <v>1971.5996418</v>
      </c>
      <c r="AD222" s="4">
        <v>3000</v>
      </c>
      <c r="AE222" s="6">
        <f t="shared" si="72"/>
        <v>1386</v>
      </c>
      <c r="AF222" s="4">
        <v>6000</v>
      </c>
      <c r="AG222" s="6">
        <f t="shared" si="73"/>
        <v>1974</v>
      </c>
      <c r="AH222" s="4">
        <v>0</v>
      </c>
      <c r="AI222" s="6">
        <f t="shared" si="74"/>
        <v>0</v>
      </c>
      <c r="AJ222">
        <v>0</v>
      </c>
      <c r="AK222" s="6">
        <f t="shared" si="75"/>
        <v>0</v>
      </c>
      <c r="AL222" s="6">
        <f t="shared" si="58"/>
        <v>17175.9586790086</v>
      </c>
    </row>
    <row r="223" spans="1:38" x14ac:dyDescent="0.25">
      <c r="A223" s="1">
        <v>12837</v>
      </c>
      <c r="B223" s="1" t="s">
        <v>353</v>
      </c>
      <c r="C223" s="1" t="s">
        <v>1047</v>
      </c>
      <c r="D223" s="4">
        <v>640</v>
      </c>
      <c r="E223" s="6">
        <f t="shared" si="59"/>
        <v>1015.0400000000001</v>
      </c>
      <c r="F223" s="4">
        <v>1200</v>
      </c>
      <c r="G223" s="17">
        <f t="shared" si="60"/>
        <v>732</v>
      </c>
      <c r="H223" s="4">
        <v>1512</v>
      </c>
      <c r="I223" s="6">
        <f t="shared" si="61"/>
        <v>709.12799999999993</v>
      </c>
      <c r="J223" s="4">
        <v>2544</v>
      </c>
      <c r="K223" s="6">
        <f t="shared" si="62"/>
        <v>926.52234364080005</v>
      </c>
      <c r="L223" s="4">
        <v>336</v>
      </c>
      <c r="M223" s="6">
        <f t="shared" si="63"/>
        <v>1034.5440000000001</v>
      </c>
      <c r="N223" s="4">
        <v>14988</v>
      </c>
      <c r="O223" s="6">
        <f t="shared" si="64"/>
        <v>5950.2359999999999</v>
      </c>
      <c r="P223" s="4">
        <v>408</v>
      </c>
      <c r="Q223" s="6">
        <f t="shared" si="65"/>
        <v>116.48399954556959</v>
      </c>
      <c r="R223" s="4">
        <v>1272</v>
      </c>
      <c r="S223" s="6">
        <f t="shared" si="66"/>
        <v>394.03681463999999</v>
      </c>
      <c r="T223" s="4">
        <v>996</v>
      </c>
      <c r="U223" s="6">
        <f t="shared" si="67"/>
        <v>641.42399999999998</v>
      </c>
      <c r="V223" s="4">
        <v>400</v>
      </c>
      <c r="W223" s="17">
        <f t="shared" si="76"/>
        <v>275.60119600000002</v>
      </c>
      <c r="X223" s="4">
        <v>192</v>
      </c>
      <c r="Y223" s="6">
        <f t="shared" si="69"/>
        <v>133.63200000000001</v>
      </c>
      <c r="Z223" s="4">
        <v>1800</v>
      </c>
      <c r="AA223" s="6">
        <f t="shared" si="70"/>
        <v>1742.4006712199998</v>
      </c>
      <c r="AB223" s="4">
        <v>2500</v>
      </c>
      <c r="AC223" s="6">
        <f t="shared" si="71"/>
        <v>1642.9997015000001</v>
      </c>
      <c r="AD223" s="4">
        <v>612</v>
      </c>
      <c r="AE223" s="6">
        <f t="shared" si="72"/>
        <v>282.74400000000003</v>
      </c>
      <c r="AF223" s="4">
        <v>2544</v>
      </c>
      <c r="AG223" s="6">
        <f t="shared" si="73"/>
        <v>836.976</v>
      </c>
      <c r="AH223" s="4">
        <v>1020</v>
      </c>
      <c r="AI223" s="6">
        <f t="shared" si="74"/>
        <v>164.55383077843291</v>
      </c>
      <c r="AJ223">
        <v>100</v>
      </c>
      <c r="AK223" s="6">
        <f t="shared" si="75"/>
        <v>571.42857142857099</v>
      </c>
      <c r="AL223" s="6">
        <f t="shared" si="58"/>
        <v>17169.751128753378</v>
      </c>
    </row>
    <row r="224" spans="1:38" x14ac:dyDescent="0.25">
      <c r="A224" s="1">
        <v>13079</v>
      </c>
      <c r="B224" s="1" t="s">
        <v>520</v>
      </c>
      <c r="C224" s="1" t="s">
        <v>1607</v>
      </c>
      <c r="D224" s="4">
        <v>820</v>
      </c>
      <c r="E224" s="6">
        <f t="shared" si="59"/>
        <v>1300.52</v>
      </c>
      <c r="F224" s="4">
        <v>1500</v>
      </c>
      <c r="G224" s="17">
        <f t="shared" si="60"/>
        <v>915</v>
      </c>
      <c r="H224" s="4">
        <v>0</v>
      </c>
      <c r="I224" s="6">
        <f t="shared" si="61"/>
        <v>0</v>
      </c>
      <c r="J224" s="4">
        <v>1500</v>
      </c>
      <c r="K224" s="6">
        <f t="shared" si="62"/>
        <v>546.298551675</v>
      </c>
      <c r="L224" s="4">
        <v>408</v>
      </c>
      <c r="M224" s="6">
        <f t="shared" si="63"/>
        <v>1256.232</v>
      </c>
      <c r="N224" s="4">
        <v>10002</v>
      </c>
      <c r="O224" s="6">
        <f t="shared" si="64"/>
        <v>3970.7940000000003</v>
      </c>
      <c r="P224" s="4">
        <v>1512</v>
      </c>
      <c r="Q224" s="6">
        <f t="shared" si="65"/>
        <v>431.67599831593435</v>
      </c>
      <c r="R224" s="4">
        <v>3000</v>
      </c>
      <c r="S224" s="6">
        <f t="shared" si="66"/>
        <v>929.33210999999994</v>
      </c>
      <c r="T224" s="4">
        <v>0</v>
      </c>
      <c r="U224" s="6">
        <f t="shared" si="67"/>
        <v>0</v>
      </c>
      <c r="V224" s="4">
        <v>0</v>
      </c>
      <c r="W224" s="17">
        <f t="shared" si="76"/>
        <v>0</v>
      </c>
      <c r="X224" s="4">
        <v>0</v>
      </c>
      <c r="Y224" s="6">
        <f t="shared" si="69"/>
        <v>0</v>
      </c>
      <c r="Z224" s="4">
        <v>0</v>
      </c>
      <c r="AA224" s="6">
        <f t="shared" si="70"/>
        <v>0</v>
      </c>
      <c r="AB224" s="4">
        <v>9500</v>
      </c>
      <c r="AC224" s="6">
        <f t="shared" si="71"/>
        <v>6243.3988657</v>
      </c>
      <c r="AD224" s="4">
        <v>300</v>
      </c>
      <c r="AE224" s="6">
        <f t="shared" si="72"/>
        <v>138.6</v>
      </c>
      <c r="AF224" s="4">
        <v>1512</v>
      </c>
      <c r="AG224" s="6">
        <f t="shared" si="73"/>
        <v>497.44800000000004</v>
      </c>
      <c r="AH224" s="4">
        <v>0</v>
      </c>
      <c r="AI224" s="6">
        <f t="shared" si="74"/>
        <v>0</v>
      </c>
      <c r="AJ224">
        <v>160</v>
      </c>
      <c r="AK224" s="6">
        <f t="shared" si="75"/>
        <v>914.28571428571354</v>
      </c>
      <c r="AL224" s="6">
        <f t="shared" si="58"/>
        <v>17143.585239976645</v>
      </c>
    </row>
    <row r="225" spans="1:38" x14ac:dyDescent="0.25">
      <c r="A225" s="1">
        <v>882</v>
      </c>
      <c r="B225" s="1" t="s">
        <v>727</v>
      </c>
      <c r="C225" s="1" t="s">
        <v>1338</v>
      </c>
      <c r="D225" s="4">
        <v>760</v>
      </c>
      <c r="E225" s="6">
        <f t="shared" si="59"/>
        <v>1205.3600000000001</v>
      </c>
      <c r="F225" s="4">
        <v>1200</v>
      </c>
      <c r="G225" s="17">
        <f t="shared" si="60"/>
        <v>732</v>
      </c>
      <c r="H225" s="4">
        <v>600</v>
      </c>
      <c r="I225" s="6">
        <f t="shared" si="61"/>
        <v>281.39999999999998</v>
      </c>
      <c r="J225" s="4">
        <v>1200</v>
      </c>
      <c r="K225" s="6">
        <f t="shared" si="62"/>
        <v>437.03884134000003</v>
      </c>
      <c r="L225" s="4">
        <v>840</v>
      </c>
      <c r="M225" s="6">
        <f t="shared" si="63"/>
        <v>2586.36</v>
      </c>
      <c r="N225" s="4">
        <v>12000</v>
      </c>
      <c r="O225" s="6">
        <f t="shared" si="64"/>
        <v>4764</v>
      </c>
      <c r="P225" s="4">
        <v>1200</v>
      </c>
      <c r="Q225" s="6">
        <f t="shared" si="65"/>
        <v>342.59999866343998</v>
      </c>
      <c r="R225" s="4">
        <v>1356</v>
      </c>
      <c r="S225" s="6">
        <f t="shared" si="66"/>
        <v>420.05811371999999</v>
      </c>
      <c r="T225" s="4">
        <v>1200</v>
      </c>
      <c r="U225" s="6">
        <f t="shared" si="67"/>
        <v>772.80000000000007</v>
      </c>
      <c r="V225" s="4">
        <v>750</v>
      </c>
      <c r="W225" s="17">
        <f>V225*0.689</f>
        <v>516.75</v>
      </c>
      <c r="X225" s="4">
        <v>752</v>
      </c>
      <c r="Y225" s="6">
        <f t="shared" si="69"/>
        <v>523.39199999999994</v>
      </c>
      <c r="Z225" s="4">
        <v>1200</v>
      </c>
      <c r="AA225" s="6">
        <f t="shared" si="70"/>
        <v>1161.60044748</v>
      </c>
      <c r="AB225" s="4">
        <v>1500</v>
      </c>
      <c r="AC225" s="6">
        <f t="shared" si="71"/>
        <v>985.79982089999999</v>
      </c>
      <c r="AD225" s="4">
        <v>1800</v>
      </c>
      <c r="AE225" s="6">
        <f t="shared" si="72"/>
        <v>831.6</v>
      </c>
      <c r="AF225" s="4">
        <v>1200</v>
      </c>
      <c r="AG225" s="6">
        <f t="shared" si="73"/>
        <v>394.8</v>
      </c>
      <c r="AH225" s="4">
        <v>1212</v>
      </c>
      <c r="AI225" s="6">
        <f t="shared" si="74"/>
        <v>195.52866951319675</v>
      </c>
      <c r="AJ225">
        <v>160</v>
      </c>
      <c r="AK225" s="6">
        <f t="shared" si="75"/>
        <v>914.28571428571354</v>
      </c>
      <c r="AL225" s="6">
        <f t="shared" si="58"/>
        <v>17065.373605902347</v>
      </c>
    </row>
    <row r="226" spans="1:38" x14ac:dyDescent="0.25">
      <c r="A226" s="1">
        <v>12310</v>
      </c>
      <c r="B226" s="1" t="s">
        <v>59</v>
      </c>
      <c r="C226" s="1" t="s">
        <v>1437</v>
      </c>
      <c r="D226" s="4">
        <v>240</v>
      </c>
      <c r="E226" s="6">
        <f t="shared" si="59"/>
        <v>380.64000000000004</v>
      </c>
      <c r="F226" s="4">
        <v>1002</v>
      </c>
      <c r="G226" s="17">
        <f t="shared" si="60"/>
        <v>611.22</v>
      </c>
      <c r="H226" s="4">
        <v>2088</v>
      </c>
      <c r="I226" s="6">
        <f t="shared" si="61"/>
        <v>979.27199999999993</v>
      </c>
      <c r="J226" s="4">
        <v>1572</v>
      </c>
      <c r="K226" s="6">
        <f t="shared" si="62"/>
        <v>572.52088215540005</v>
      </c>
      <c r="L226" s="4">
        <v>108</v>
      </c>
      <c r="M226" s="6">
        <f t="shared" si="63"/>
        <v>332.53200000000004</v>
      </c>
      <c r="N226" s="4">
        <v>12000</v>
      </c>
      <c r="O226" s="6">
        <f t="shared" si="64"/>
        <v>4764</v>
      </c>
      <c r="P226" s="4">
        <v>3408</v>
      </c>
      <c r="Q226" s="6">
        <f t="shared" si="65"/>
        <v>972.98399620416956</v>
      </c>
      <c r="R226" s="4">
        <v>3876</v>
      </c>
      <c r="S226" s="6">
        <f t="shared" si="66"/>
        <v>1200.69708612</v>
      </c>
      <c r="T226" s="4">
        <v>1428</v>
      </c>
      <c r="U226" s="6">
        <f t="shared" si="67"/>
        <v>919.63200000000006</v>
      </c>
      <c r="V226" s="4">
        <v>230</v>
      </c>
      <c r="W226" s="17">
        <f t="shared" ref="W226:W257" si="77">V226*0.68900299</f>
        <v>158.47068769999998</v>
      </c>
      <c r="X226" s="4">
        <v>240</v>
      </c>
      <c r="Y226" s="6">
        <f t="shared" si="69"/>
        <v>167.04</v>
      </c>
      <c r="Z226" s="4">
        <v>1140</v>
      </c>
      <c r="AA226" s="6">
        <f t="shared" si="70"/>
        <v>1103.5204251059999</v>
      </c>
      <c r="AB226" s="4">
        <v>3500</v>
      </c>
      <c r="AC226" s="6">
        <f t="shared" si="71"/>
        <v>2300.1995821</v>
      </c>
      <c r="AD226" s="4">
        <v>2112</v>
      </c>
      <c r="AE226" s="6">
        <f t="shared" si="72"/>
        <v>975.74400000000003</v>
      </c>
      <c r="AF226" s="4">
        <v>1992</v>
      </c>
      <c r="AG226" s="6">
        <f t="shared" si="73"/>
        <v>655.36800000000005</v>
      </c>
      <c r="AH226" s="4">
        <v>4486</v>
      </c>
      <c r="AI226" s="6">
        <f t="shared" si="74"/>
        <v>723.71420085495095</v>
      </c>
      <c r="AJ226">
        <v>40</v>
      </c>
      <c r="AK226" s="6">
        <f t="shared" si="75"/>
        <v>228.57142857142838</v>
      </c>
      <c r="AL226" s="6">
        <f t="shared" si="58"/>
        <v>17046.126288811953</v>
      </c>
    </row>
    <row r="227" spans="1:38" x14ac:dyDescent="0.25">
      <c r="A227" s="1">
        <v>2256</v>
      </c>
      <c r="B227" s="1" t="s">
        <v>624</v>
      </c>
      <c r="C227" s="1" t="s">
        <v>1406</v>
      </c>
      <c r="D227" s="4">
        <v>900</v>
      </c>
      <c r="E227" s="6">
        <f t="shared" si="59"/>
        <v>1427.4</v>
      </c>
      <c r="F227" s="4">
        <v>1002</v>
      </c>
      <c r="G227" s="17">
        <f t="shared" si="60"/>
        <v>611.22</v>
      </c>
      <c r="H227" s="4">
        <v>1512</v>
      </c>
      <c r="I227" s="6">
        <f t="shared" si="61"/>
        <v>709.12799999999993</v>
      </c>
      <c r="J227" s="4">
        <v>2496</v>
      </c>
      <c r="K227" s="6">
        <f t="shared" si="62"/>
        <v>909.04078998720001</v>
      </c>
      <c r="L227" s="4">
        <v>432</v>
      </c>
      <c r="M227" s="6">
        <f t="shared" si="63"/>
        <v>1330.1280000000002</v>
      </c>
      <c r="N227" s="4">
        <v>4998</v>
      </c>
      <c r="O227" s="6">
        <f t="shared" si="64"/>
        <v>1984.2060000000001</v>
      </c>
      <c r="P227" s="4">
        <v>2496</v>
      </c>
      <c r="Q227" s="6">
        <f t="shared" si="65"/>
        <v>712.60799721995511</v>
      </c>
      <c r="R227" s="4">
        <v>2496</v>
      </c>
      <c r="S227" s="6">
        <f t="shared" si="66"/>
        <v>773.20431552000002</v>
      </c>
      <c r="T227" s="4">
        <v>2496</v>
      </c>
      <c r="U227" s="6">
        <f t="shared" si="67"/>
        <v>1607.424</v>
      </c>
      <c r="V227" s="4">
        <v>870</v>
      </c>
      <c r="W227" s="17">
        <f t="shared" si="77"/>
        <v>599.43260129999999</v>
      </c>
      <c r="X227" s="4">
        <v>256</v>
      </c>
      <c r="Y227" s="6">
        <f t="shared" si="69"/>
        <v>178.17599999999999</v>
      </c>
      <c r="Z227" s="4">
        <v>2496</v>
      </c>
      <c r="AA227" s="6">
        <f t="shared" si="70"/>
        <v>2416.1289307583997</v>
      </c>
      <c r="AB227" s="4">
        <v>1500</v>
      </c>
      <c r="AC227" s="6">
        <f t="shared" si="71"/>
        <v>985.79982089999999</v>
      </c>
      <c r="AD227" s="4">
        <v>2508</v>
      </c>
      <c r="AE227" s="6">
        <f t="shared" si="72"/>
        <v>1158.6960000000001</v>
      </c>
      <c r="AF227" s="4">
        <v>2496</v>
      </c>
      <c r="AG227" s="6">
        <f t="shared" si="73"/>
        <v>821.18400000000008</v>
      </c>
      <c r="AH227" s="4">
        <v>1976</v>
      </c>
      <c r="AI227" s="6">
        <f t="shared" si="74"/>
        <v>318.78271531194451</v>
      </c>
      <c r="AJ227">
        <v>80</v>
      </c>
      <c r="AK227" s="6">
        <f t="shared" si="75"/>
        <v>457.14285714285677</v>
      </c>
      <c r="AL227" s="6">
        <f t="shared" si="58"/>
        <v>16999.702028140353</v>
      </c>
    </row>
    <row r="228" spans="1:38" x14ac:dyDescent="0.25">
      <c r="A228" s="1">
        <v>966</v>
      </c>
      <c r="B228" s="1" t="s">
        <v>758</v>
      </c>
      <c r="C228" s="1" t="s">
        <v>1394</v>
      </c>
      <c r="D228" s="4">
        <v>300</v>
      </c>
      <c r="E228" s="6">
        <f t="shared" si="59"/>
        <v>475.8</v>
      </c>
      <c r="F228" s="4">
        <v>1200</v>
      </c>
      <c r="G228" s="17">
        <f t="shared" si="60"/>
        <v>732</v>
      </c>
      <c r="H228" s="4">
        <v>1200</v>
      </c>
      <c r="I228" s="6">
        <f t="shared" si="61"/>
        <v>562.79999999999995</v>
      </c>
      <c r="J228" s="4">
        <v>2088</v>
      </c>
      <c r="K228" s="6">
        <f t="shared" si="62"/>
        <v>760.44758393159998</v>
      </c>
      <c r="L228" s="4">
        <v>144</v>
      </c>
      <c r="M228" s="6">
        <f t="shared" si="63"/>
        <v>443.37600000000003</v>
      </c>
      <c r="N228" s="4">
        <v>9000</v>
      </c>
      <c r="O228" s="6">
        <f t="shared" si="64"/>
        <v>3573</v>
      </c>
      <c r="P228" s="4">
        <v>4008</v>
      </c>
      <c r="Q228" s="6">
        <f t="shared" si="65"/>
        <v>1144.2839955358895</v>
      </c>
      <c r="R228" s="4">
        <v>1608</v>
      </c>
      <c r="S228" s="6">
        <f t="shared" si="66"/>
        <v>498.12201096000001</v>
      </c>
      <c r="T228" s="4">
        <v>1896</v>
      </c>
      <c r="U228" s="6">
        <f t="shared" si="67"/>
        <v>1221.0240000000001</v>
      </c>
      <c r="V228" s="4">
        <v>300</v>
      </c>
      <c r="W228" s="17">
        <f t="shared" si="77"/>
        <v>206.700897</v>
      </c>
      <c r="X228" s="4">
        <v>320</v>
      </c>
      <c r="Y228" s="6">
        <f t="shared" si="69"/>
        <v>222.71999999999997</v>
      </c>
      <c r="Z228" s="4">
        <v>1524</v>
      </c>
      <c r="AA228" s="6">
        <f t="shared" si="70"/>
        <v>1475.2325682996</v>
      </c>
      <c r="AB228" s="4">
        <v>2300</v>
      </c>
      <c r="AC228" s="6">
        <f t="shared" si="71"/>
        <v>1511.5597253799999</v>
      </c>
      <c r="AD228" s="4">
        <v>3816</v>
      </c>
      <c r="AE228" s="6">
        <f t="shared" si="72"/>
        <v>1762.9920000000002</v>
      </c>
      <c r="AF228" s="4">
        <v>3120</v>
      </c>
      <c r="AG228" s="6">
        <f t="shared" si="73"/>
        <v>1026.48</v>
      </c>
      <c r="AH228" s="4">
        <v>5992</v>
      </c>
      <c r="AI228" s="6">
        <f t="shared" si="74"/>
        <v>966.67309218075491</v>
      </c>
      <c r="AJ228">
        <v>40</v>
      </c>
      <c r="AK228" s="6">
        <f t="shared" si="75"/>
        <v>228.57142857142838</v>
      </c>
      <c r="AL228" s="6">
        <f t="shared" si="58"/>
        <v>16811.783301859272</v>
      </c>
    </row>
    <row r="229" spans="1:38" x14ac:dyDescent="0.25">
      <c r="A229" s="1">
        <v>12709</v>
      </c>
      <c r="B229" s="1" t="s">
        <v>251</v>
      </c>
      <c r="C229" s="1" t="s">
        <v>1476</v>
      </c>
      <c r="D229" s="4">
        <v>580</v>
      </c>
      <c r="E229" s="6">
        <f t="shared" si="59"/>
        <v>919.88</v>
      </c>
      <c r="F229" s="4">
        <v>798</v>
      </c>
      <c r="G229" s="17">
        <f t="shared" si="60"/>
        <v>486.78</v>
      </c>
      <c r="H229" s="4">
        <v>1512</v>
      </c>
      <c r="I229" s="6">
        <f t="shared" si="61"/>
        <v>709.12799999999993</v>
      </c>
      <c r="J229" s="4">
        <v>2796</v>
      </c>
      <c r="K229" s="6">
        <f t="shared" si="62"/>
        <v>1018.3005003222</v>
      </c>
      <c r="L229" s="4">
        <v>276</v>
      </c>
      <c r="M229" s="6">
        <f t="shared" si="63"/>
        <v>849.80400000000009</v>
      </c>
      <c r="N229" s="4">
        <v>6252</v>
      </c>
      <c r="O229" s="6">
        <f t="shared" si="64"/>
        <v>2482.0440000000003</v>
      </c>
      <c r="P229" s="4">
        <v>1992</v>
      </c>
      <c r="Q229" s="6">
        <f t="shared" si="65"/>
        <v>568.71599778131031</v>
      </c>
      <c r="R229" s="4">
        <v>4008</v>
      </c>
      <c r="S229" s="6">
        <f t="shared" si="66"/>
        <v>1241.5876989599999</v>
      </c>
      <c r="T229" s="4">
        <v>2004</v>
      </c>
      <c r="U229" s="6">
        <f t="shared" si="67"/>
        <v>1290.576</v>
      </c>
      <c r="V229" s="4">
        <v>630</v>
      </c>
      <c r="W229" s="17">
        <f t="shared" si="77"/>
        <v>434.0718837</v>
      </c>
      <c r="X229" s="4">
        <v>704</v>
      </c>
      <c r="Y229" s="6">
        <f t="shared" si="69"/>
        <v>489.98399999999998</v>
      </c>
      <c r="Z229" s="4">
        <v>2004</v>
      </c>
      <c r="AA229" s="6">
        <f t="shared" si="70"/>
        <v>1939.8727472916</v>
      </c>
      <c r="AB229" s="4">
        <v>1600</v>
      </c>
      <c r="AC229" s="6">
        <f t="shared" si="71"/>
        <v>1051.5198089600001</v>
      </c>
      <c r="AD229" s="4">
        <v>4008</v>
      </c>
      <c r="AE229" s="6">
        <f t="shared" si="72"/>
        <v>1851.6960000000001</v>
      </c>
      <c r="AF229" s="4">
        <v>1992</v>
      </c>
      <c r="AG229" s="6">
        <f t="shared" si="73"/>
        <v>655.36800000000005</v>
      </c>
      <c r="AH229" s="4">
        <v>1976</v>
      </c>
      <c r="AI229" s="6">
        <f t="shared" si="74"/>
        <v>318.78271531194451</v>
      </c>
      <c r="AJ229">
        <v>80</v>
      </c>
      <c r="AK229" s="6">
        <f t="shared" si="75"/>
        <v>457.14285714285677</v>
      </c>
      <c r="AL229" s="6">
        <f t="shared" si="58"/>
        <v>16765.254209469913</v>
      </c>
    </row>
    <row r="230" spans="1:38" x14ac:dyDescent="0.25">
      <c r="A230" s="1">
        <v>12884</v>
      </c>
      <c r="B230" s="1" t="s">
        <v>387</v>
      </c>
      <c r="C230" s="1" t="s">
        <v>1067</v>
      </c>
      <c r="D230" s="4">
        <v>200</v>
      </c>
      <c r="E230" s="6">
        <f t="shared" si="59"/>
        <v>317.2</v>
      </c>
      <c r="F230" s="4">
        <v>1002</v>
      </c>
      <c r="G230" s="17">
        <f t="shared" si="60"/>
        <v>611.22</v>
      </c>
      <c r="H230" s="4">
        <v>4632</v>
      </c>
      <c r="I230" s="6">
        <f t="shared" si="61"/>
        <v>2172.4079999999999</v>
      </c>
      <c r="J230" s="4">
        <v>4620</v>
      </c>
      <c r="K230" s="6">
        <f t="shared" si="62"/>
        <v>1682.599539159</v>
      </c>
      <c r="L230" s="4">
        <v>252</v>
      </c>
      <c r="M230" s="6">
        <f t="shared" si="63"/>
        <v>775.90800000000002</v>
      </c>
      <c r="N230" s="4">
        <v>4500</v>
      </c>
      <c r="O230" s="6">
        <f t="shared" si="64"/>
        <v>1786.5</v>
      </c>
      <c r="P230" s="4">
        <v>1008</v>
      </c>
      <c r="Q230" s="6">
        <f t="shared" si="65"/>
        <v>287.7839988772896</v>
      </c>
      <c r="R230" s="4">
        <v>3996</v>
      </c>
      <c r="S230" s="6">
        <f t="shared" si="66"/>
        <v>1237.8703705200001</v>
      </c>
      <c r="T230" s="4">
        <v>2004</v>
      </c>
      <c r="U230" s="6">
        <f t="shared" si="67"/>
        <v>1290.576</v>
      </c>
      <c r="V230" s="4">
        <v>190</v>
      </c>
      <c r="W230" s="17">
        <f t="shared" si="77"/>
        <v>130.91056810000001</v>
      </c>
      <c r="X230" s="4">
        <v>0</v>
      </c>
      <c r="Y230" s="6">
        <f t="shared" si="69"/>
        <v>0</v>
      </c>
      <c r="Z230" s="4">
        <v>996</v>
      </c>
      <c r="AA230" s="6">
        <f t="shared" si="70"/>
        <v>964.12837140839997</v>
      </c>
      <c r="AB230" s="4">
        <v>4600</v>
      </c>
      <c r="AC230" s="6">
        <f t="shared" si="71"/>
        <v>3023.1194507599998</v>
      </c>
      <c r="AD230" s="4">
        <v>2004</v>
      </c>
      <c r="AE230" s="6">
        <f t="shared" si="72"/>
        <v>925.84800000000007</v>
      </c>
      <c r="AF230" s="4">
        <v>4632</v>
      </c>
      <c r="AG230" s="6">
        <f t="shared" si="73"/>
        <v>1523.9280000000001</v>
      </c>
      <c r="AH230" s="4">
        <v>0</v>
      </c>
      <c r="AI230" s="6">
        <f t="shared" si="74"/>
        <v>0</v>
      </c>
      <c r="AJ230">
        <v>0</v>
      </c>
      <c r="AK230" s="6">
        <f t="shared" si="75"/>
        <v>0</v>
      </c>
      <c r="AL230" s="6">
        <f t="shared" si="58"/>
        <v>16730.000298824692</v>
      </c>
    </row>
    <row r="231" spans="1:38" x14ac:dyDescent="0.25">
      <c r="A231" s="1">
        <v>13472</v>
      </c>
      <c r="B231" s="1" t="s">
        <v>618</v>
      </c>
      <c r="C231" s="1" t="s">
        <v>1260</v>
      </c>
      <c r="D231" s="4">
        <v>180</v>
      </c>
      <c r="E231" s="6">
        <f t="shared" si="59"/>
        <v>285.48</v>
      </c>
      <c r="F231" s="4">
        <v>1002</v>
      </c>
      <c r="G231" s="17">
        <f t="shared" si="60"/>
        <v>611.22</v>
      </c>
      <c r="H231" s="4">
        <v>2064</v>
      </c>
      <c r="I231" s="6">
        <f t="shared" si="61"/>
        <v>968.01599999999996</v>
      </c>
      <c r="J231" s="4">
        <v>1668</v>
      </c>
      <c r="K231" s="6">
        <f t="shared" si="62"/>
        <v>607.48398946259999</v>
      </c>
      <c r="L231" s="4">
        <v>84</v>
      </c>
      <c r="M231" s="6">
        <f t="shared" si="63"/>
        <v>258.63600000000002</v>
      </c>
      <c r="N231" s="4">
        <v>10002</v>
      </c>
      <c r="O231" s="6">
        <f t="shared" si="64"/>
        <v>3970.7940000000003</v>
      </c>
      <c r="P231" s="4">
        <v>3504</v>
      </c>
      <c r="Q231" s="6">
        <f t="shared" si="65"/>
        <v>1000.3919960972447</v>
      </c>
      <c r="R231" s="4">
        <v>3732</v>
      </c>
      <c r="S231" s="6">
        <f t="shared" si="66"/>
        <v>1156.08914484</v>
      </c>
      <c r="T231" s="4">
        <v>1368</v>
      </c>
      <c r="U231" s="6">
        <f t="shared" si="67"/>
        <v>880.99200000000008</v>
      </c>
      <c r="V231" s="4">
        <v>220</v>
      </c>
      <c r="W231" s="17">
        <f t="shared" si="77"/>
        <v>151.58065779999998</v>
      </c>
      <c r="X231" s="4">
        <v>240</v>
      </c>
      <c r="Y231" s="6">
        <f t="shared" si="69"/>
        <v>167.04</v>
      </c>
      <c r="Z231" s="4">
        <v>1020</v>
      </c>
      <c r="AA231" s="6">
        <f t="shared" si="70"/>
        <v>987.36038035799993</v>
      </c>
      <c r="AB231" s="4">
        <v>3500</v>
      </c>
      <c r="AC231" s="6">
        <f t="shared" si="71"/>
        <v>2300.1995821</v>
      </c>
      <c r="AD231" s="4">
        <v>4512</v>
      </c>
      <c r="AE231" s="6">
        <f t="shared" si="72"/>
        <v>2084.5440000000003</v>
      </c>
      <c r="AF231" s="4">
        <v>2280</v>
      </c>
      <c r="AG231" s="6">
        <f t="shared" si="73"/>
        <v>750.12</v>
      </c>
      <c r="AH231" s="4">
        <v>1976</v>
      </c>
      <c r="AI231" s="6">
        <f t="shared" si="74"/>
        <v>318.78271531194451</v>
      </c>
      <c r="AJ231">
        <v>40</v>
      </c>
      <c r="AK231" s="6">
        <f t="shared" si="75"/>
        <v>228.57142857142838</v>
      </c>
      <c r="AL231" s="6">
        <f t="shared" si="58"/>
        <v>16727.301894541219</v>
      </c>
    </row>
    <row r="232" spans="1:38" x14ac:dyDescent="0.25">
      <c r="A232" s="1">
        <v>12913</v>
      </c>
      <c r="B232" s="1" t="s">
        <v>410</v>
      </c>
      <c r="C232" s="1" t="s">
        <v>1088</v>
      </c>
      <c r="D232" s="4">
        <v>600</v>
      </c>
      <c r="E232" s="6">
        <f t="shared" si="59"/>
        <v>951.6</v>
      </c>
      <c r="F232" s="4">
        <v>2502</v>
      </c>
      <c r="G232" s="17">
        <f t="shared" si="60"/>
        <v>1526.22</v>
      </c>
      <c r="H232" s="4">
        <v>1992</v>
      </c>
      <c r="I232" s="6">
        <f t="shared" si="61"/>
        <v>934.24799999999993</v>
      </c>
      <c r="J232" s="4">
        <v>2004</v>
      </c>
      <c r="K232" s="6">
        <f t="shared" si="62"/>
        <v>729.85486503779998</v>
      </c>
      <c r="L232" s="4">
        <v>288</v>
      </c>
      <c r="M232" s="6">
        <f t="shared" si="63"/>
        <v>886.75200000000007</v>
      </c>
      <c r="N232" s="4">
        <v>7998</v>
      </c>
      <c r="O232" s="6">
        <f t="shared" si="64"/>
        <v>3175.2060000000001</v>
      </c>
      <c r="P232" s="4">
        <v>312</v>
      </c>
      <c r="Q232" s="6">
        <f t="shared" si="65"/>
        <v>89.075999652494389</v>
      </c>
      <c r="R232" s="4">
        <v>2004</v>
      </c>
      <c r="S232" s="6">
        <f t="shared" si="66"/>
        <v>620.79384947999995</v>
      </c>
      <c r="T232" s="4">
        <v>2004</v>
      </c>
      <c r="U232" s="6">
        <f t="shared" si="67"/>
        <v>1290.576</v>
      </c>
      <c r="V232" s="4">
        <v>590</v>
      </c>
      <c r="W232" s="17">
        <f t="shared" si="77"/>
        <v>406.51176409999999</v>
      </c>
      <c r="X232" s="4">
        <v>304</v>
      </c>
      <c r="Y232" s="6">
        <f t="shared" si="69"/>
        <v>211.58399999999997</v>
      </c>
      <c r="Z232" s="4">
        <v>2496</v>
      </c>
      <c r="AA232" s="6">
        <f t="shared" si="70"/>
        <v>2416.1289307583997</v>
      </c>
      <c r="AB232" s="4">
        <v>2500</v>
      </c>
      <c r="AC232" s="6">
        <f t="shared" si="71"/>
        <v>1642.9997015000001</v>
      </c>
      <c r="AD232" s="4">
        <v>600</v>
      </c>
      <c r="AE232" s="6">
        <f t="shared" si="72"/>
        <v>277.2</v>
      </c>
      <c r="AF232" s="4">
        <v>1992</v>
      </c>
      <c r="AG232" s="6">
        <f t="shared" si="73"/>
        <v>655.36800000000005</v>
      </c>
      <c r="AH232" s="4">
        <v>4016</v>
      </c>
      <c r="AI232" s="6">
        <f t="shared" si="74"/>
        <v>647.89037686881034</v>
      </c>
      <c r="AJ232">
        <v>40</v>
      </c>
      <c r="AK232" s="6">
        <f t="shared" si="75"/>
        <v>228.57142857142838</v>
      </c>
      <c r="AL232" s="6">
        <f t="shared" si="58"/>
        <v>16690.580915968934</v>
      </c>
    </row>
    <row r="233" spans="1:38" x14ac:dyDescent="0.25">
      <c r="A233" s="1">
        <v>13497</v>
      </c>
      <c r="B233" s="1" t="s">
        <v>1582</v>
      </c>
      <c r="C233" s="1" t="s">
        <v>1621</v>
      </c>
      <c r="D233" s="4">
        <v>80</v>
      </c>
      <c r="E233" s="6">
        <f t="shared" si="59"/>
        <v>126.88000000000001</v>
      </c>
      <c r="F233" s="4">
        <v>1284</v>
      </c>
      <c r="G233" s="17">
        <f t="shared" si="60"/>
        <v>783.24</v>
      </c>
      <c r="H233" s="4">
        <v>744</v>
      </c>
      <c r="I233" s="6">
        <f t="shared" si="61"/>
        <v>348.93599999999998</v>
      </c>
      <c r="J233" s="4">
        <v>564</v>
      </c>
      <c r="K233" s="6">
        <f t="shared" si="62"/>
        <v>205.40825542980002</v>
      </c>
      <c r="L233" s="4">
        <v>36</v>
      </c>
      <c r="M233" s="6">
        <f t="shared" si="63"/>
        <v>110.84400000000001</v>
      </c>
      <c r="N233" s="4">
        <v>4848</v>
      </c>
      <c r="O233" s="6">
        <f t="shared" si="64"/>
        <v>1924.6560000000002</v>
      </c>
      <c r="P233" s="4">
        <v>3864</v>
      </c>
      <c r="Q233" s="6">
        <f t="shared" si="65"/>
        <v>1103.1719956962768</v>
      </c>
      <c r="R233" s="4">
        <v>7824</v>
      </c>
      <c r="S233" s="6">
        <f t="shared" si="66"/>
        <v>2423.69814288</v>
      </c>
      <c r="T233" s="4">
        <v>516</v>
      </c>
      <c r="U233" s="6">
        <f t="shared" si="67"/>
        <v>332.30400000000003</v>
      </c>
      <c r="V233" s="4">
        <v>80</v>
      </c>
      <c r="W233" s="17">
        <f t="shared" si="77"/>
        <v>55.1202392</v>
      </c>
      <c r="X233" s="4">
        <v>80</v>
      </c>
      <c r="Y233" s="6">
        <f t="shared" si="69"/>
        <v>55.679999999999993</v>
      </c>
      <c r="Z233" s="4">
        <v>408</v>
      </c>
      <c r="AA233" s="6">
        <f t="shared" si="70"/>
        <v>394.94415214319997</v>
      </c>
      <c r="AB233" s="4">
        <v>1900</v>
      </c>
      <c r="AC233" s="6">
        <f t="shared" si="71"/>
        <v>1248.67977314</v>
      </c>
      <c r="AD233" s="4">
        <v>15312</v>
      </c>
      <c r="AE233" s="6">
        <f t="shared" si="72"/>
        <v>7074.1440000000002</v>
      </c>
      <c r="AF233" s="4">
        <v>840</v>
      </c>
      <c r="AG233" s="6">
        <f t="shared" si="73"/>
        <v>276.36</v>
      </c>
      <c r="AH233" s="4">
        <v>1020</v>
      </c>
      <c r="AI233" s="6">
        <f t="shared" si="74"/>
        <v>164.55383077843291</v>
      </c>
      <c r="AJ233">
        <v>0</v>
      </c>
      <c r="AK233" s="6">
        <f t="shared" si="75"/>
        <v>0</v>
      </c>
      <c r="AL233" s="6">
        <f t="shared" si="58"/>
        <v>16628.620389267711</v>
      </c>
    </row>
    <row r="234" spans="1:38" x14ac:dyDescent="0.25">
      <c r="A234" s="1">
        <v>12972</v>
      </c>
      <c r="B234" s="1" t="s">
        <v>440</v>
      </c>
      <c r="C234" s="1" t="s">
        <v>1117</v>
      </c>
      <c r="D234" s="4">
        <v>500</v>
      </c>
      <c r="E234" s="6">
        <f t="shared" si="59"/>
        <v>793</v>
      </c>
      <c r="F234" s="4">
        <v>2040</v>
      </c>
      <c r="G234" s="17">
        <f t="shared" si="60"/>
        <v>1244.3999999999999</v>
      </c>
      <c r="H234" s="4">
        <v>1032</v>
      </c>
      <c r="I234" s="6">
        <f t="shared" si="61"/>
        <v>484.00799999999998</v>
      </c>
      <c r="J234" s="4">
        <v>3564</v>
      </c>
      <c r="K234" s="6">
        <f t="shared" si="62"/>
        <v>1298.0053587798</v>
      </c>
      <c r="L234" s="4">
        <v>228</v>
      </c>
      <c r="M234" s="6">
        <f t="shared" si="63"/>
        <v>702.01200000000006</v>
      </c>
      <c r="N234" s="4">
        <v>5760</v>
      </c>
      <c r="O234" s="6">
        <f t="shared" si="64"/>
        <v>2286.7200000000003</v>
      </c>
      <c r="P234" s="4">
        <v>600</v>
      </c>
      <c r="Q234" s="6">
        <f t="shared" si="65"/>
        <v>171.29999933171999</v>
      </c>
      <c r="R234" s="4">
        <v>3564</v>
      </c>
      <c r="S234" s="6">
        <f t="shared" si="66"/>
        <v>1104.0465466799999</v>
      </c>
      <c r="T234" s="4">
        <v>1044</v>
      </c>
      <c r="U234" s="6">
        <f t="shared" si="67"/>
        <v>672.33600000000001</v>
      </c>
      <c r="V234" s="4">
        <v>870</v>
      </c>
      <c r="W234" s="17">
        <f t="shared" si="77"/>
        <v>599.43260129999999</v>
      </c>
      <c r="X234" s="4">
        <v>1024</v>
      </c>
      <c r="Y234" s="6">
        <f t="shared" si="69"/>
        <v>712.70399999999995</v>
      </c>
      <c r="Z234" s="4">
        <v>2544</v>
      </c>
      <c r="AA234" s="6">
        <f t="shared" si="70"/>
        <v>2462.5929486576001</v>
      </c>
      <c r="AB234" s="4">
        <v>2500</v>
      </c>
      <c r="AC234" s="6">
        <f t="shared" si="71"/>
        <v>1642.9997015000001</v>
      </c>
      <c r="AD234" s="4">
        <v>1584</v>
      </c>
      <c r="AE234" s="6">
        <f t="shared" si="72"/>
        <v>731.80799999999999</v>
      </c>
      <c r="AF234" s="4">
        <v>3552</v>
      </c>
      <c r="AG234" s="6">
        <f t="shared" si="73"/>
        <v>1168.6079999999999</v>
      </c>
      <c r="AH234" s="4">
        <v>1976</v>
      </c>
      <c r="AI234" s="6">
        <f t="shared" si="74"/>
        <v>318.78271531194451</v>
      </c>
      <c r="AJ234">
        <v>40</v>
      </c>
      <c r="AK234" s="6">
        <f t="shared" si="75"/>
        <v>228.57142857142838</v>
      </c>
      <c r="AL234" s="6">
        <f t="shared" si="58"/>
        <v>16621.327300132492</v>
      </c>
    </row>
    <row r="235" spans="1:38" x14ac:dyDescent="0.25">
      <c r="A235" s="1">
        <v>11236</v>
      </c>
      <c r="B235" s="1" t="s">
        <v>20</v>
      </c>
      <c r="C235" s="1" t="s">
        <v>788</v>
      </c>
      <c r="D235" s="4">
        <v>40</v>
      </c>
      <c r="E235" s="6">
        <f t="shared" si="59"/>
        <v>63.440000000000005</v>
      </c>
      <c r="F235" s="4">
        <v>996</v>
      </c>
      <c r="G235" s="17">
        <f t="shared" si="60"/>
        <v>607.55999999999995</v>
      </c>
      <c r="H235" s="4">
        <v>384</v>
      </c>
      <c r="I235" s="6">
        <f t="shared" si="61"/>
        <v>180.096</v>
      </c>
      <c r="J235" s="4">
        <v>300</v>
      </c>
      <c r="K235" s="6">
        <f t="shared" si="62"/>
        <v>109.25971033500001</v>
      </c>
      <c r="L235" s="4">
        <v>24</v>
      </c>
      <c r="M235" s="6">
        <f t="shared" si="63"/>
        <v>73.896000000000001</v>
      </c>
      <c r="N235" s="4">
        <v>13146</v>
      </c>
      <c r="O235" s="6">
        <f t="shared" si="64"/>
        <v>5218.9620000000004</v>
      </c>
      <c r="P235" s="4">
        <v>3720</v>
      </c>
      <c r="Q235" s="6">
        <f t="shared" si="65"/>
        <v>1062.0599958566638</v>
      </c>
      <c r="R235" s="4">
        <v>8268</v>
      </c>
      <c r="S235" s="6">
        <f t="shared" si="66"/>
        <v>2561.23929516</v>
      </c>
      <c r="T235" s="4">
        <v>264</v>
      </c>
      <c r="U235" s="6">
        <f t="shared" si="67"/>
        <v>170.01599999999999</v>
      </c>
      <c r="V235" s="4">
        <v>40</v>
      </c>
      <c r="W235" s="17">
        <f t="shared" si="77"/>
        <v>27.5601196</v>
      </c>
      <c r="X235" s="4">
        <v>48</v>
      </c>
      <c r="Y235" s="6">
        <f t="shared" si="69"/>
        <v>33.408000000000001</v>
      </c>
      <c r="Z235" s="4">
        <v>216</v>
      </c>
      <c r="AA235" s="6">
        <f t="shared" si="70"/>
        <v>209.08808054639999</v>
      </c>
      <c r="AB235" s="4">
        <v>1000</v>
      </c>
      <c r="AC235" s="6">
        <f t="shared" si="71"/>
        <v>657.19988060000003</v>
      </c>
      <c r="AD235" s="4">
        <v>11664</v>
      </c>
      <c r="AE235" s="6">
        <f t="shared" si="72"/>
        <v>5388.768</v>
      </c>
      <c r="AF235" s="4">
        <v>456</v>
      </c>
      <c r="AG235" s="6">
        <f t="shared" si="73"/>
        <v>150.024</v>
      </c>
      <c r="AH235" s="4">
        <v>192</v>
      </c>
      <c r="AI235" s="6">
        <f t="shared" si="74"/>
        <v>30.974838734763843</v>
      </c>
      <c r="AJ235">
        <v>0</v>
      </c>
      <c r="AK235" s="6">
        <f t="shared" si="75"/>
        <v>0</v>
      </c>
      <c r="AL235" s="6">
        <f t="shared" si="58"/>
        <v>16543.55192083283</v>
      </c>
    </row>
    <row r="236" spans="1:38" x14ac:dyDescent="0.25">
      <c r="A236" s="1">
        <v>12550</v>
      </c>
      <c r="B236" s="1" t="s">
        <v>157</v>
      </c>
      <c r="C236" s="1" t="s">
        <v>1452</v>
      </c>
      <c r="D236" s="4">
        <v>180</v>
      </c>
      <c r="E236" s="6">
        <f t="shared" si="59"/>
        <v>285.48</v>
      </c>
      <c r="F236" s="4">
        <v>1452</v>
      </c>
      <c r="G236" s="17">
        <f t="shared" si="60"/>
        <v>885.72</v>
      </c>
      <c r="H236" s="4">
        <v>1776</v>
      </c>
      <c r="I236" s="6">
        <f t="shared" si="61"/>
        <v>832.94399999999996</v>
      </c>
      <c r="J236" s="4">
        <v>1476</v>
      </c>
      <c r="K236" s="6">
        <f t="shared" si="62"/>
        <v>537.55777484819998</v>
      </c>
      <c r="L236" s="4">
        <v>84</v>
      </c>
      <c r="M236" s="6">
        <f t="shared" si="63"/>
        <v>258.63600000000002</v>
      </c>
      <c r="N236" s="4">
        <v>7614</v>
      </c>
      <c r="O236" s="6">
        <f t="shared" si="64"/>
        <v>3022.7580000000003</v>
      </c>
      <c r="P236" s="4">
        <v>5064</v>
      </c>
      <c r="Q236" s="6">
        <f t="shared" si="65"/>
        <v>1445.7719943597167</v>
      </c>
      <c r="R236" s="4">
        <v>5364</v>
      </c>
      <c r="S236" s="6">
        <f t="shared" si="66"/>
        <v>1661.6458126800001</v>
      </c>
      <c r="T236" s="4">
        <v>1212</v>
      </c>
      <c r="U236" s="6">
        <f t="shared" si="67"/>
        <v>780.52800000000002</v>
      </c>
      <c r="V236" s="4">
        <v>180</v>
      </c>
      <c r="W236" s="17">
        <f t="shared" si="77"/>
        <v>124.02053819999999</v>
      </c>
      <c r="X236" s="4">
        <v>288</v>
      </c>
      <c r="Y236" s="6">
        <f t="shared" si="69"/>
        <v>200.44799999999998</v>
      </c>
      <c r="Z236" s="4">
        <v>924</v>
      </c>
      <c r="AA236" s="6">
        <f t="shared" si="70"/>
        <v>894.43234455959998</v>
      </c>
      <c r="AB236" s="4">
        <v>4700</v>
      </c>
      <c r="AC236" s="6">
        <f t="shared" si="71"/>
        <v>3088.8394388199999</v>
      </c>
      <c r="AD236" s="4">
        <v>3624</v>
      </c>
      <c r="AE236" s="6">
        <f t="shared" si="72"/>
        <v>1674.288</v>
      </c>
      <c r="AF236" s="4">
        <v>2016</v>
      </c>
      <c r="AG236" s="6">
        <f t="shared" si="73"/>
        <v>663.26400000000001</v>
      </c>
      <c r="AH236" s="4">
        <v>1020</v>
      </c>
      <c r="AI236" s="6">
        <f t="shared" si="74"/>
        <v>164.55383077843291</v>
      </c>
      <c r="AJ236">
        <v>0</v>
      </c>
      <c r="AK236" s="6">
        <f t="shared" si="75"/>
        <v>0</v>
      </c>
      <c r="AL236" s="6">
        <f t="shared" si="58"/>
        <v>16520.887734245949</v>
      </c>
    </row>
    <row r="237" spans="1:38" x14ac:dyDescent="0.25">
      <c r="A237" s="1">
        <v>12839</v>
      </c>
      <c r="B237" s="1" t="s">
        <v>355</v>
      </c>
      <c r="C237" s="1" t="s">
        <v>1049</v>
      </c>
      <c r="D237" s="4">
        <v>400</v>
      </c>
      <c r="E237" s="6">
        <f t="shared" si="59"/>
        <v>634.4</v>
      </c>
      <c r="F237" s="4">
        <v>1500</v>
      </c>
      <c r="G237" s="17">
        <f t="shared" si="60"/>
        <v>915</v>
      </c>
      <c r="H237" s="4">
        <v>840</v>
      </c>
      <c r="I237" s="6">
        <f t="shared" si="61"/>
        <v>393.96</v>
      </c>
      <c r="J237" s="4">
        <v>2256</v>
      </c>
      <c r="K237" s="6">
        <f t="shared" si="62"/>
        <v>821.63302171920009</v>
      </c>
      <c r="L237" s="4">
        <v>192</v>
      </c>
      <c r="M237" s="6">
        <f t="shared" si="63"/>
        <v>591.16800000000001</v>
      </c>
      <c r="N237" s="4">
        <v>8202</v>
      </c>
      <c r="O237" s="6">
        <f t="shared" si="64"/>
        <v>3256.194</v>
      </c>
      <c r="P237" s="4">
        <v>2256</v>
      </c>
      <c r="Q237" s="6">
        <f t="shared" si="65"/>
        <v>644.0879974872671</v>
      </c>
      <c r="R237" s="4">
        <v>2244</v>
      </c>
      <c r="S237" s="6">
        <f t="shared" si="66"/>
        <v>695.14041827999995</v>
      </c>
      <c r="T237" s="4">
        <v>2160</v>
      </c>
      <c r="U237" s="6">
        <f t="shared" si="67"/>
        <v>1391.04</v>
      </c>
      <c r="V237" s="4">
        <v>400</v>
      </c>
      <c r="W237" s="17">
        <f t="shared" si="77"/>
        <v>275.60119600000002</v>
      </c>
      <c r="X237" s="4">
        <v>416</v>
      </c>
      <c r="Y237" s="6">
        <f t="shared" si="69"/>
        <v>289.536</v>
      </c>
      <c r="Z237" s="4">
        <v>2004</v>
      </c>
      <c r="AA237" s="6">
        <f t="shared" si="70"/>
        <v>1939.8727472916</v>
      </c>
      <c r="AB237" s="4">
        <v>4300</v>
      </c>
      <c r="AC237" s="6">
        <f t="shared" si="71"/>
        <v>2825.95948658</v>
      </c>
      <c r="AD237" s="4">
        <v>2256</v>
      </c>
      <c r="AE237" s="6">
        <f t="shared" si="72"/>
        <v>1042.2720000000002</v>
      </c>
      <c r="AF237" s="4">
        <v>2256</v>
      </c>
      <c r="AG237" s="6">
        <f t="shared" si="73"/>
        <v>742.22400000000005</v>
      </c>
      <c r="AH237" s="4">
        <v>0</v>
      </c>
      <c r="AI237" s="6">
        <f t="shared" si="74"/>
        <v>0</v>
      </c>
      <c r="AJ237">
        <v>0</v>
      </c>
      <c r="AK237" s="6">
        <f t="shared" si="75"/>
        <v>0</v>
      </c>
      <c r="AL237" s="6">
        <f t="shared" si="58"/>
        <v>16458.088867358067</v>
      </c>
    </row>
    <row r="238" spans="1:38" x14ac:dyDescent="0.25">
      <c r="A238" s="1">
        <v>12488</v>
      </c>
      <c r="B238" s="1" t="s">
        <v>114</v>
      </c>
      <c r="C238" s="1" t="s">
        <v>1448</v>
      </c>
      <c r="D238" s="4">
        <v>240</v>
      </c>
      <c r="E238" s="6">
        <f t="shared" si="59"/>
        <v>380.64000000000004</v>
      </c>
      <c r="F238" s="4">
        <v>1500</v>
      </c>
      <c r="G238" s="17">
        <f t="shared" si="60"/>
        <v>915</v>
      </c>
      <c r="H238" s="4">
        <v>2520</v>
      </c>
      <c r="I238" s="6">
        <f t="shared" si="61"/>
        <v>1181.8799999999999</v>
      </c>
      <c r="J238" s="4">
        <v>1908</v>
      </c>
      <c r="K238" s="6">
        <f t="shared" si="62"/>
        <v>694.89175773060003</v>
      </c>
      <c r="L238" s="4">
        <v>108</v>
      </c>
      <c r="M238" s="6">
        <f t="shared" si="63"/>
        <v>332.53200000000004</v>
      </c>
      <c r="N238" s="4">
        <v>8364</v>
      </c>
      <c r="O238" s="6">
        <f t="shared" si="64"/>
        <v>3320.5080000000003</v>
      </c>
      <c r="P238" s="4">
        <v>1800</v>
      </c>
      <c r="Q238" s="6">
        <f t="shared" si="65"/>
        <v>513.89999799515999</v>
      </c>
      <c r="R238" s="4">
        <v>6120</v>
      </c>
      <c r="S238" s="6">
        <f t="shared" si="66"/>
        <v>1895.8375043999999</v>
      </c>
      <c r="T238" s="4">
        <v>1608</v>
      </c>
      <c r="U238" s="6">
        <f t="shared" si="67"/>
        <v>1035.5520000000001</v>
      </c>
      <c r="V238" s="4">
        <v>230</v>
      </c>
      <c r="W238" s="17">
        <f t="shared" si="77"/>
        <v>158.47068769999998</v>
      </c>
      <c r="X238" s="4">
        <v>240</v>
      </c>
      <c r="Y238" s="6">
        <f t="shared" si="69"/>
        <v>167.04</v>
      </c>
      <c r="Z238" s="4">
        <v>1392</v>
      </c>
      <c r="AA238" s="6">
        <f t="shared" si="70"/>
        <v>1347.4565190767999</v>
      </c>
      <c r="AB238" s="4">
        <v>3500</v>
      </c>
      <c r="AC238" s="6">
        <f t="shared" si="71"/>
        <v>2300.1995821</v>
      </c>
      <c r="AD238" s="4">
        <v>1800</v>
      </c>
      <c r="AE238" s="6">
        <f t="shared" si="72"/>
        <v>831.6</v>
      </c>
      <c r="AF238" s="4">
        <v>2664</v>
      </c>
      <c r="AG238" s="6">
        <f t="shared" si="73"/>
        <v>876.45600000000002</v>
      </c>
      <c r="AH238" s="4">
        <v>748</v>
      </c>
      <c r="AI238" s="6">
        <f t="shared" si="74"/>
        <v>120.67280923751747</v>
      </c>
      <c r="AJ238">
        <v>40</v>
      </c>
      <c r="AK238" s="6">
        <f t="shared" si="75"/>
        <v>228.57142857142838</v>
      </c>
      <c r="AL238" s="6">
        <f t="shared" si="58"/>
        <v>16301.208286811507</v>
      </c>
    </row>
    <row r="239" spans="1:38" x14ac:dyDescent="0.25">
      <c r="A239" s="1">
        <v>13304</v>
      </c>
      <c r="B239" s="1" t="s">
        <v>596</v>
      </c>
      <c r="C239" s="1" t="s">
        <v>1242</v>
      </c>
      <c r="D239" s="4">
        <v>200</v>
      </c>
      <c r="E239" s="6">
        <f t="shared" si="59"/>
        <v>317.2</v>
      </c>
      <c r="F239" s="4">
        <v>1800</v>
      </c>
      <c r="G239" s="17">
        <f t="shared" si="60"/>
        <v>1098</v>
      </c>
      <c r="H239" s="4">
        <v>3600</v>
      </c>
      <c r="I239" s="6">
        <f t="shared" si="61"/>
        <v>1688.3999999999999</v>
      </c>
      <c r="J239" s="4">
        <v>2640</v>
      </c>
      <c r="K239" s="6">
        <f t="shared" si="62"/>
        <v>961.48545094799999</v>
      </c>
      <c r="L239" s="4">
        <v>96</v>
      </c>
      <c r="M239" s="6">
        <f t="shared" si="63"/>
        <v>295.584</v>
      </c>
      <c r="N239" s="4">
        <v>6300</v>
      </c>
      <c r="O239" s="6">
        <f t="shared" si="64"/>
        <v>2501.1</v>
      </c>
      <c r="P239" s="4">
        <v>1800</v>
      </c>
      <c r="Q239" s="6">
        <f t="shared" si="65"/>
        <v>513.89999799515999</v>
      </c>
      <c r="R239" s="4">
        <v>4596</v>
      </c>
      <c r="S239" s="6">
        <f t="shared" si="66"/>
        <v>1423.7367925199999</v>
      </c>
      <c r="T239" s="4">
        <v>2364</v>
      </c>
      <c r="U239" s="6">
        <f t="shared" si="67"/>
        <v>1522.4159999999999</v>
      </c>
      <c r="V239" s="4">
        <v>240</v>
      </c>
      <c r="W239" s="17">
        <f t="shared" si="77"/>
        <v>165.36071759999999</v>
      </c>
      <c r="X239" s="4">
        <v>0</v>
      </c>
      <c r="Y239" s="6">
        <f t="shared" si="69"/>
        <v>0</v>
      </c>
      <c r="Z239" s="4">
        <v>1764</v>
      </c>
      <c r="AA239" s="6">
        <f t="shared" si="70"/>
        <v>1707.5526577956</v>
      </c>
      <c r="AB239" s="4">
        <v>1800</v>
      </c>
      <c r="AC239" s="6">
        <f t="shared" si="71"/>
        <v>1182.9597850800001</v>
      </c>
      <c r="AD239" s="4">
        <v>4104</v>
      </c>
      <c r="AE239" s="6">
        <f t="shared" si="72"/>
        <v>1896.048</v>
      </c>
      <c r="AF239" s="4">
        <v>2712</v>
      </c>
      <c r="AG239" s="6">
        <f t="shared" si="73"/>
        <v>892.24800000000005</v>
      </c>
      <c r="AH239" s="4">
        <v>804</v>
      </c>
      <c r="AI239" s="6">
        <f t="shared" si="74"/>
        <v>129.70713720182357</v>
      </c>
      <c r="AJ239">
        <v>0</v>
      </c>
      <c r="AK239" s="6">
        <f t="shared" si="75"/>
        <v>0</v>
      </c>
      <c r="AL239" s="6">
        <f t="shared" si="58"/>
        <v>16295.698539140585</v>
      </c>
    </row>
    <row r="240" spans="1:38" x14ac:dyDescent="0.25">
      <c r="A240" s="1">
        <v>13466</v>
      </c>
      <c r="B240" s="1" t="s">
        <v>614</v>
      </c>
      <c r="C240" s="1" t="s">
        <v>1256</v>
      </c>
      <c r="D240" s="4">
        <v>1000</v>
      </c>
      <c r="E240" s="6">
        <f t="shared" si="59"/>
        <v>1586</v>
      </c>
      <c r="F240" s="4">
        <v>600</v>
      </c>
      <c r="G240" s="17">
        <f t="shared" si="60"/>
        <v>366</v>
      </c>
      <c r="H240" s="4">
        <v>600</v>
      </c>
      <c r="I240" s="6">
        <f t="shared" si="61"/>
        <v>281.39999999999998</v>
      </c>
      <c r="J240" s="4">
        <v>1800</v>
      </c>
      <c r="K240" s="6">
        <f t="shared" si="62"/>
        <v>655.55826201000002</v>
      </c>
      <c r="L240" s="4">
        <v>504</v>
      </c>
      <c r="M240" s="6">
        <f t="shared" si="63"/>
        <v>1551.816</v>
      </c>
      <c r="N240" s="4">
        <v>5862</v>
      </c>
      <c r="O240" s="6">
        <f t="shared" si="64"/>
        <v>2327.2139999999999</v>
      </c>
      <c r="P240" s="4">
        <v>1512</v>
      </c>
      <c r="Q240" s="6">
        <f t="shared" si="65"/>
        <v>431.67599831593435</v>
      </c>
      <c r="R240" s="4">
        <v>600</v>
      </c>
      <c r="S240" s="6">
        <f t="shared" si="66"/>
        <v>185.866422</v>
      </c>
      <c r="T240" s="4">
        <v>996</v>
      </c>
      <c r="U240" s="6">
        <f t="shared" si="67"/>
        <v>641.42399999999998</v>
      </c>
      <c r="V240" s="4">
        <v>600</v>
      </c>
      <c r="W240" s="17">
        <f t="shared" si="77"/>
        <v>413.401794</v>
      </c>
      <c r="X240" s="4">
        <v>608</v>
      </c>
      <c r="Y240" s="6">
        <f t="shared" si="69"/>
        <v>423.16799999999995</v>
      </c>
      <c r="Z240" s="4">
        <v>1800</v>
      </c>
      <c r="AA240" s="6">
        <f t="shared" si="70"/>
        <v>1742.4006712199998</v>
      </c>
      <c r="AB240" s="4">
        <v>3000</v>
      </c>
      <c r="AC240" s="6">
        <f t="shared" si="71"/>
        <v>1971.5996418</v>
      </c>
      <c r="AD240" s="4">
        <v>1008</v>
      </c>
      <c r="AE240" s="6">
        <f t="shared" si="72"/>
        <v>465.69600000000003</v>
      </c>
      <c r="AF240" s="4">
        <v>1992</v>
      </c>
      <c r="AG240" s="6">
        <f t="shared" si="73"/>
        <v>655.36800000000005</v>
      </c>
      <c r="AH240" s="4">
        <v>1020</v>
      </c>
      <c r="AI240" s="6">
        <f t="shared" si="74"/>
        <v>164.55383077843291</v>
      </c>
      <c r="AJ240">
        <v>400</v>
      </c>
      <c r="AK240" s="6">
        <f t="shared" si="75"/>
        <v>2285.714285714284</v>
      </c>
      <c r="AL240" s="6">
        <f t="shared" si="58"/>
        <v>16148.856905838653</v>
      </c>
    </row>
    <row r="241" spans="1:38" x14ac:dyDescent="0.25">
      <c r="A241" s="1">
        <v>2301</v>
      </c>
      <c r="B241" s="1" t="s">
        <v>628</v>
      </c>
      <c r="C241" s="1" t="s">
        <v>1269</v>
      </c>
      <c r="D241" s="4">
        <v>660</v>
      </c>
      <c r="E241" s="6">
        <f t="shared" si="59"/>
        <v>1046.76</v>
      </c>
      <c r="F241" s="4">
        <v>702</v>
      </c>
      <c r="G241" s="17">
        <f t="shared" si="60"/>
        <v>428.21999999999997</v>
      </c>
      <c r="H241" s="4">
        <v>1992</v>
      </c>
      <c r="I241" s="6">
        <f t="shared" si="61"/>
        <v>934.24799999999993</v>
      </c>
      <c r="J241" s="4">
        <v>3000</v>
      </c>
      <c r="K241" s="6">
        <f t="shared" si="62"/>
        <v>1092.59710335</v>
      </c>
      <c r="L241" s="4">
        <v>312</v>
      </c>
      <c r="M241" s="6">
        <f t="shared" si="63"/>
        <v>960.64800000000002</v>
      </c>
      <c r="N241" s="4">
        <v>3006</v>
      </c>
      <c r="O241" s="6">
        <f t="shared" si="64"/>
        <v>1193.3820000000001</v>
      </c>
      <c r="P241" s="4">
        <v>1008</v>
      </c>
      <c r="Q241" s="6">
        <f t="shared" si="65"/>
        <v>287.7839988772896</v>
      </c>
      <c r="R241" s="4">
        <v>2268</v>
      </c>
      <c r="S241" s="6">
        <f t="shared" si="66"/>
        <v>702.57507515999998</v>
      </c>
      <c r="T241" s="4">
        <v>2496</v>
      </c>
      <c r="U241" s="6">
        <f t="shared" si="67"/>
        <v>1607.424</v>
      </c>
      <c r="V241" s="4">
        <v>640</v>
      </c>
      <c r="W241" s="17">
        <f t="shared" si="77"/>
        <v>440.9619136</v>
      </c>
      <c r="X241" s="4">
        <v>672</v>
      </c>
      <c r="Y241" s="6">
        <f t="shared" si="69"/>
        <v>467.71199999999999</v>
      </c>
      <c r="Z241" s="4">
        <v>2496</v>
      </c>
      <c r="AA241" s="6">
        <f t="shared" si="70"/>
        <v>2416.1289307583997</v>
      </c>
      <c r="AB241" s="4">
        <v>2500</v>
      </c>
      <c r="AC241" s="6">
        <f t="shared" si="71"/>
        <v>1642.9997015000001</v>
      </c>
      <c r="AD241" s="4">
        <v>3300</v>
      </c>
      <c r="AE241" s="6">
        <f t="shared" si="72"/>
        <v>1524.6000000000001</v>
      </c>
      <c r="AF241" s="4">
        <v>3000</v>
      </c>
      <c r="AG241" s="6">
        <f t="shared" si="73"/>
        <v>987</v>
      </c>
      <c r="AH241" s="4">
        <v>1020</v>
      </c>
      <c r="AI241" s="6">
        <f t="shared" si="74"/>
        <v>164.55383077843291</v>
      </c>
      <c r="AJ241">
        <v>40</v>
      </c>
      <c r="AK241" s="6">
        <f t="shared" si="75"/>
        <v>228.57142857142838</v>
      </c>
      <c r="AL241" s="6">
        <f t="shared" si="58"/>
        <v>16126.16598259555</v>
      </c>
    </row>
    <row r="242" spans="1:38" x14ac:dyDescent="0.25">
      <c r="A242" s="1">
        <v>12798</v>
      </c>
      <c r="B242" s="1" t="s">
        <v>318</v>
      </c>
      <c r="C242" s="1" t="s">
        <v>1019</v>
      </c>
      <c r="D242" s="4">
        <v>220</v>
      </c>
      <c r="E242" s="6">
        <f t="shared" si="59"/>
        <v>348.92</v>
      </c>
      <c r="F242" s="4">
        <v>762</v>
      </c>
      <c r="G242" s="17">
        <f t="shared" si="60"/>
        <v>464.82</v>
      </c>
      <c r="H242" s="4">
        <v>2544</v>
      </c>
      <c r="I242" s="6">
        <f t="shared" si="61"/>
        <v>1193.136</v>
      </c>
      <c r="J242" s="4">
        <v>2556</v>
      </c>
      <c r="K242" s="6">
        <f t="shared" si="62"/>
        <v>930.8927320542</v>
      </c>
      <c r="L242" s="4">
        <v>108</v>
      </c>
      <c r="M242" s="6">
        <f t="shared" si="63"/>
        <v>332.53200000000004</v>
      </c>
      <c r="N242" s="4">
        <v>5100</v>
      </c>
      <c r="O242" s="6">
        <f t="shared" si="64"/>
        <v>2024.7</v>
      </c>
      <c r="P242" s="4">
        <v>2664</v>
      </c>
      <c r="Q242" s="6">
        <f t="shared" si="65"/>
        <v>760.57199703283675</v>
      </c>
      <c r="R242" s="4">
        <v>5220</v>
      </c>
      <c r="S242" s="6">
        <f t="shared" si="66"/>
        <v>1617.0378714000001</v>
      </c>
      <c r="T242" s="4">
        <v>1464</v>
      </c>
      <c r="U242" s="6">
        <f t="shared" si="67"/>
        <v>942.81600000000003</v>
      </c>
      <c r="V242" s="4">
        <v>300</v>
      </c>
      <c r="W242" s="17">
        <f t="shared" si="77"/>
        <v>206.700897</v>
      </c>
      <c r="X242" s="4">
        <v>352</v>
      </c>
      <c r="Y242" s="6">
        <f t="shared" si="69"/>
        <v>244.99199999999999</v>
      </c>
      <c r="Z242" s="4">
        <v>2184</v>
      </c>
      <c r="AA242" s="6">
        <f t="shared" si="70"/>
        <v>2114.1128144136001</v>
      </c>
      <c r="AB242" s="4">
        <v>2600</v>
      </c>
      <c r="AC242" s="6">
        <f t="shared" si="71"/>
        <v>1708.71968956</v>
      </c>
      <c r="AD242" s="4">
        <v>3804</v>
      </c>
      <c r="AE242" s="6">
        <f t="shared" si="72"/>
        <v>1757.4480000000001</v>
      </c>
      <c r="AF242" s="4">
        <v>2544</v>
      </c>
      <c r="AG242" s="6">
        <f t="shared" si="73"/>
        <v>836.976</v>
      </c>
      <c r="AH242" s="4">
        <v>606</v>
      </c>
      <c r="AI242" s="6">
        <f t="shared" si="74"/>
        <v>97.764334756598373</v>
      </c>
      <c r="AJ242">
        <v>80</v>
      </c>
      <c r="AK242" s="6">
        <f t="shared" si="75"/>
        <v>457.14285714285677</v>
      </c>
      <c r="AL242" s="6">
        <f t="shared" si="58"/>
        <v>16039.283193360096</v>
      </c>
    </row>
    <row r="243" spans="1:38" x14ac:dyDescent="0.25">
      <c r="A243" s="1">
        <v>12858</v>
      </c>
      <c r="B243" s="1" t="s">
        <v>371</v>
      </c>
      <c r="C243" s="1" t="s">
        <v>1517</v>
      </c>
      <c r="D243" s="4">
        <v>700</v>
      </c>
      <c r="E243" s="6">
        <f t="shared" si="59"/>
        <v>1110.2</v>
      </c>
      <c r="F243" s="4">
        <v>1500</v>
      </c>
      <c r="G243" s="17">
        <f t="shared" si="60"/>
        <v>915</v>
      </c>
      <c r="H243" s="4">
        <v>1512</v>
      </c>
      <c r="I243" s="6">
        <f t="shared" si="61"/>
        <v>709.12799999999993</v>
      </c>
      <c r="J243" s="4">
        <v>1500</v>
      </c>
      <c r="K243" s="6">
        <f t="shared" si="62"/>
        <v>546.298551675</v>
      </c>
      <c r="L243" s="4">
        <v>336</v>
      </c>
      <c r="M243" s="6">
        <f t="shared" si="63"/>
        <v>1034.5440000000001</v>
      </c>
      <c r="N243" s="4">
        <v>7998</v>
      </c>
      <c r="O243" s="6">
        <f t="shared" si="64"/>
        <v>3175.2060000000001</v>
      </c>
      <c r="P243" s="4">
        <v>504</v>
      </c>
      <c r="Q243" s="6">
        <f t="shared" si="65"/>
        <v>143.8919994386448</v>
      </c>
      <c r="R243" s="4">
        <v>1500</v>
      </c>
      <c r="S243" s="6">
        <f t="shared" si="66"/>
        <v>464.66605499999997</v>
      </c>
      <c r="T243" s="4">
        <v>1500</v>
      </c>
      <c r="U243" s="6">
        <f t="shared" si="67"/>
        <v>966</v>
      </c>
      <c r="V243" s="4">
        <v>690</v>
      </c>
      <c r="W243" s="17">
        <f t="shared" si="77"/>
        <v>475.41206310000001</v>
      </c>
      <c r="X243" s="4">
        <v>736</v>
      </c>
      <c r="Y243" s="6">
        <f t="shared" si="69"/>
        <v>512.25599999999997</v>
      </c>
      <c r="Z243" s="4">
        <v>3000</v>
      </c>
      <c r="AA243" s="6">
        <f t="shared" si="70"/>
        <v>2904.0011187</v>
      </c>
      <c r="AB243" s="4">
        <v>1500</v>
      </c>
      <c r="AC243" s="6">
        <f t="shared" si="71"/>
        <v>985.79982089999999</v>
      </c>
      <c r="AD243" s="4">
        <v>996</v>
      </c>
      <c r="AE243" s="6">
        <f t="shared" si="72"/>
        <v>460.15200000000004</v>
      </c>
      <c r="AF243" s="4">
        <v>2496</v>
      </c>
      <c r="AG243" s="6">
        <f t="shared" si="73"/>
        <v>821.18400000000008</v>
      </c>
      <c r="AH243" s="4">
        <v>1738</v>
      </c>
      <c r="AI243" s="6">
        <f t="shared" si="74"/>
        <v>280.38682146364351</v>
      </c>
      <c r="AJ243">
        <v>80</v>
      </c>
      <c r="AK243" s="6">
        <f t="shared" si="75"/>
        <v>457.14285714285677</v>
      </c>
      <c r="AL243" s="6">
        <f t="shared" si="58"/>
        <v>15961.269287420146</v>
      </c>
    </row>
    <row r="244" spans="1:38" x14ac:dyDescent="0.25">
      <c r="A244" s="1">
        <v>12807</v>
      </c>
      <c r="B244" s="1" t="s">
        <v>326</v>
      </c>
      <c r="C244" s="1" t="s">
        <v>1026</v>
      </c>
      <c r="D244" s="4">
        <v>320</v>
      </c>
      <c r="E244" s="6">
        <f t="shared" si="59"/>
        <v>507.52000000000004</v>
      </c>
      <c r="F244" s="4">
        <v>600</v>
      </c>
      <c r="G244" s="17">
        <f t="shared" si="60"/>
        <v>366</v>
      </c>
      <c r="H244" s="4">
        <v>1200</v>
      </c>
      <c r="I244" s="6">
        <f t="shared" si="61"/>
        <v>562.79999999999995</v>
      </c>
      <c r="J244" s="4">
        <v>900</v>
      </c>
      <c r="K244" s="6">
        <f t="shared" si="62"/>
        <v>327.77913100500001</v>
      </c>
      <c r="L244" s="4">
        <v>168</v>
      </c>
      <c r="M244" s="6">
        <f t="shared" si="63"/>
        <v>517.27200000000005</v>
      </c>
      <c r="N244" s="4">
        <v>19500</v>
      </c>
      <c r="O244" s="6">
        <f t="shared" si="64"/>
        <v>7741.5</v>
      </c>
      <c r="P244" s="4">
        <v>408</v>
      </c>
      <c r="Q244" s="6">
        <f t="shared" si="65"/>
        <v>116.48399954556959</v>
      </c>
      <c r="R244" s="4">
        <v>2112</v>
      </c>
      <c r="S244" s="6">
        <f t="shared" si="66"/>
        <v>654.24980544000005</v>
      </c>
      <c r="T244" s="4">
        <v>396</v>
      </c>
      <c r="U244" s="6">
        <f t="shared" si="67"/>
        <v>255.024</v>
      </c>
      <c r="V244" s="4">
        <v>390</v>
      </c>
      <c r="W244" s="17">
        <f t="shared" si="77"/>
        <v>268.71116610000001</v>
      </c>
      <c r="X244" s="4">
        <v>400</v>
      </c>
      <c r="Y244" s="6">
        <f t="shared" si="69"/>
        <v>278.39999999999998</v>
      </c>
      <c r="Z244" s="4">
        <v>1800</v>
      </c>
      <c r="AA244" s="6">
        <f t="shared" si="70"/>
        <v>1742.4006712199998</v>
      </c>
      <c r="AB244" s="4">
        <v>1800</v>
      </c>
      <c r="AC244" s="6">
        <f t="shared" si="71"/>
        <v>1182.9597850800001</v>
      </c>
      <c r="AD244" s="4">
        <v>2400</v>
      </c>
      <c r="AE244" s="6">
        <f t="shared" si="72"/>
        <v>1108.8</v>
      </c>
      <c r="AF244" s="4">
        <v>600</v>
      </c>
      <c r="AG244" s="6">
        <f t="shared" si="73"/>
        <v>197.4</v>
      </c>
      <c r="AH244" s="4">
        <v>128</v>
      </c>
      <c r="AI244" s="6">
        <f t="shared" si="74"/>
        <v>20.649892489842561</v>
      </c>
      <c r="AJ244">
        <v>0</v>
      </c>
      <c r="AK244" s="6">
        <f t="shared" si="75"/>
        <v>0</v>
      </c>
      <c r="AL244" s="6">
        <f t="shared" si="58"/>
        <v>15847.950450880411</v>
      </c>
    </row>
    <row r="245" spans="1:38" x14ac:dyDescent="0.25">
      <c r="A245" s="1">
        <v>3984</v>
      </c>
      <c r="B245" s="1" t="s">
        <v>677</v>
      </c>
      <c r="C245" s="1" t="s">
        <v>1304</v>
      </c>
      <c r="D245" s="4">
        <v>900</v>
      </c>
      <c r="E245" s="6">
        <f t="shared" si="59"/>
        <v>1427.4</v>
      </c>
      <c r="F245" s="4">
        <v>1002</v>
      </c>
      <c r="G245" s="17">
        <f t="shared" si="60"/>
        <v>611.22</v>
      </c>
      <c r="H245" s="4">
        <v>1008</v>
      </c>
      <c r="I245" s="6">
        <f t="shared" si="61"/>
        <v>472.75199999999995</v>
      </c>
      <c r="J245" s="4">
        <v>1500</v>
      </c>
      <c r="K245" s="6">
        <f t="shared" si="62"/>
        <v>546.298551675</v>
      </c>
      <c r="L245" s="4">
        <v>432</v>
      </c>
      <c r="M245" s="6">
        <f t="shared" si="63"/>
        <v>1330.1280000000002</v>
      </c>
      <c r="N245" s="4">
        <v>6000</v>
      </c>
      <c r="O245" s="6">
        <f t="shared" si="64"/>
        <v>2382</v>
      </c>
      <c r="P245" s="4">
        <v>0</v>
      </c>
      <c r="Q245" s="6">
        <f t="shared" si="65"/>
        <v>0</v>
      </c>
      <c r="R245" s="4">
        <v>2256</v>
      </c>
      <c r="S245" s="6">
        <f t="shared" si="66"/>
        <v>698.85774672000002</v>
      </c>
      <c r="T245" s="4">
        <v>1500</v>
      </c>
      <c r="U245" s="6">
        <f t="shared" si="67"/>
        <v>966</v>
      </c>
      <c r="V245" s="4">
        <v>870</v>
      </c>
      <c r="W245" s="17">
        <f t="shared" si="77"/>
        <v>599.43260129999999</v>
      </c>
      <c r="X245" s="4">
        <v>0</v>
      </c>
      <c r="Y245" s="6">
        <f t="shared" si="69"/>
        <v>0</v>
      </c>
      <c r="Z245" s="4">
        <v>3252</v>
      </c>
      <c r="AA245" s="6">
        <f t="shared" si="70"/>
        <v>3147.9372126707999</v>
      </c>
      <c r="AB245" s="4">
        <v>1000</v>
      </c>
      <c r="AC245" s="6">
        <f t="shared" si="71"/>
        <v>657.19988060000003</v>
      </c>
      <c r="AD245" s="4">
        <v>3000</v>
      </c>
      <c r="AE245" s="6">
        <f t="shared" si="72"/>
        <v>1386</v>
      </c>
      <c r="AF245" s="4">
        <v>1008</v>
      </c>
      <c r="AG245" s="6">
        <f t="shared" si="73"/>
        <v>331.63200000000001</v>
      </c>
      <c r="AH245" s="4">
        <v>5006</v>
      </c>
      <c r="AI245" s="6">
        <f t="shared" si="74"/>
        <v>807.60438909493644</v>
      </c>
      <c r="AJ245">
        <v>80</v>
      </c>
      <c r="AK245" s="6">
        <f t="shared" si="75"/>
        <v>457.14285714285677</v>
      </c>
      <c r="AL245" s="6">
        <f t="shared" si="58"/>
        <v>15821.605239203594</v>
      </c>
    </row>
    <row r="246" spans="1:38" x14ac:dyDescent="0.25">
      <c r="A246" s="1">
        <v>11364</v>
      </c>
      <c r="B246" s="1" t="s">
        <v>34</v>
      </c>
      <c r="C246" s="1" t="s">
        <v>803</v>
      </c>
      <c r="D246" s="4">
        <v>640</v>
      </c>
      <c r="E246" s="6">
        <f t="shared" si="59"/>
        <v>1015.0400000000001</v>
      </c>
      <c r="F246" s="4">
        <v>1200</v>
      </c>
      <c r="G246" s="17">
        <f t="shared" si="60"/>
        <v>732</v>
      </c>
      <c r="H246" s="4">
        <v>1392</v>
      </c>
      <c r="I246" s="6">
        <f t="shared" si="61"/>
        <v>652.84799999999996</v>
      </c>
      <c r="J246" s="4">
        <v>1296</v>
      </c>
      <c r="K246" s="6">
        <f t="shared" si="62"/>
        <v>472.00194864720004</v>
      </c>
      <c r="L246" s="4">
        <v>300</v>
      </c>
      <c r="M246" s="6">
        <f t="shared" si="63"/>
        <v>923.7</v>
      </c>
      <c r="N246" s="4">
        <v>9000</v>
      </c>
      <c r="O246" s="6">
        <f t="shared" si="64"/>
        <v>3573</v>
      </c>
      <c r="P246" s="4">
        <v>1008</v>
      </c>
      <c r="Q246" s="6">
        <f t="shared" si="65"/>
        <v>287.7839988772896</v>
      </c>
      <c r="R246" s="4">
        <v>1296</v>
      </c>
      <c r="S246" s="6">
        <f t="shared" si="66"/>
        <v>401.47147152000002</v>
      </c>
      <c r="T246" s="4">
        <v>1296</v>
      </c>
      <c r="U246" s="6">
        <f t="shared" si="67"/>
        <v>834.62400000000002</v>
      </c>
      <c r="V246" s="4">
        <v>590</v>
      </c>
      <c r="W246" s="17">
        <f t="shared" si="77"/>
        <v>406.51176409999999</v>
      </c>
      <c r="X246" s="4">
        <v>624</v>
      </c>
      <c r="Y246" s="6">
        <f t="shared" si="69"/>
        <v>434.30399999999997</v>
      </c>
      <c r="Z246" s="4">
        <v>2676</v>
      </c>
      <c r="AA246" s="6">
        <f t="shared" si="70"/>
        <v>2590.3689978804</v>
      </c>
      <c r="AB246" s="4">
        <v>3000</v>
      </c>
      <c r="AC246" s="6">
        <f t="shared" si="71"/>
        <v>1971.5996418</v>
      </c>
      <c r="AD246" s="4">
        <v>1308</v>
      </c>
      <c r="AE246" s="6">
        <f t="shared" si="72"/>
        <v>604.29600000000005</v>
      </c>
      <c r="AF246" s="4">
        <v>1704</v>
      </c>
      <c r="AG246" s="6">
        <f t="shared" si="73"/>
        <v>560.61599999999999</v>
      </c>
      <c r="AH246" s="4">
        <v>510</v>
      </c>
      <c r="AI246" s="6">
        <f t="shared" si="74"/>
        <v>82.276915389216455</v>
      </c>
      <c r="AJ246">
        <v>40</v>
      </c>
      <c r="AK246" s="6">
        <f t="shared" si="75"/>
        <v>228.57142857142838</v>
      </c>
      <c r="AL246" s="6">
        <f t="shared" si="58"/>
        <v>15771.014166785533</v>
      </c>
    </row>
    <row r="247" spans="1:38" x14ac:dyDescent="0.25">
      <c r="A247" s="1">
        <v>12475</v>
      </c>
      <c r="B247" s="1" t="s">
        <v>104</v>
      </c>
      <c r="C247" s="1" t="s">
        <v>864</v>
      </c>
      <c r="D247" s="4">
        <v>160</v>
      </c>
      <c r="E247" s="6">
        <f t="shared" si="59"/>
        <v>253.76000000000002</v>
      </c>
      <c r="F247" s="4">
        <v>2502</v>
      </c>
      <c r="G247" s="17">
        <f t="shared" si="60"/>
        <v>1526.22</v>
      </c>
      <c r="H247" s="4">
        <v>2496</v>
      </c>
      <c r="I247" s="6">
        <f t="shared" si="61"/>
        <v>1170.624</v>
      </c>
      <c r="J247" s="4">
        <v>1848</v>
      </c>
      <c r="K247" s="6">
        <f t="shared" si="62"/>
        <v>673.03981566360005</v>
      </c>
      <c r="L247" s="4">
        <v>48</v>
      </c>
      <c r="M247" s="6">
        <f t="shared" si="63"/>
        <v>147.792</v>
      </c>
      <c r="N247" s="4">
        <v>12714</v>
      </c>
      <c r="O247" s="6">
        <f t="shared" si="64"/>
        <v>5047.4580000000005</v>
      </c>
      <c r="P247" s="4">
        <v>744</v>
      </c>
      <c r="Q247" s="6">
        <f t="shared" si="65"/>
        <v>212.41199917133278</v>
      </c>
      <c r="R247" s="4">
        <v>2496</v>
      </c>
      <c r="S247" s="6">
        <f t="shared" si="66"/>
        <v>773.20431552000002</v>
      </c>
      <c r="T247" s="4">
        <v>1812</v>
      </c>
      <c r="U247" s="6">
        <f t="shared" si="67"/>
        <v>1166.9280000000001</v>
      </c>
      <c r="V247" s="4">
        <v>0</v>
      </c>
      <c r="W247" s="17">
        <f t="shared" si="77"/>
        <v>0</v>
      </c>
      <c r="X247" s="4">
        <v>0</v>
      </c>
      <c r="Y247" s="6">
        <f t="shared" si="69"/>
        <v>0</v>
      </c>
      <c r="Z247" s="4">
        <v>1344</v>
      </c>
      <c r="AA247" s="6">
        <f t="shared" si="70"/>
        <v>1300.9925011775999</v>
      </c>
      <c r="AB247" s="4">
        <v>2100</v>
      </c>
      <c r="AC247" s="6">
        <f t="shared" si="71"/>
        <v>1380.1197492599999</v>
      </c>
      <c r="AD247" s="4">
        <v>1560</v>
      </c>
      <c r="AE247" s="6">
        <f t="shared" si="72"/>
        <v>720.72</v>
      </c>
      <c r="AF247" s="4">
        <v>3048</v>
      </c>
      <c r="AG247" s="6">
        <f t="shared" si="73"/>
        <v>1002.792</v>
      </c>
      <c r="AH247" s="4">
        <v>526</v>
      </c>
      <c r="AI247" s="6">
        <f t="shared" si="74"/>
        <v>84.858151950446768</v>
      </c>
      <c r="AJ247">
        <v>40</v>
      </c>
      <c r="AK247" s="6">
        <f t="shared" si="75"/>
        <v>228.57142857142838</v>
      </c>
      <c r="AL247" s="6">
        <f t="shared" si="58"/>
        <v>15689.491961314407</v>
      </c>
    </row>
    <row r="248" spans="1:38" x14ac:dyDescent="0.25">
      <c r="A248" s="1">
        <v>13025</v>
      </c>
      <c r="B248" s="1" t="s">
        <v>479</v>
      </c>
      <c r="C248" s="1" t="s">
        <v>1153</v>
      </c>
      <c r="D248" s="4">
        <v>120</v>
      </c>
      <c r="E248" s="6">
        <f t="shared" si="59"/>
        <v>190.32000000000002</v>
      </c>
      <c r="F248" s="4">
        <v>1602</v>
      </c>
      <c r="G248" s="17">
        <f t="shared" si="60"/>
        <v>977.22</v>
      </c>
      <c r="H248" s="4">
        <v>1128</v>
      </c>
      <c r="I248" s="6">
        <f t="shared" si="61"/>
        <v>529.03199999999993</v>
      </c>
      <c r="J248" s="4">
        <v>840</v>
      </c>
      <c r="K248" s="6">
        <f t="shared" si="62"/>
        <v>305.92718893800003</v>
      </c>
      <c r="L248" s="4">
        <v>60</v>
      </c>
      <c r="M248" s="6">
        <f t="shared" si="63"/>
        <v>184.74</v>
      </c>
      <c r="N248" s="4">
        <v>5250</v>
      </c>
      <c r="O248" s="6">
        <f t="shared" si="64"/>
        <v>2084.25</v>
      </c>
      <c r="P248" s="4">
        <v>5592</v>
      </c>
      <c r="Q248" s="6">
        <f t="shared" si="65"/>
        <v>1596.5159937716303</v>
      </c>
      <c r="R248" s="4">
        <v>5748</v>
      </c>
      <c r="S248" s="6">
        <f t="shared" si="66"/>
        <v>1780.6003227599999</v>
      </c>
      <c r="T248" s="4">
        <v>768</v>
      </c>
      <c r="U248" s="6">
        <f t="shared" si="67"/>
        <v>494.59199999999998</v>
      </c>
      <c r="V248" s="4">
        <v>120</v>
      </c>
      <c r="W248" s="17">
        <f t="shared" si="77"/>
        <v>82.680358799999993</v>
      </c>
      <c r="X248" s="4">
        <v>128</v>
      </c>
      <c r="Y248" s="6">
        <f t="shared" si="69"/>
        <v>89.087999999999994</v>
      </c>
      <c r="Z248" s="4">
        <v>612</v>
      </c>
      <c r="AA248" s="6">
        <f t="shared" si="70"/>
        <v>592.41622821479996</v>
      </c>
      <c r="AB248" s="4">
        <v>2900</v>
      </c>
      <c r="AC248" s="6">
        <f t="shared" si="71"/>
        <v>1905.8796537400001</v>
      </c>
      <c r="AD248" s="4">
        <v>8016</v>
      </c>
      <c r="AE248" s="6">
        <f t="shared" si="72"/>
        <v>3703.3920000000003</v>
      </c>
      <c r="AF248" s="4">
        <v>1272</v>
      </c>
      <c r="AG248" s="6">
        <f t="shared" si="73"/>
        <v>418.488</v>
      </c>
      <c r="AH248" s="4">
        <v>4610</v>
      </c>
      <c r="AI248" s="6">
        <f t="shared" si="74"/>
        <v>743.71878420448593</v>
      </c>
      <c r="AJ248">
        <v>0</v>
      </c>
      <c r="AK248" s="6">
        <f t="shared" si="75"/>
        <v>0</v>
      </c>
      <c r="AL248" s="6">
        <f t="shared" si="58"/>
        <v>15678.860530428914</v>
      </c>
    </row>
    <row r="249" spans="1:38" x14ac:dyDescent="0.25">
      <c r="A249" s="1">
        <v>13091</v>
      </c>
      <c r="B249" s="1" t="s">
        <v>530</v>
      </c>
      <c r="C249" s="1" t="s">
        <v>1200</v>
      </c>
      <c r="D249" s="4">
        <v>420</v>
      </c>
      <c r="E249" s="6">
        <f t="shared" si="59"/>
        <v>666.12</v>
      </c>
      <c r="F249" s="4">
        <v>1500</v>
      </c>
      <c r="G249" s="17">
        <f t="shared" si="60"/>
        <v>915</v>
      </c>
      <c r="H249" s="4">
        <v>1992</v>
      </c>
      <c r="I249" s="6">
        <f t="shared" si="61"/>
        <v>934.24799999999993</v>
      </c>
      <c r="J249" s="4">
        <v>2928</v>
      </c>
      <c r="K249" s="6">
        <f t="shared" si="62"/>
        <v>1066.3747728696001</v>
      </c>
      <c r="L249" s="4">
        <v>204</v>
      </c>
      <c r="M249" s="6">
        <f t="shared" si="63"/>
        <v>628.11599999999999</v>
      </c>
      <c r="N249" s="4">
        <v>9000</v>
      </c>
      <c r="O249" s="6">
        <f t="shared" si="64"/>
        <v>3573</v>
      </c>
      <c r="P249" s="4">
        <v>1488</v>
      </c>
      <c r="Q249" s="6">
        <f t="shared" si="65"/>
        <v>424.82399834266556</v>
      </c>
      <c r="R249" s="4">
        <v>2496</v>
      </c>
      <c r="S249" s="6">
        <f t="shared" si="66"/>
        <v>773.20431552000002</v>
      </c>
      <c r="T249" s="4">
        <v>2496</v>
      </c>
      <c r="U249" s="6">
        <f t="shared" si="67"/>
        <v>1607.424</v>
      </c>
      <c r="V249" s="4">
        <v>420</v>
      </c>
      <c r="W249" s="17">
        <f t="shared" si="77"/>
        <v>289.38125580000002</v>
      </c>
      <c r="X249" s="4">
        <v>448</v>
      </c>
      <c r="Y249" s="6">
        <f t="shared" si="69"/>
        <v>311.80799999999999</v>
      </c>
      <c r="Z249" s="4">
        <v>2124</v>
      </c>
      <c r="AA249" s="6">
        <f t="shared" si="70"/>
        <v>2056.0327920395998</v>
      </c>
      <c r="AB249" s="4">
        <v>1000</v>
      </c>
      <c r="AC249" s="6">
        <f t="shared" si="71"/>
        <v>657.19988060000003</v>
      </c>
      <c r="AD249" s="4">
        <v>1500</v>
      </c>
      <c r="AE249" s="6">
        <f t="shared" si="72"/>
        <v>693</v>
      </c>
      <c r="AF249" s="4">
        <v>2208</v>
      </c>
      <c r="AG249" s="6">
        <f t="shared" si="73"/>
        <v>726.43200000000002</v>
      </c>
      <c r="AH249" s="4">
        <v>990</v>
      </c>
      <c r="AI249" s="6">
        <f t="shared" si="74"/>
        <v>159.71401222612604</v>
      </c>
      <c r="AJ249">
        <v>0</v>
      </c>
      <c r="AK249" s="6">
        <f t="shared" si="75"/>
        <v>0</v>
      </c>
      <c r="AL249" s="6">
        <f t="shared" si="58"/>
        <v>15481.87902739799</v>
      </c>
    </row>
    <row r="250" spans="1:38" x14ac:dyDescent="0.25">
      <c r="A250" s="1">
        <v>12717</v>
      </c>
      <c r="B250" s="1" t="s">
        <v>256</v>
      </c>
      <c r="C250" s="1" t="s">
        <v>1591</v>
      </c>
      <c r="D250" s="4">
        <v>240</v>
      </c>
      <c r="E250" s="6">
        <f t="shared" si="59"/>
        <v>380.64000000000004</v>
      </c>
      <c r="F250" s="4">
        <v>1500</v>
      </c>
      <c r="G250" s="17">
        <f t="shared" si="60"/>
        <v>915</v>
      </c>
      <c r="H250" s="4">
        <v>2496</v>
      </c>
      <c r="I250" s="6">
        <f t="shared" si="61"/>
        <v>1170.624</v>
      </c>
      <c r="J250" s="4">
        <v>2628</v>
      </c>
      <c r="K250" s="6">
        <f t="shared" si="62"/>
        <v>957.11506253460004</v>
      </c>
      <c r="L250" s="4">
        <v>120</v>
      </c>
      <c r="M250" s="6">
        <f t="shared" si="63"/>
        <v>369.48</v>
      </c>
      <c r="N250" s="4">
        <v>10500</v>
      </c>
      <c r="O250" s="6">
        <f t="shared" si="64"/>
        <v>4168.5</v>
      </c>
      <c r="P250" s="4">
        <v>1512</v>
      </c>
      <c r="Q250" s="6">
        <f t="shared" si="65"/>
        <v>431.67599831593435</v>
      </c>
      <c r="R250" s="4">
        <v>2412</v>
      </c>
      <c r="S250" s="6">
        <f t="shared" si="66"/>
        <v>747.18301643999996</v>
      </c>
      <c r="T250" s="4">
        <v>2004</v>
      </c>
      <c r="U250" s="6">
        <f t="shared" si="67"/>
        <v>1290.576</v>
      </c>
      <c r="V250" s="4">
        <v>260</v>
      </c>
      <c r="W250" s="17">
        <f t="shared" si="77"/>
        <v>179.14077739999999</v>
      </c>
      <c r="X250" s="4">
        <v>288</v>
      </c>
      <c r="Y250" s="6">
        <f t="shared" si="69"/>
        <v>200.44799999999998</v>
      </c>
      <c r="Z250" s="4">
        <v>1776</v>
      </c>
      <c r="AA250" s="6">
        <f t="shared" si="70"/>
        <v>1719.1686622703999</v>
      </c>
      <c r="AB250" s="4">
        <v>2000</v>
      </c>
      <c r="AC250" s="6">
        <f t="shared" si="71"/>
        <v>1314.3997612000001</v>
      </c>
      <c r="AD250" s="4">
        <v>2004</v>
      </c>
      <c r="AE250" s="6">
        <f t="shared" si="72"/>
        <v>925.84800000000007</v>
      </c>
      <c r="AF250" s="4">
        <v>1488</v>
      </c>
      <c r="AG250" s="6">
        <f t="shared" si="73"/>
        <v>489.55200000000002</v>
      </c>
      <c r="AH250" s="4">
        <v>1020</v>
      </c>
      <c r="AI250" s="6">
        <f t="shared" si="74"/>
        <v>164.55383077843291</v>
      </c>
      <c r="AJ250">
        <v>0</v>
      </c>
      <c r="AK250" s="6">
        <f t="shared" si="75"/>
        <v>0</v>
      </c>
      <c r="AL250" s="6">
        <f t="shared" si="58"/>
        <v>15423.905108939369</v>
      </c>
    </row>
    <row r="251" spans="1:38" x14ac:dyDescent="0.25">
      <c r="A251" s="1">
        <v>12901</v>
      </c>
      <c r="B251" s="1" t="s">
        <v>400</v>
      </c>
      <c r="C251" s="1" t="s">
        <v>1079</v>
      </c>
      <c r="D251" s="4">
        <v>120</v>
      </c>
      <c r="E251" s="6">
        <f t="shared" si="59"/>
        <v>190.32000000000002</v>
      </c>
      <c r="F251" s="4">
        <v>882</v>
      </c>
      <c r="G251" s="17">
        <f t="shared" si="60"/>
        <v>538.02</v>
      </c>
      <c r="H251" s="4">
        <v>3072</v>
      </c>
      <c r="I251" s="6">
        <f t="shared" si="61"/>
        <v>1440.768</v>
      </c>
      <c r="J251" s="4">
        <v>3084</v>
      </c>
      <c r="K251" s="6">
        <f t="shared" si="62"/>
        <v>1123.1898222438001</v>
      </c>
      <c r="L251" s="4">
        <v>168</v>
      </c>
      <c r="M251" s="6">
        <f t="shared" si="63"/>
        <v>517.27200000000005</v>
      </c>
      <c r="N251" s="4">
        <v>5280</v>
      </c>
      <c r="O251" s="6">
        <f t="shared" si="64"/>
        <v>2096.1600000000003</v>
      </c>
      <c r="P251" s="4">
        <v>3072</v>
      </c>
      <c r="Q251" s="6">
        <f t="shared" si="65"/>
        <v>877.05599657840639</v>
      </c>
      <c r="R251" s="4">
        <v>3744</v>
      </c>
      <c r="S251" s="6">
        <f t="shared" si="66"/>
        <v>1159.8064732800001</v>
      </c>
      <c r="T251" s="4">
        <v>1764</v>
      </c>
      <c r="U251" s="6">
        <f t="shared" si="67"/>
        <v>1136.0160000000001</v>
      </c>
      <c r="V251" s="4">
        <v>130</v>
      </c>
      <c r="W251" s="17">
        <f t="shared" si="77"/>
        <v>89.570388699999995</v>
      </c>
      <c r="X251" s="4">
        <v>144</v>
      </c>
      <c r="Y251" s="6">
        <f t="shared" si="69"/>
        <v>100.22399999999999</v>
      </c>
      <c r="Z251" s="4">
        <v>1392</v>
      </c>
      <c r="AA251" s="6">
        <f t="shared" si="70"/>
        <v>1347.4565190767999</v>
      </c>
      <c r="AB251" s="4">
        <v>3100</v>
      </c>
      <c r="AC251" s="6">
        <f t="shared" si="71"/>
        <v>2037.3196298600001</v>
      </c>
      <c r="AD251" s="4">
        <v>3096</v>
      </c>
      <c r="AE251" s="6">
        <f t="shared" si="72"/>
        <v>1430.3520000000001</v>
      </c>
      <c r="AF251" s="4">
        <v>3072</v>
      </c>
      <c r="AG251" s="6">
        <f t="shared" si="73"/>
        <v>1010.6880000000001</v>
      </c>
      <c r="AH251" s="4">
        <v>606</v>
      </c>
      <c r="AI251" s="6">
        <f t="shared" si="74"/>
        <v>97.764334756598373</v>
      </c>
      <c r="AJ251">
        <v>40</v>
      </c>
      <c r="AK251" s="6">
        <f t="shared" si="75"/>
        <v>228.57142857142838</v>
      </c>
      <c r="AL251" s="6">
        <f t="shared" si="58"/>
        <v>15420.554593067034</v>
      </c>
    </row>
    <row r="252" spans="1:38" x14ac:dyDescent="0.25">
      <c r="A252" s="1">
        <v>12600</v>
      </c>
      <c r="B252" s="1" t="s">
        <v>178</v>
      </c>
      <c r="C252" s="1" t="s">
        <v>924</v>
      </c>
      <c r="D252" s="4">
        <v>320</v>
      </c>
      <c r="E252" s="6">
        <f t="shared" si="59"/>
        <v>507.52000000000004</v>
      </c>
      <c r="F252" s="4">
        <v>1002</v>
      </c>
      <c r="G252" s="17">
        <f t="shared" si="60"/>
        <v>611.22</v>
      </c>
      <c r="H252" s="4">
        <v>1992</v>
      </c>
      <c r="I252" s="6">
        <f t="shared" si="61"/>
        <v>934.24799999999993</v>
      </c>
      <c r="J252" s="4">
        <v>2004</v>
      </c>
      <c r="K252" s="6">
        <f t="shared" si="62"/>
        <v>729.85486503779998</v>
      </c>
      <c r="L252" s="4">
        <v>360</v>
      </c>
      <c r="M252" s="6">
        <f t="shared" si="63"/>
        <v>1108.44</v>
      </c>
      <c r="N252" s="4">
        <v>12204</v>
      </c>
      <c r="O252" s="6">
        <f t="shared" si="64"/>
        <v>4844.9880000000003</v>
      </c>
      <c r="P252" s="4">
        <v>1008</v>
      </c>
      <c r="Q252" s="6">
        <f t="shared" si="65"/>
        <v>287.7839988772896</v>
      </c>
      <c r="R252" s="4">
        <v>2004</v>
      </c>
      <c r="S252" s="6">
        <f t="shared" si="66"/>
        <v>620.79384947999995</v>
      </c>
      <c r="T252" s="4">
        <v>1500</v>
      </c>
      <c r="U252" s="6">
        <f t="shared" si="67"/>
        <v>966</v>
      </c>
      <c r="V252" s="4">
        <v>350</v>
      </c>
      <c r="W252" s="17">
        <f t="shared" si="77"/>
        <v>241.15104650000001</v>
      </c>
      <c r="X252" s="4">
        <v>0</v>
      </c>
      <c r="Y252" s="6">
        <f t="shared" si="69"/>
        <v>0</v>
      </c>
      <c r="Z252" s="4">
        <v>1500</v>
      </c>
      <c r="AA252" s="6">
        <f t="shared" si="70"/>
        <v>1452.00055935</v>
      </c>
      <c r="AB252" s="4">
        <v>2000</v>
      </c>
      <c r="AC252" s="6">
        <f t="shared" si="71"/>
        <v>1314.3997612000001</v>
      </c>
      <c r="AD252" s="4">
        <v>1500</v>
      </c>
      <c r="AE252" s="6">
        <f t="shared" si="72"/>
        <v>693</v>
      </c>
      <c r="AF252" s="4">
        <v>2496</v>
      </c>
      <c r="AG252" s="6">
        <f t="shared" si="73"/>
        <v>821.18400000000008</v>
      </c>
      <c r="AH252" s="4">
        <v>0</v>
      </c>
      <c r="AI252" s="6">
        <f t="shared" si="74"/>
        <v>0</v>
      </c>
      <c r="AJ252">
        <v>40</v>
      </c>
      <c r="AK252" s="6">
        <f t="shared" si="75"/>
        <v>228.57142857142838</v>
      </c>
      <c r="AL252" s="6">
        <f t="shared" si="58"/>
        <v>15361.155509016517</v>
      </c>
    </row>
    <row r="253" spans="1:38" x14ac:dyDescent="0.25">
      <c r="A253" s="1">
        <v>13499</v>
      </c>
      <c r="B253" s="1" t="s">
        <v>1635</v>
      </c>
      <c r="C253" s="1" t="s">
        <v>1623</v>
      </c>
      <c r="D253" s="4">
        <v>220</v>
      </c>
      <c r="E253" s="6">
        <f t="shared" si="59"/>
        <v>348.92</v>
      </c>
      <c r="F253" s="4">
        <v>2202</v>
      </c>
      <c r="G253" s="17">
        <f t="shared" si="60"/>
        <v>1343.22</v>
      </c>
      <c r="H253" s="4">
        <v>1992</v>
      </c>
      <c r="I253" s="6">
        <f t="shared" si="61"/>
        <v>934.24799999999993</v>
      </c>
      <c r="J253" s="4">
        <v>2004</v>
      </c>
      <c r="K253" s="6">
        <f t="shared" si="62"/>
        <v>729.85486503779998</v>
      </c>
      <c r="L253" s="4">
        <v>108</v>
      </c>
      <c r="M253" s="6">
        <f t="shared" si="63"/>
        <v>332.53200000000004</v>
      </c>
      <c r="N253" s="4">
        <v>2862</v>
      </c>
      <c r="O253" s="6">
        <f t="shared" si="64"/>
        <v>1136.2140000000002</v>
      </c>
      <c r="P253" s="4">
        <v>1992</v>
      </c>
      <c r="Q253" s="6">
        <f t="shared" si="65"/>
        <v>568.71599778131031</v>
      </c>
      <c r="R253" s="4">
        <v>5100</v>
      </c>
      <c r="S253" s="6">
        <f t="shared" si="66"/>
        <v>1579.864587</v>
      </c>
      <c r="T253" s="4">
        <v>2856</v>
      </c>
      <c r="U253" s="6">
        <f t="shared" si="67"/>
        <v>1839.2640000000001</v>
      </c>
      <c r="V253" s="4">
        <v>220</v>
      </c>
      <c r="W253" s="17">
        <f t="shared" si="77"/>
        <v>151.58065779999998</v>
      </c>
      <c r="X253" s="4">
        <v>224</v>
      </c>
      <c r="Y253" s="6">
        <f t="shared" si="69"/>
        <v>155.904</v>
      </c>
      <c r="Z253" s="4">
        <v>1344</v>
      </c>
      <c r="AA253" s="6">
        <f t="shared" si="70"/>
        <v>1300.9925011775999</v>
      </c>
      <c r="AB253" s="4">
        <v>3200</v>
      </c>
      <c r="AC253" s="6">
        <f t="shared" si="71"/>
        <v>2103.0396179200002</v>
      </c>
      <c r="AD253" s="4">
        <v>3204</v>
      </c>
      <c r="AE253" s="6">
        <f t="shared" si="72"/>
        <v>1480.248</v>
      </c>
      <c r="AF253" s="4">
        <v>4008</v>
      </c>
      <c r="AG253" s="6">
        <f t="shared" si="73"/>
        <v>1318.6320000000001</v>
      </c>
      <c r="AH253" s="4">
        <v>0</v>
      </c>
      <c r="AI253" s="6">
        <f t="shared" si="74"/>
        <v>0</v>
      </c>
      <c r="AJ253">
        <v>0</v>
      </c>
      <c r="AK253" s="6">
        <f t="shared" si="75"/>
        <v>0</v>
      </c>
      <c r="AL253" s="6">
        <f t="shared" si="58"/>
        <v>15323.230226716709</v>
      </c>
    </row>
    <row r="254" spans="1:38" x14ac:dyDescent="0.25">
      <c r="A254" s="1">
        <v>12714</v>
      </c>
      <c r="B254" s="1" t="s">
        <v>254</v>
      </c>
      <c r="C254" s="1" t="s">
        <v>1478</v>
      </c>
      <c r="D254" s="4">
        <v>180</v>
      </c>
      <c r="E254" s="6">
        <f t="shared" si="59"/>
        <v>285.48</v>
      </c>
      <c r="F254" s="4">
        <v>1200</v>
      </c>
      <c r="G254" s="17">
        <f t="shared" si="60"/>
        <v>732</v>
      </c>
      <c r="H254" s="4">
        <v>1992</v>
      </c>
      <c r="I254" s="6">
        <f t="shared" si="61"/>
        <v>934.24799999999993</v>
      </c>
      <c r="J254" s="4">
        <v>1500</v>
      </c>
      <c r="K254" s="6">
        <f t="shared" si="62"/>
        <v>546.298551675</v>
      </c>
      <c r="L254" s="4">
        <v>84</v>
      </c>
      <c r="M254" s="6">
        <f t="shared" si="63"/>
        <v>258.63600000000002</v>
      </c>
      <c r="N254" s="4">
        <v>12504</v>
      </c>
      <c r="O254" s="6">
        <f t="shared" si="64"/>
        <v>4964.0880000000006</v>
      </c>
      <c r="P254" s="4">
        <v>1200</v>
      </c>
      <c r="Q254" s="6">
        <f t="shared" si="65"/>
        <v>342.59999866343998</v>
      </c>
      <c r="R254" s="4">
        <v>1152</v>
      </c>
      <c r="S254" s="6">
        <f t="shared" si="66"/>
        <v>356.86353023999999</v>
      </c>
      <c r="T254" s="4">
        <v>804</v>
      </c>
      <c r="U254" s="6">
        <f t="shared" si="67"/>
        <v>517.77600000000007</v>
      </c>
      <c r="V254" s="4">
        <v>200</v>
      </c>
      <c r="W254" s="17">
        <f t="shared" si="77"/>
        <v>137.80059800000001</v>
      </c>
      <c r="X254" s="4">
        <v>224</v>
      </c>
      <c r="Y254" s="6">
        <f t="shared" si="69"/>
        <v>155.904</v>
      </c>
      <c r="Z254" s="4">
        <v>1464</v>
      </c>
      <c r="AA254" s="6">
        <f t="shared" si="70"/>
        <v>1417.1525459256</v>
      </c>
      <c r="AB254" s="4">
        <v>2000</v>
      </c>
      <c r="AC254" s="6">
        <f t="shared" si="71"/>
        <v>1314.3997612000001</v>
      </c>
      <c r="AD254" s="4">
        <v>5700</v>
      </c>
      <c r="AE254" s="6">
        <f t="shared" si="72"/>
        <v>2633.4</v>
      </c>
      <c r="AF254" s="4">
        <v>1200</v>
      </c>
      <c r="AG254" s="6">
        <f t="shared" si="73"/>
        <v>394.8</v>
      </c>
      <c r="AH254" s="4">
        <v>1976</v>
      </c>
      <c r="AI254" s="6">
        <f t="shared" si="74"/>
        <v>318.78271531194451</v>
      </c>
      <c r="AJ254">
        <v>0</v>
      </c>
      <c r="AK254" s="6">
        <f t="shared" si="75"/>
        <v>0</v>
      </c>
      <c r="AL254" s="6">
        <f t="shared" si="58"/>
        <v>15310.229701015984</v>
      </c>
    </row>
    <row r="255" spans="1:38" x14ac:dyDescent="0.25">
      <c r="A255" s="1">
        <v>12796</v>
      </c>
      <c r="B255" s="1" t="s">
        <v>317</v>
      </c>
      <c r="C255" s="1" t="s">
        <v>1018</v>
      </c>
      <c r="D255" s="4">
        <v>580</v>
      </c>
      <c r="E255" s="6">
        <f t="shared" si="59"/>
        <v>919.88</v>
      </c>
      <c r="F255" s="4">
        <v>1500</v>
      </c>
      <c r="G255" s="17">
        <f t="shared" si="60"/>
        <v>915</v>
      </c>
      <c r="H255" s="4">
        <v>1200</v>
      </c>
      <c r="I255" s="6">
        <f t="shared" si="61"/>
        <v>562.79999999999995</v>
      </c>
      <c r="J255" s="4">
        <v>1500</v>
      </c>
      <c r="K255" s="6">
        <f t="shared" si="62"/>
        <v>546.298551675</v>
      </c>
      <c r="L255" s="4">
        <v>288</v>
      </c>
      <c r="M255" s="6">
        <f t="shared" si="63"/>
        <v>886.75200000000007</v>
      </c>
      <c r="N255" s="4">
        <v>9000</v>
      </c>
      <c r="O255" s="6">
        <f t="shared" si="64"/>
        <v>3573</v>
      </c>
      <c r="P255" s="4">
        <v>1512</v>
      </c>
      <c r="Q255" s="6">
        <f t="shared" si="65"/>
        <v>431.67599831593435</v>
      </c>
      <c r="R255" s="4">
        <v>1500</v>
      </c>
      <c r="S255" s="6">
        <f t="shared" si="66"/>
        <v>464.66605499999997</v>
      </c>
      <c r="T255" s="4">
        <v>1200</v>
      </c>
      <c r="U255" s="6">
        <f t="shared" si="67"/>
        <v>772.80000000000007</v>
      </c>
      <c r="V255" s="4">
        <v>660</v>
      </c>
      <c r="W255" s="17">
        <f t="shared" si="77"/>
        <v>454.74197340000001</v>
      </c>
      <c r="X255" s="4">
        <v>752</v>
      </c>
      <c r="Y255" s="6">
        <f t="shared" si="69"/>
        <v>523.39199999999994</v>
      </c>
      <c r="Z255" s="4">
        <v>3000</v>
      </c>
      <c r="AA255" s="6">
        <f t="shared" si="70"/>
        <v>2904.0011187</v>
      </c>
      <c r="AB255" s="4">
        <v>2000</v>
      </c>
      <c r="AC255" s="6">
        <f t="shared" si="71"/>
        <v>1314.3997612000001</v>
      </c>
      <c r="AD255" s="4">
        <v>504</v>
      </c>
      <c r="AE255" s="6">
        <f t="shared" si="72"/>
        <v>232.84800000000001</v>
      </c>
      <c r="AF255" s="4">
        <v>1512</v>
      </c>
      <c r="AG255" s="6">
        <f t="shared" si="73"/>
        <v>497.44800000000004</v>
      </c>
      <c r="AH255" s="4">
        <v>0</v>
      </c>
      <c r="AI255" s="6">
        <f t="shared" si="74"/>
        <v>0</v>
      </c>
      <c r="AJ255">
        <v>40</v>
      </c>
      <c r="AK255" s="6">
        <f t="shared" si="75"/>
        <v>228.57142857142838</v>
      </c>
      <c r="AL255" s="6">
        <f t="shared" si="58"/>
        <v>15228.274886862362</v>
      </c>
    </row>
    <row r="256" spans="1:38" x14ac:dyDescent="0.25">
      <c r="A256" s="1">
        <v>12764</v>
      </c>
      <c r="B256" s="1" t="s">
        <v>293</v>
      </c>
      <c r="C256" s="1" t="s">
        <v>1001</v>
      </c>
      <c r="D256" s="4">
        <v>400</v>
      </c>
      <c r="E256" s="6">
        <f t="shared" si="59"/>
        <v>634.4</v>
      </c>
      <c r="F256" s="4">
        <v>498</v>
      </c>
      <c r="G256" s="17">
        <f t="shared" si="60"/>
        <v>303.77999999999997</v>
      </c>
      <c r="H256" s="4">
        <v>1992</v>
      </c>
      <c r="I256" s="6">
        <f t="shared" si="61"/>
        <v>934.24799999999993</v>
      </c>
      <c r="J256" s="4">
        <v>2004</v>
      </c>
      <c r="K256" s="6">
        <f t="shared" si="62"/>
        <v>729.85486503779998</v>
      </c>
      <c r="L256" s="4">
        <v>192</v>
      </c>
      <c r="M256" s="6">
        <f t="shared" si="63"/>
        <v>591.16800000000001</v>
      </c>
      <c r="N256" s="4">
        <v>3504</v>
      </c>
      <c r="O256" s="6">
        <f t="shared" si="64"/>
        <v>1391.088</v>
      </c>
      <c r="P256" s="4">
        <v>1992</v>
      </c>
      <c r="Q256" s="6">
        <f t="shared" si="65"/>
        <v>568.71599778131031</v>
      </c>
      <c r="R256" s="4">
        <v>3504</v>
      </c>
      <c r="S256" s="6">
        <f t="shared" si="66"/>
        <v>1085.45990448</v>
      </c>
      <c r="T256" s="4">
        <v>2448</v>
      </c>
      <c r="U256" s="6">
        <f t="shared" si="67"/>
        <v>1576.5119999999999</v>
      </c>
      <c r="V256" s="4">
        <v>390</v>
      </c>
      <c r="W256" s="17">
        <f t="shared" si="77"/>
        <v>268.71116610000001</v>
      </c>
      <c r="X256" s="4">
        <v>400</v>
      </c>
      <c r="Y256" s="6">
        <f t="shared" si="69"/>
        <v>278.39999999999998</v>
      </c>
      <c r="Z256" s="4">
        <v>1956</v>
      </c>
      <c r="AA256" s="6">
        <f t="shared" si="70"/>
        <v>1893.4087293923999</v>
      </c>
      <c r="AB256" s="4">
        <v>2000</v>
      </c>
      <c r="AC256" s="6">
        <f t="shared" si="71"/>
        <v>1314.3997612000001</v>
      </c>
      <c r="AD256" s="4">
        <v>3996</v>
      </c>
      <c r="AE256" s="6">
        <f t="shared" si="72"/>
        <v>1846.152</v>
      </c>
      <c r="AF256" s="4">
        <v>4008</v>
      </c>
      <c r="AG256" s="6">
        <f t="shared" si="73"/>
        <v>1318.6320000000001</v>
      </c>
      <c r="AH256" s="4">
        <v>1020</v>
      </c>
      <c r="AI256" s="6">
        <f t="shared" si="74"/>
        <v>164.55383077843291</v>
      </c>
      <c r="AJ256">
        <v>40</v>
      </c>
      <c r="AK256" s="6">
        <f t="shared" si="75"/>
        <v>228.57142857142838</v>
      </c>
      <c r="AL256" s="6">
        <f t="shared" si="58"/>
        <v>15128.055683341372</v>
      </c>
    </row>
    <row r="257" spans="1:38" x14ac:dyDescent="0.25">
      <c r="A257" s="1">
        <v>12813</v>
      </c>
      <c r="B257" s="1" t="s">
        <v>332</v>
      </c>
      <c r="C257" s="1" t="s">
        <v>1030</v>
      </c>
      <c r="D257" s="4">
        <v>100</v>
      </c>
      <c r="E257" s="6">
        <f t="shared" si="59"/>
        <v>158.6</v>
      </c>
      <c r="F257" s="4">
        <v>1302</v>
      </c>
      <c r="G257" s="17">
        <f t="shared" si="60"/>
        <v>794.22</v>
      </c>
      <c r="H257" s="4">
        <v>1632</v>
      </c>
      <c r="I257" s="6">
        <f t="shared" si="61"/>
        <v>765.4079999999999</v>
      </c>
      <c r="J257" s="4">
        <v>1140</v>
      </c>
      <c r="K257" s="6">
        <f t="shared" si="62"/>
        <v>415.18689927299999</v>
      </c>
      <c r="L257" s="4">
        <v>48</v>
      </c>
      <c r="M257" s="6">
        <f t="shared" si="63"/>
        <v>147.792</v>
      </c>
      <c r="N257" s="4">
        <v>9498</v>
      </c>
      <c r="O257" s="6">
        <f t="shared" si="64"/>
        <v>3770.7060000000001</v>
      </c>
      <c r="P257" s="4">
        <v>1944</v>
      </c>
      <c r="Q257" s="6">
        <f t="shared" si="65"/>
        <v>555.01199783477273</v>
      </c>
      <c r="R257" s="4">
        <v>4824</v>
      </c>
      <c r="S257" s="6">
        <f t="shared" si="66"/>
        <v>1494.3660328799999</v>
      </c>
      <c r="T257" s="4">
        <v>1080</v>
      </c>
      <c r="U257" s="6">
        <f t="shared" si="67"/>
        <v>695.52</v>
      </c>
      <c r="V257" s="4">
        <v>90</v>
      </c>
      <c r="W257" s="17">
        <f t="shared" si="77"/>
        <v>62.010269099999995</v>
      </c>
      <c r="X257" s="4">
        <v>96</v>
      </c>
      <c r="Y257" s="6">
        <f t="shared" si="69"/>
        <v>66.816000000000003</v>
      </c>
      <c r="Z257" s="4">
        <v>612</v>
      </c>
      <c r="AA257" s="6">
        <f t="shared" si="70"/>
        <v>592.41622821479996</v>
      </c>
      <c r="AB257" s="4">
        <v>4500</v>
      </c>
      <c r="AC257" s="6">
        <f t="shared" si="71"/>
        <v>2957.3994627000002</v>
      </c>
      <c r="AD257" s="4">
        <v>3552</v>
      </c>
      <c r="AE257" s="6">
        <f t="shared" si="72"/>
        <v>1641.0240000000001</v>
      </c>
      <c r="AF257" s="4">
        <v>1824</v>
      </c>
      <c r="AG257" s="6">
        <f t="shared" si="73"/>
        <v>600.096</v>
      </c>
      <c r="AH257" s="4">
        <v>414</v>
      </c>
      <c r="AI257" s="6">
        <f t="shared" si="74"/>
        <v>66.789496021834537</v>
      </c>
      <c r="AJ257">
        <v>40</v>
      </c>
      <c r="AK257" s="6">
        <f t="shared" si="75"/>
        <v>228.57142857142838</v>
      </c>
      <c r="AL257" s="6">
        <f t="shared" si="58"/>
        <v>15011.933814595834</v>
      </c>
    </row>
    <row r="258" spans="1:38" x14ac:dyDescent="0.25">
      <c r="A258" s="1">
        <v>12616</v>
      </c>
      <c r="B258" s="1" t="s">
        <v>191</v>
      </c>
      <c r="C258" s="1" t="s">
        <v>936</v>
      </c>
      <c r="D258" s="4">
        <v>1000</v>
      </c>
      <c r="E258" s="6">
        <f t="shared" si="59"/>
        <v>1586</v>
      </c>
      <c r="F258" s="4">
        <v>1002</v>
      </c>
      <c r="G258" s="17">
        <f t="shared" si="60"/>
        <v>611.22</v>
      </c>
      <c r="H258" s="4">
        <v>1008</v>
      </c>
      <c r="I258" s="6">
        <f t="shared" si="61"/>
        <v>472.75199999999995</v>
      </c>
      <c r="J258" s="4">
        <v>1800</v>
      </c>
      <c r="K258" s="6">
        <f t="shared" si="62"/>
        <v>655.55826201000002</v>
      </c>
      <c r="L258" s="4">
        <v>636</v>
      </c>
      <c r="M258" s="6">
        <f t="shared" si="63"/>
        <v>1958.2440000000001</v>
      </c>
      <c r="N258" s="4">
        <v>8202</v>
      </c>
      <c r="O258" s="6">
        <f t="shared" si="64"/>
        <v>3256.194</v>
      </c>
      <c r="P258" s="4">
        <v>1008</v>
      </c>
      <c r="Q258" s="6">
        <f t="shared" si="65"/>
        <v>287.7839988772896</v>
      </c>
      <c r="R258" s="4">
        <v>996</v>
      </c>
      <c r="S258" s="6">
        <f t="shared" si="66"/>
        <v>308.53826051999999</v>
      </c>
      <c r="T258" s="4">
        <v>1800</v>
      </c>
      <c r="U258" s="6">
        <f t="shared" si="67"/>
        <v>1159.2</v>
      </c>
      <c r="V258" s="4">
        <v>0</v>
      </c>
      <c r="W258" s="17">
        <f t="shared" ref="W258:W289" si="78">V258*0.68900299</f>
        <v>0</v>
      </c>
      <c r="X258" s="4">
        <v>0</v>
      </c>
      <c r="Y258" s="6">
        <f t="shared" si="69"/>
        <v>0</v>
      </c>
      <c r="Z258" s="4">
        <v>996</v>
      </c>
      <c r="AA258" s="6">
        <f t="shared" si="70"/>
        <v>964.12837140839997</v>
      </c>
      <c r="AB258" s="4">
        <v>1200</v>
      </c>
      <c r="AC258" s="6">
        <f t="shared" si="71"/>
        <v>788.63985672000001</v>
      </c>
      <c r="AD258" s="4">
        <v>2004</v>
      </c>
      <c r="AE258" s="6">
        <f t="shared" si="72"/>
        <v>925.84800000000007</v>
      </c>
      <c r="AF258" s="4">
        <v>1800</v>
      </c>
      <c r="AG258" s="6">
        <f t="shared" si="73"/>
        <v>592.20000000000005</v>
      </c>
      <c r="AH258" s="4">
        <v>192</v>
      </c>
      <c r="AI258" s="6">
        <f t="shared" si="74"/>
        <v>30.974838734763843</v>
      </c>
      <c r="AJ258">
        <v>240</v>
      </c>
      <c r="AK258" s="6">
        <f t="shared" si="75"/>
        <v>1371.4285714285704</v>
      </c>
      <c r="AL258" s="6">
        <f t="shared" si="58"/>
        <v>14968.710159699025</v>
      </c>
    </row>
    <row r="259" spans="1:38" x14ac:dyDescent="0.25">
      <c r="A259" s="1">
        <v>11333</v>
      </c>
      <c r="B259" s="1" t="s">
        <v>30</v>
      </c>
      <c r="C259" s="1" t="s">
        <v>799</v>
      </c>
      <c r="D259" s="4">
        <v>180</v>
      </c>
      <c r="E259" s="6">
        <f t="shared" si="59"/>
        <v>285.48</v>
      </c>
      <c r="F259" s="4">
        <v>1650</v>
      </c>
      <c r="G259" s="17">
        <f t="shared" si="60"/>
        <v>1006.5</v>
      </c>
      <c r="H259" s="4">
        <v>1848</v>
      </c>
      <c r="I259" s="6">
        <f t="shared" si="61"/>
        <v>866.71199999999999</v>
      </c>
      <c r="J259" s="4">
        <v>1236</v>
      </c>
      <c r="K259" s="6">
        <f t="shared" si="62"/>
        <v>450.1500065802</v>
      </c>
      <c r="L259" s="4">
        <v>84</v>
      </c>
      <c r="M259" s="6">
        <f t="shared" si="63"/>
        <v>258.63600000000002</v>
      </c>
      <c r="N259" s="4">
        <v>7134</v>
      </c>
      <c r="O259" s="6">
        <f t="shared" si="64"/>
        <v>2832.1980000000003</v>
      </c>
      <c r="P259" s="4">
        <v>3312</v>
      </c>
      <c r="Q259" s="6">
        <f t="shared" si="65"/>
        <v>945.57599631109429</v>
      </c>
      <c r="R259" s="4">
        <v>5772</v>
      </c>
      <c r="S259" s="6">
        <f t="shared" si="66"/>
        <v>1788.0349796400001</v>
      </c>
      <c r="T259" s="4">
        <v>1248</v>
      </c>
      <c r="U259" s="6">
        <f t="shared" si="67"/>
        <v>803.71199999999999</v>
      </c>
      <c r="V259" s="4">
        <v>170</v>
      </c>
      <c r="W259" s="17">
        <f t="shared" si="78"/>
        <v>117.1305083</v>
      </c>
      <c r="X259" s="4">
        <v>176</v>
      </c>
      <c r="Y259" s="6">
        <f t="shared" si="69"/>
        <v>122.496</v>
      </c>
      <c r="Z259" s="4">
        <v>876</v>
      </c>
      <c r="AA259" s="6">
        <f t="shared" si="70"/>
        <v>847.96832666039995</v>
      </c>
      <c r="AB259" s="4">
        <v>4500</v>
      </c>
      <c r="AC259" s="6">
        <f t="shared" si="71"/>
        <v>2957.3994627000002</v>
      </c>
      <c r="AD259" s="4">
        <v>2160</v>
      </c>
      <c r="AE259" s="6">
        <f t="shared" si="72"/>
        <v>997.92000000000007</v>
      </c>
      <c r="AF259" s="4">
        <v>1968</v>
      </c>
      <c r="AG259" s="6">
        <f t="shared" si="73"/>
        <v>647.47199999999998</v>
      </c>
      <c r="AH259" s="4">
        <v>94</v>
      </c>
      <c r="AI259" s="6">
        <f t="shared" si="74"/>
        <v>15.164764797228131</v>
      </c>
      <c r="AJ259">
        <v>0</v>
      </c>
      <c r="AK259" s="6">
        <f t="shared" si="75"/>
        <v>0</v>
      </c>
      <c r="AL259" s="6">
        <f t="shared" si="58"/>
        <v>14942.550044988922</v>
      </c>
    </row>
    <row r="260" spans="1:38" x14ac:dyDescent="0.25">
      <c r="A260" s="1">
        <v>3946</v>
      </c>
      <c r="B260" s="1" t="s">
        <v>657</v>
      </c>
      <c r="C260" s="1" t="s">
        <v>1414</v>
      </c>
      <c r="D260" s="4">
        <v>140</v>
      </c>
      <c r="E260" s="6">
        <f t="shared" si="59"/>
        <v>222.04000000000002</v>
      </c>
      <c r="F260" s="4">
        <v>1512</v>
      </c>
      <c r="G260" s="17">
        <f t="shared" si="60"/>
        <v>922.31999999999994</v>
      </c>
      <c r="H260" s="4">
        <v>1200</v>
      </c>
      <c r="I260" s="6">
        <f t="shared" si="61"/>
        <v>562.79999999999995</v>
      </c>
      <c r="J260" s="4">
        <v>900</v>
      </c>
      <c r="K260" s="6">
        <f t="shared" si="62"/>
        <v>327.77913100500001</v>
      </c>
      <c r="L260" s="4">
        <v>60</v>
      </c>
      <c r="M260" s="6">
        <f t="shared" si="63"/>
        <v>184.74</v>
      </c>
      <c r="N260" s="4">
        <v>9144</v>
      </c>
      <c r="O260" s="6">
        <f t="shared" si="64"/>
        <v>3630.1680000000001</v>
      </c>
      <c r="P260" s="4">
        <v>4008</v>
      </c>
      <c r="Q260" s="6">
        <f t="shared" si="65"/>
        <v>1144.2839955358895</v>
      </c>
      <c r="R260" s="4">
        <v>5436</v>
      </c>
      <c r="S260" s="6">
        <f t="shared" si="66"/>
        <v>1683.9497833200001</v>
      </c>
      <c r="T260" s="4">
        <v>816</v>
      </c>
      <c r="U260" s="6">
        <f t="shared" si="67"/>
        <v>525.50400000000002</v>
      </c>
      <c r="V260" s="4">
        <v>130</v>
      </c>
      <c r="W260" s="17">
        <f t="shared" si="78"/>
        <v>89.570388699999995</v>
      </c>
      <c r="X260" s="4">
        <v>128</v>
      </c>
      <c r="Y260" s="6">
        <f t="shared" si="69"/>
        <v>89.087999999999994</v>
      </c>
      <c r="Z260" s="4">
        <v>648</v>
      </c>
      <c r="AA260" s="6">
        <f t="shared" si="70"/>
        <v>627.26424163920001</v>
      </c>
      <c r="AB260" s="4">
        <v>3000</v>
      </c>
      <c r="AC260" s="6">
        <f t="shared" si="71"/>
        <v>1971.5996418</v>
      </c>
      <c r="AD260" s="4">
        <v>5280</v>
      </c>
      <c r="AE260" s="6">
        <f t="shared" si="72"/>
        <v>2439.36</v>
      </c>
      <c r="AF260" s="4">
        <v>1344</v>
      </c>
      <c r="AG260" s="6">
        <f t="shared" si="73"/>
        <v>442.17600000000004</v>
      </c>
      <c r="AH260" s="4">
        <v>478</v>
      </c>
      <c r="AI260" s="6">
        <f t="shared" si="74"/>
        <v>77.114442266755816</v>
      </c>
      <c r="AJ260">
        <v>0</v>
      </c>
      <c r="AK260" s="6">
        <f t="shared" si="75"/>
        <v>0</v>
      </c>
      <c r="AL260" s="6">
        <f t="shared" ref="AL260:AL323" si="79">E260+G260+I260+K260+M260+O260+Q260+S260+U260+W260+Y260+AA260+AC260+AE260+AG260+AI260+AK260</f>
        <v>14939.757624266847</v>
      </c>
    </row>
    <row r="261" spans="1:38" x14ac:dyDescent="0.25">
      <c r="A261" s="1">
        <v>12625</v>
      </c>
      <c r="B261" s="1" t="s">
        <v>199</v>
      </c>
      <c r="C261" s="1" t="s">
        <v>944</v>
      </c>
      <c r="D261" s="4">
        <v>800</v>
      </c>
      <c r="E261" s="6">
        <f t="shared" ref="E261:E324" si="80">D261*1.586</f>
        <v>1268.8</v>
      </c>
      <c r="F261" s="4">
        <v>1200</v>
      </c>
      <c r="G261" s="17">
        <f t="shared" ref="G261:G324" si="81">F261*0.61</f>
        <v>732</v>
      </c>
      <c r="H261" s="4">
        <v>792</v>
      </c>
      <c r="I261" s="6">
        <f t="shared" ref="I261:I324" si="82">H261*0.469</f>
        <v>371.44799999999998</v>
      </c>
      <c r="J261" s="4">
        <v>804</v>
      </c>
      <c r="K261" s="6">
        <f t="shared" ref="K261:K324" si="83">J261*0.36419903445</f>
        <v>292.81602369780001</v>
      </c>
      <c r="L261" s="4">
        <v>852</v>
      </c>
      <c r="M261" s="6">
        <f t="shared" ref="M261:M324" si="84">L261*3.079</f>
        <v>2623.308</v>
      </c>
      <c r="N261" s="4">
        <v>4500</v>
      </c>
      <c r="O261" s="6">
        <f t="shared" ref="O261:O324" si="85">N261*0.397</f>
        <v>1786.5</v>
      </c>
      <c r="P261" s="4">
        <v>1008</v>
      </c>
      <c r="Q261" s="6">
        <f t="shared" ref="Q261:Q324" si="86">P261*0.2854999988862</f>
        <v>287.7839988772896</v>
      </c>
      <c r="R261" s="4">
        <v>1608</v>
      </c>
      <c r="S261" s="6">
        <f t="shared" ref="S261:S324" si="87">R261*0.30977737</f>
        <v>498.12201096000001</v>
      </c>
      <c r="T261" s="4">
        <v>1500</v>
      </c>
      <c r="U261" s="6">
        <f t="shared" ref="U261:U324" si="88">T261*0.644</f>
        <v>966</v>
      </c>
      <c r="V261" s="4">
        <v>1000</v>
      </c>
      <c r="W261" s="17">
        <f t="shared" si="78"/>
        <v>689.00298999999995</v>
      </c>
      <c r="X261" s="4">
        <v>1200</v>
      </c>
      <c r="Y261" s="6">
        <f t="shared" ref="Y261:Y324" si="89">X261*0.696</f>
        <v>835.19999999999993</v>
      </c>
      <c r="Z261" s="4">
        <v>2004</v>
      </c>
      <c r="AA261" s="6">
        <f t="shared" ref="AA261:AA324" si="90">Z261*0.9680003729</f>
        <v>1939.8727472916</v>
      </c>
      <c r="AB261" s="4">
        <v>2000</v>
      </c>
      <c r="AC261" s="6">
        <f t="shared" ref="AC261:AC324" si="91">AB261*0.6571998806</f>
        <v>1314.3997612000001</v>
      </c>
      <c r="AD261" s="4">
        <v>1512</v>
      </c>
      <c r="AE261" s="6">
        <f t="shared" ref="AE261:AE324" si="92">AD261*0.462</f>
        <v>698.54399999999998</v>
      </c>
      <c r="AF261" s="4">
        <v>1512</v>
      </c>
      <c r="AG261" s="6">
        <f t="shared" ref="AG261:AG324" si="93">AF261*0.329</f>
        <v>497.44800000000004</v>
      </c>
      <c r="AH261" s="4">
        <v>0</v>
      </c>
      <c r="AI261" s="6">
        <f t="shared" ref="AI261:AI324" si="94">AH261*0.161327285076895</f>
        <v>0</v>
      </c>
      <c r="AJ261">
        <v>0</v>
      </c>
      <c r="AK261" s="6">
        <f t="shared" ref="AK261:AK324" si="95">AJ261*5.71428571428571</f>
        <v>0</v>
      </c>
      <c r="AL261" s="6">
        <f t="shared" si="79"/>
        <v>14801.245532026693</v>
      </c>
    </row>
    <row r="262" spans="1:38" x14ac:dyDescent="0.25">
      <c r="A262" s="1">
        <v>13133</v>
      </c>
      <c r="B262" s="1" t="s">
        <v>564</v>
      </c>
      <c r="C262" s="1" t="s">
        <v>1223</v>
      </c>
      <c r="D262" s="4">
        <v>240</v>
      </c>
      <c r="E262" s="6">
        <f t="shared" si="80"/>
        <v>380.64000000000004</v>
      </c>
      <c r="F262" s="4">
        <v>1500</v>
      </c>
      <c r="G262" s="17">
        <f t="shared" si="81"/>
        <v>915</v>
      </c>
      <c r="H262" s="4">
        <v>1536</v>
      </c>
      <c r="I262" s="6">
        <f t="shared" si="82"/>
        <v>720.38400000000001</v>
      </c>
      <c r="J262" s="4">
        <v>1056</v>
      </c>
      <c r="K262" s="6">
        <f t="shared" si="83"/>
        <v>384.5941803792</v>
      </c>
      <c r="L262" s="4">
        <v>48</v>
      </c>
      <c r="M262" s="6">
        <f t="shared" si="84"/>
        <v>147.792</v>
      </c>
      <c r="N262" s="4">
        <v>6000</v>
      </c>
      <c r="O262" s="6">
        <f t="shared" si="85"/>
        <v>2382</v>
      </c>
      <c r="P262" s="4">
        <v>5256</v>
      </c>
      <c r="Q262" s="6">
        <f t="shared" si="86"/>
        <v>1500.587994145867</v>
      </c>
      <c r="R262" s="4">
        <v>5520</v>
      </c>
      <c r="S262" s="6">
        <f t="shared" si="87"/>
        <v>1709.9710823999999</v>
      </c>
      <c r="T262" s="4">
        <v>1008</v>
      </c>
      <c r="U262" s="6">
        <f t="shared" si="88"/>
        <v>649.15200000000004</v>
      </c>
      <c r="V262" s="4">
        <v>110</v>
      </c>
      <c r="W262" s="17">
        <f t="shared" si="78"/>
        <v>75.790328899999992</v>
      </c>
      <c r="X262" s="4">
        <v>112</v>
      </c>
      <c r="Y262" s="6">
        <f t="shared" si="89"/>
        <v>77.951999999999998</v>
      </c>
      <c r="Z262" s="4">
        <v>720</v>
      </c>
      <c r="AA262" s="6">
        <f t="shared" si="90"/>
        <v>696.960268488</v>
      </c>
      <c r="AB262" s="4">
        <v>2800</v>
      </c>
      <c r="AC262" s="6">
        <f t="shared" si="91"/>
        <v>1840.15966568</v>
      </c>
      <c r="AD262" s="4">
        <v>3756</v>
      </c>
      <c r="AE262" s="6">
        <f t="shared" si="92"/>
        <v>1735.2720000000002</v>
      </c>
      <c r="AF262" s="4">
        <v>1704</v>
      </c>
      <c r="AG262" s="6">
        <f t="shared" si="93"/>
        <v>560.61599999999999</v>
      </c>
      <c r="AH262" s="4">
        <v>6184</v>
      </c>
      <c r="AI262" s="6">
        <f t="shared" si="94"/>
        <v>997.64793091551871</v>
      </c>
      <c r="AJ262">
        <v>0</v>
      </c>
      <c r="AK262" s="6">
        <f t="shared" si="95"/>
        <v>0</v>
      </c>
      <c r="AL262" s="6">
        <f t="shared" si="79"/>
        <v>14774.519450908585</v>
      </c>
    </row>
    <row r="263" spans="1:38" x14ac:dyDescent="0.25">
      <c r="A263" s="1">
        <v>12799</v>
      </c>
      <c r="B263" s="1" t="s">
        <v>319</v>
      </c>
      <c r="C263" s="1" t="s">
        <v>1020</v>
      </c>
      <c r="D263" s="4">
        <v>380</v>
      </c>
      <c r="E263" s="6">
        <f t="shared" si="80"/>
        <v>602.68000000000006</v>
      </c>
      <c r="F263" s="4">
        <v>1800</v>
      </c>
      <c r="G263" s="17">
        <f t="shared" si="81"/>
        <v>1098</v>
      </c>
      <c r="H263" s="4">
        <v>1800</v>
      </c>
      <c r="I263" s="6">
        <f t="shared" si="82"/>
        <v>844.19999999999993</v>
      </c>
      <c r="J263" s="4">
        <v>1800</v>
      </c>
      <c r="K263" s="6">
        <f t="shared" si="83"/>
        <v>655.55826201000002</v>
      </c>
      <c r="L263" s="4">
        <v>192</v>
      </c>
      <c r="M263" s="6">
        <f t="shared" si="84"/>
        <v>591.16800000000001</v>
      </c>
      <c r="N263" s="4">
        <v>4002</v>
      </c>
      <c r="O263" s="6">
        <f t="shared" si="85"/>
        <v>1588.7940000000001</v>
      </c>
      <c r="P263" s="4">
        <v>1800</v>
      </c>
      <c r="Q263" s="6">
        <f t="shared" si="86"/>
        <v>513.89999799515999</v>
      </c>
      <c r="R263" s="4">
        <v>2304</v>
      </c>
      <c r="S263" s="6">
        <f t="shared" si="87"/>
        <v>713.72706047999998</v>
      </c>
      <c r="T263" s="4">
        <v>1800</v>
      </c>
      <c r="U263" s="6">
        <f t="shared" si="88"/>
        <v>1159.2</v>
      </c>
      <c r="V263" s="4">
        <v>510</v>
      </c>
      <c r="W263" s="17">
        <f t="shared" si="78"/>
        <v>351.39152489999998</v>
      </c>
      <c r="X263" s="4">
        <v>624</v>
      </c>
      <c r="Y263" s="6">
        <f t="shared" si="89"/>
        <v>434.30399999999997</v>
      </c>
      <c r="Z263" s="4">
        <v>1800</v>
      </c>
      <c r="AA263" s="6">
        <f t="shared" si="90"/>
        <v>1742.4006712199998</v>
      </c>
      <c r="AB263" s="4">
        <v>1800</v>
      </c>
      <c r="AC263" s="6">
        <f t="shared" si="91"/>
        <v>1182.9597850800001</v>
      </c>
      <c r="AD263" s="4">
        <v>2304</v>
      </c>
      <c r="AE263" s="6">
        <f t="shared" si="92"/>
        <v>1064.4480000000001</v>
      </c>
      <c r="AF263" s="4">
        <v>3600</v>
      </c>
      <c r="AG263" s="6">
        <f t="shared" si="93"/>
        <v>1184.4000000000001</v>
      </c>
      <c r="AH263" s="4">
        <v>478</v>
      </c>
      <c r="AI263" s="6">
        <f t="shared" si="94"/>
        <v>77.114442266755816</v>
      </c>
      <c r="AJ263">
        <v>160</v>
      </c>
      <c r="AK263" s="6">
        <f t="shared" si="95"/>
        <v>914.28571428571354</v>
      </c>
      <c r="AL263" s="6">
        <f t="shared" si="79"/>
        <v>14718.53145823763</v>
      </c>
    </row>
    <row r="264" spans="1:38" x14ac:dyDescent="0.25">
      <c r="A264" s="1">
        <v>12898</v>
      </c>
      <c r="B264" s="1" t="s">
        <v>398</v>
      </c>
      <c r="C264" s="1" t="s">
        <v>1078</v>
      </c>
      <c r="D264" s="4">
        <v>400</v>
      </c>
      <c r="E264" s="6">
        <f t="shared" si="80"/>
        <v>634.4</v>
      </c>
      <c r="F264" s="4">
        <v>1002</v>
      </c>
      <c r="G264" s="17">
        <f t="shared" si="81"/>
        <v>611.22</v>
      </c>
      <c r="H264" s="4">
        <v>2496</v>
      </c>
      <c r="I264" s="6">
        <f t="shared" si="82"/>
        <v>1170.624</v>
      </c>
      <c r="J264" s="4">
        <v>2496</v>
      </c>
      <c r="K264" s="6">
        <f t="shared" si="83"/>
        <v>909.04078998720001</v>
      </c>
      <c r="L264" s="4">
        <v>192</v>
      </c>
      <c r="M264" s="6">
        <f t="shared" si="84"/>
        <v>591.16800000000001</v>
      </c>
      <c r="N264" s="4">
        <v>6000</v>
      </c>
      <c r="O264" s="6">
        <f t="shared" si="85"/>
        <v>2382</v>
      </c>
      <c r="P264" s="4">
        <v>2496</v>
      </c>
      <c r="Q264" s="6">
        <f t="shared" si="86"/>
        <v>712.60799721995511</v>
      </c>
      <c r="R264" s="4">
        <v>996</v>
      </c>
      <c r="S264" s="6">
        <f t="shared" si="87"/>
        <v>308.53826051999999</v>
      </c>
      <c r="T264" s="4">
        <v>1500</v>
      </c>
      <c r="U264" s="6">
        <f t="shared" si="88"/>
        <v>966</v>
      </c>
      <c r="V264" s="4">
        <v>250</v>
      </c>
      <c r="W264" s="17">
        <f t="shared" si="78"/>
        <v>172.25074749999999</v>
      </c>
      <c r="X264" s="4">
        <v>448</v>
      </c>
      <c r="Y264" s="6">
        <f t="shared" si="89"/>
        <v>311.80799999999999</v>
      </c>
      <c r="Z264" s="4">
        <v>2496</v>
      </c>
      <c r="AA264" s="6">
        <f t="shared" si="90"/>
        <v>2416.1289307583997</v>
      </c>
      <c r="AB264" s="4">
        <v>2000</v>
      </c>
      <c r="AC264" s="6">
        <f t="shared" si="91"/>
        <v>1314.3997612000001</v>
      </c>
      <c r="AD264" s="4">
        <v>2508</v>
      </c>
      <c r="AE264" s="6">
        <f t="shared" si="92"/>
        <v>1158.6960000000001</v>
      </c>
      <c r="AF264" s="4">
        <v>2496</v>
      </c>
      <c r="AG264" s="6">
        <f t="shared" si="93"/>
        <v>821.18400000000008</v>
      </c>
      <c r="AH264" s="4">
        <v>0</v>
      </c>
      <c r="AI264" s="6">
        <f t="shared" si="94"/>
        <v>0</v>
      </c>
      <c r="AJ264">
        <v>40</v>
      </c>
      <c r="AK264" s="6">
        <f t="shared" si="95"/>
        <v>228.57142857142838</v>
      </c>
      <c r="AL264" s="6">
        <f t="shared" si="79"/>
        <v>14708.637915756981</v>
      </c>
    </row>
    <row r="265" spans="1:38" x14ac:dyDescent="0.25">
      <c r="A265" s="1">
        <v>12926</v>
      </c>
      <c r="B265" s="1" t="s">
        <v>421</v>
      </c>
      <c r="C265" s="1" t="s">
        <v>1099</v>
      </c>
      <c r="D265" s="4">
        <v>200</v>
      </c>
      <c r="E265" s="6">
        <f t="shared" si="80"/>
        <v>317.2</v>
      </c>
      <c r="F265" s="4">
        <v>1002</v>
      </c>
      <c r="G265" s="17">
        <f t="shared" si="81"/>
        <v>611.22</v>
      </c>
      <c r="H265" s="4">
        <v>1728</v>
      </c>
      <c r="I265" s="6">
        <f t="shared" si="82"/>
        <v>810.4319999999999</v>
      </c>
      <c r="J265" s="4">
        <v>1308</v>
      </c>
      <c r="K265" s="6">
        <f t="shared" si="83"/>
        <v>476.37233706060005</v>
      </c>
      <c r="L265" s="4">
        <v>96</v>
      </c>
      <c r="M265" s="6">
        <f t="shared" si="84"/>
        <v>295.584</v>
      </c>
      <c r="N265" s="4">
        <v>9090</v>
      </c>
      <c r="O265" s="6">
        <f t="shared" si="85"/>
        <v>3608.73</v>
      </c>
      <c r="P265" s="4">
        <v>1488</v>
      </c>
      <c r="Q265" s="6">
        <f t="shared" si="86"/>
        <v>424.82399834266556</v>
      </c>
      <c r="R265" s="4">
        <v>4224</v>
      </c>
      <c r="S265" s="6">
        <f t="shared" si="87"/>
        <v>1308.4996108800001</v>
      </c>
      <c r="T265" s="4">
        <v>1188</v>
      </c>
      <c r="U265" s="6">
        <f t="shared" si="88"/>
        <v>765.072</v>
      </c>
      <c r="V265" s="4">
        <v>190</v>
      </c>
      <c r="W265" s="17">
        <f t="shared" si="78"/>
        <v>130.91056810000001</v>
      </c>
      <c r="X265" s="4">
        <v>192</v>
      </c>
      <c r="Y265" s="6">
        <f t="shared" si="89"/>
        <v>133.63200000000001</v>
      </c>
      <c r="Z265" s="4">
        <v>948</v>
      </c>
      <c r="AA265" s="6">
        <f t="shared" si="90"/>
        <v>917.66435350919994</v>
      </c>
      <c r="AB265" s="4">
        <v>3600</v>
      </c>
      <c r="AC265" s="6">
        <f t="shared" si="91"/>
        <v>2365.9195701600001</v>
      </c>
      <c r="AD265" s="4">
        <v>3504</v>
      </c>
      <c r="AE265" s="6">
        <f t="shared" si="92"/>
        <v>1618.8480000000002</v>
      </c>
      <c r="AF265" s="4">
        <v>1968</v>
      </c>
      <c r="AG265" s="6">
        <f t="shared" si="93"/>
        <v>647.47199999999998</v>
      </c>
      <c r="AH265" s="4">
        <v>1500</v>
      </c>
      <c r="AI265" s="6">
        <f t="shared" si="94"/>
        <v>241.99092761534251</v>
      </c>
      <c r="AJ265">
        <v>0</v>
      </c>
      <c r="AK265" s="6">
        <f t="shared" si="95"/>
        <v>0</v>
      </c>
      <c r="AL265" s="6">
        <f t="shared" si="79"/>
        <v>14674.371365667808</v>
      </c>
    </row>
    <row r="266" spans="1:38" x14ac:dyDescent="0.25">
      <c r="A266" s="1">
        <v>12531</v>
      </c>
      <c r="B266" s="1" t="s">
        <v>139</v>
      </c>
      <c r="C266" s="1" t="s">
        <v>893</v>
      </c>
      <c r="D266" s="4">
        <v>200</v>
      </c>
      <c r="E266" s="6">
        <f t="shared" si="80"/>
        <v>317.2</v>
      </c>
      <c r="F266" s="4">
        <v>1500</v>
      </c>
      <c r="G266" s="17">
        <f t="shared" si="81"/>
        <v>915</v>
      </c>
      <c r="H266" s="4">
        <v>1776</v>
      </c>
      <c r="I266" s="6">
        <f t="shared" si="82"/>
        <v>832.94399999999996</v>
      </c>
      <c r="J266" s="4">
        <v>1404</v>
      </c>
      <c r="K266" s="6">
        <f t="shared" si="83"/>
        <v>511.33544436779999</v>
      </c>
      <c r="L266" s="4">
        <v>96</v>
      </c>
      <c r="M266" s="6">
        <f t="shared" si="84"/>
        <v>295.584</v>
      </c>
      <c r="N266" s="4">
        <v>9450</v>
      </c>
      <c r="O266" s="6">
        <f t="shared" si="85"/>
        <v>3751.65</v>
      </c>
      <c r="P266" s="4">
        <v>1992</v>
      </c>
      <c r="Q266" s="6">
        <f t="shared" si="86"/>
        <v>568.71599778131031</v>
      </c>
      <c r="R266" s="4">
        <v>5004</v>
      </c>
      <c r="S266" s="6">
        <f t="shared" si="87"/>
        <v>1550.1259594799999</v>
      </c>
      <c r="T266" s="4">
        <v>1212</v>
      </c>
      <c r="U266" s="6">
        <f t="shared" si="88"/>
        <v>780.52800000000002</v>
      </c>
      <c r="V266" s="4">
        <v>190</v>
      </c>
      <c r="W266" s="17">
        <f t="shared" si="78"/>
        <v>130.91056810000001</v>
      </c>
      <c r="X266" s="4">
        <v>240</v>
      </c>
      <c r="Y266" s="6">
        <f t="shared" si="89"/>
        <v>167.04</v>
      </c>
      <c r="Z266" s="4">
        <v>960</v>
      </c>
      <c r="AA266" s="6">
        <f t="shared" si="90"/>
        <v>929.28035798399992</v>
      </c>
      <c r="AB266" s="4">
        <v>3500</v>
      </c>
      <c r="AC266" s="6">
        <f t="shared" si="91"/>
        <v>2300.1995821</v>
      </c>
      <c r="AD266" s="4">
        <v>1500</v>
      </c>
      <c r="AE266" s="6">
        <f t="shared" si="92"/>
        <v>693</v>
      </c>
      <c r="AF266" s="4">
        <v>2016</v>
      </c>
      <c r="AG266" s="6">
        <f t="shared" si="93"/>
        <v>663.26400000000001</v>
      </c>
      <c r="AH266" s="4">
        <v>1500</v>
      </c>
      <c r="AI266" s="6">
        <f t="shared" si="94"/>
        <v>241.99092761534251</v>
      </c>
      <c r="AJ266">
        <v>0</v>
      </c>
      <c r="AK266" s="6">
        <f t="shared" si="95"/>
        <v>0</v>
      </c>
      <c r="AL266" s="6">
        <f t="shared" si="79"/>
        <v>14648.768837428453</v>
      </c>
    </row>
    <row r="267" spans="1:38" x14ac:dyDescent="0.25">
      <c r="A267" s="1">
        <v>13173</v>
      </c>
      <c r="B267" s="1" t="s">
        <v>578</v>
      </c>
      <c r="C267" s="1" t="s">
        <v>1232</v>
      </c>
      <c r="D267" s="4">
        <v>440</v>
      </c>
      <c r="E267" s="6">
        <f t="shared" si="80"/>
        <v>697.84</v>
      </c>
      <c r="F267" s="4">
        <v>1398</v>
      </c>
      <c r="G267" s="17">
        <f t="shared" si="81"/>
        <v>852.78</v>
      </c>
      <c r="H267" s="4">
        <v>1392</v>
      </c>
      <c r="I267" s="6">
        <f t="shared" si="82"/>
        <v>652.84799999999996</v>
      </c>
      <c r="J267" s="4">
        <v>1404</v>
      </c>
      <c r="K267" s="6">
        <f t="shared" si="83"/>
        <v>511.33544436779999</v>
      </c>
      <c r="L267" s="4">
        <v>216</v>
      </c>
      <c r="M267" s="6">
        <f t="shared" si="84"/>
        <v>665.06400000000008</v>
      </c>
      <c r="N267" s="4">
        <v>7860</v>
      </c>
      <c r="O267" s="6">
        <f t="shared" si="85"/>
        <v>3120.42</v>
      </c>
      <c r="P267" s="4">
        <v>696</v>
      </c>
      <c r="Q267" s="6">
        <f t="shared" si="86"/>
        <v>198.70799922479517</v>
      </c>
      <c r="R267" s="4">
        <v>1404</v>
      </c>
      <c r="S267" s="6">
        <f t="shared" si="87"/>
        <v>434.92742748000001</v>
      </c>
      <c r="T267" s="4">
        <v>1404</v>
      </c>
      <c r="U267" s="6">
        <f t="shared" si="88"/>
        <v>904.17600000000004</v>
      </c>
      <c r="V267" s="4">
        <v>430</v>
      </c>
      <c r="W267" s="17">
        <f t="shared" si="78"/>
        <v>296.27128569999996</v>
      </c>
      <c r="X267" s="4">
        <v>448</v>
      </c>
      <c r="Y267" s="6">
        <f t="shared" si="89"/>
        <v>311.80799999999999</v>
      </c>
      <c r="Z267" s="4">
        <v>1404</v>
      </c>
      <c r="AA267" s="6">
        <f t="shared" si="90"/>
        <v>1359.0725235515999</v>
      </c>
      <c r="AB267" s="4">
        <v>1400</v>
      </c>
      <c r="AC267" s="6">
        <f t="shared" si="91"/>
        <v>920.07983283999999</v>
      </c>
      <c r="AD267" s="4">
        <v>708</v>
      </c>
      <c r="AE267" s="6">
        <f t="shared" si="92"/>
        <v>327.096</v>
      </c>
      <c r="AF267" s="4">
        <v>1392</v>
      </c>
      <c r="AG267" s="6">
        <f t="shared" si="93"/>
        <v>457.96800000000002</v>
      </c>
      <c r="AH267" s="4">
        <v>16344</v>
      </c>
      <c r="AI267" s="6">
        <f t="shared" si="94"/>
        <v>2636.7331472967721</v>
      </c>
      <c r="AJ267">
        <v>40</v>
      </c>
      <c r="AK267" s="6">
        <f t="shared" si="95"/>
        <v>228.57142857142838</v>
      </c>
      <c r="AL267" s="6">
        <f t="shared" si="79"/>
        <v>14575.699089032396</v>
      </c>
    </row>
    <row r="268" spans="1:38" x14ac:dyDescent="0.25">
      <c r="A268" s="1">
        <v>13201</v>
      </c>
      <c r="B268" s="1" t="s">
        <v>580</v>
      </c>
      <c r="C268" s="1" t="s">
        <v>1233</v>
      </c>
      <c r="D268" s="4">
        <v>160</v>
      </c>
      <c r="E268" s="6">
        <f t="shared" si="80"/>
        <v>253.76000000000002</v>
      </c>
      <c r="F268" s="4">
        <v>1998</v>
      </c>
      <c r="G268" s="17">
        <f t="shared" si="81"/>
        <v>1218.78</v>
      </c>
      <c r="H268" s="4">
        <v>1488</v>
      </c>
      <c r="I268" s="6">
        <f t="shared" si="82"/>
        <v>697.87199999999996</v>
      </c>
      <c r="J268" s="4">
        <v>3000</v>
      </c>
      <c r="K268" s="6">
        <f t="shared" si="83"/>
        <v>1092.59710335</v>
      </c>
      <c r="L268" s="4">
        <v>72</v>
      </c>
      <c r="M268" s="6">
        <f t="shared" si="84"/>
        <v>221.68800000000002</v>
      </c>
      <c r="N268" s="4">
        <v>3702</v>
      </c>
      <c r="O268" s="6">
        <f t="shared" si="85"/>
        <v>1469.694</v>
      </c>
      <c r="P268" s="4">
        <v>1488</v>
      </c>
      <c r="Q268" s="6">
        <f t="shared" si="86"/>
        <v>424.82399834266556</v>
      </c>
      <c r="R268" s="4">
        <v>3300</v>
      </c>
      <c r="S268" s="6">
        <f t="shared" si="87"/>
        <v>1022.265321</v>
      </c>
      <c r="T268" s="4">
        <v>2004</v>
      </c>
      <c r="U268" s="6">
        <f t="shared" si="88"/>
        <v>1290.576</v>
      </c>
      <c r="V268" s="4">
        <v>150</v>
      </c>
      <c r="W268" s="17">
        <f t="shared" si="78"/>
        <v>103.3504485</v>
      </c>
      <c r="X268" s="4">
        <v>992</v>
      </c>
      <c r="Y268" s="6">
        <f t="shared" si="89"/>
        <v>690.4319999999999</v>
      </c>
      <c r="Z268" s="4">
        <v>1500</v>
      </c>
      <c r="AA268" s="6">
        <f t="shared" si="90"/>
        <v>1452.00055935</v>
      </c>
      <c r="AB268" s="4">
        <v>3000</v>
      </c>
      <c r="AC268" s="6">
        <f t="shared" si="91"/>
        <v>1971.5996418</v>
      </c>
      <c r="AD268" s="4">
        <v>2208</v>
      </c>
      <c r="AE268" s="6">
        <f t="shared" si="92"/>
        <v>1020.096</v>
      </c>
      <c r="AF268" s="4">
        <v>4008</v>
      </c>
      <c r="AG268" s="6">
        <f t="shared" si="93"/>
        <v>1318.6320000000001</v>
      </c>
      <c r="AH268" s="4">
        <v>606</v>
      </c>
      <c r="AI268" s="6">
        <f t="shared" si="94"/>
        <v>97.764334756598373</v>
      </c>
      <c r="AJ268">
        <v>40</v>
      </c>
      <c r="AK268" s="6">
        <f t="shared" si="95"/>
        <v>228.57142857142838</v>
      </c>
      <c r="AL268" s="6">
        <f t="shared" si="79"/>
        <v>14574.502835670692</v>
      </c>
    </row>
    <row r="269" spans="1:38" x14ac:dyDescent="0.25">
      <c r="A269" s="1">
        <v>13316</v>
      </c>
      <c r="B269" s="1" t="s">
        <v>599</v>
      </c>
      <c r="C269" s="1" t="s">
        <v>1557</v>
      </c>
      <c r="D269" s="4">
        <v>1200</v>
      </c>
      <c r="E269" s="6">
        <f t="shared" si="80"/>
        <v>1903.2</v>
      </c>
      <c r="F269" s="4">
        <v>1998</v>
      </c>
      <c r="G269" s="17">
        <f t="shared" si="81"/>
        <v>1218.78</v>
      </c>
      <c r="H269" s="4">
        <v>1992</v>
      </c>
      <c r="I269" s="6">
        <f t="shared" si="82"/>
        <v>934.24799999999993</v>
      </c>
      <c r="J269" s="4">
        <v>2004</v>
      </c>
      <c r="K269" s="6">
        <f t="shared" si="83"/>
        <v>729.85486503779998</v>
      </c>
      <c r="L269" s="4">
        <v>444</v>
      </c>
      <c r="M269" s="6">
        <f t="shared" si="84"/>
        <v>1367.076</v>
      </c>
      <c r="N269" s="4">
        <v>4002</v>
      </c>
      <c r="O269" s="6">
        <f t="shared" si="85"/>
        <v>1588.7940000000001</v>
      </c>
      <c r="P269" s="4">
        <v>0</v>
      </c>
      <c r="Q269" s="6">
        <f t="shared" si="86"/>
        <v>0</v>
      </c>
      <c r="R269" s="4">
        <v>5004</v>
      </c>
      <c r="S269" s="6">
        <f t="shared" si="87"/>
        <v>1550.1259594799999</v>
      </c>
      <c r="T269" s="4">
        <v>2004</v>
      </c>
      <c r="U269" s="6">
        <f t="shared" si="88"/>
        <v>1290.576</v>
      </c>
      <c r="V269" s="4">
        <v>0</v>
      </c>
      <c r="W269" s="17">
        <f t="shared" si="78"/>
        <v>0</v>
      </c>
      <c r="X269" s="4">
        <v>0</v>
      </c>
      <c r="Y269" s="6">
        <f t="shared" si="89"/>
        <v>0</v>
      </c>
      <c r="Z269" s="4">
        <v>0</v>
      </c>
      <c r="AA269" s="6">
        <f t="shared" si="90"/>
        <v>0</v>
      </c>
      <c r="AB269" s="4">
        <v>5000</v>
      </c>
      <c r="AC269" s="6">
        <f t="shared" si="91"/>
        <v>3285.9994030000003</v>
      </c>
      <c r="AD269" s="4">
        <v>0</v>
      </c>
      <c r="AE269" s="6">
        <f t="shared" si="92"/>
        <v>0</v>
      </c>
      <c r="AF269" s="4">
        <v>1992</v>
      </c>
      <c r="AG269" s="6">
        <f t="shared" si="93"/>
        <v>655.36800000000005</v>
      </c>
      <c r="AH269" s="4">
        <v>0</v>
      </c>
      <c r="AI269" s="6">
        <f t="shared" si="94"/>
        <v>0</v>
      </c>
      <c r="AJ269">
        <v>0</v>
      </c>
      <c r="AK269" s="6">
        <f t="shared" si="95"/>
        <v>0</v>
      </c>
      <c r="AL269" s="6">
        <f t="shared" si="79"/>
        <v>14524.022227517798</v>
      </c>
    </row>
    <row r="270" spans="1:38" x14ac:dyDescent="0.25">
      <c r="A270" s="1">
        <v>13123</v>
      </c>
      <c r="B270" s="1" t="s">
        <v>555</v>
      </c>
      <c r="C270" s="1" t="s">
        <v>1218</v>
      </c>
      <c r="D270" s="4">
        <v>380</v>
      </c>
      <c r="E270" s="6">
        <f t="shared" si="80"/>
        <v>602.68000000000006</v>
      </c>
      <c r="F270" s="4">
        <v>1002</v>
      </c>
      <c r="G270" s="17">
        <f t="shared" si="81"/>
        <v>611.22</v>
      </c>
      <c r="H270" s="4">
        <v>1992</v>
      </c>
      <c r="I270" s="6">
        <f t="shared" si="82"/>
        <v>934.24799999999993</v>
      </c>
      <c r="J270" s="4">
        <v>2496</v>
      </c>
      <c r="K270" s="6">
        <f t="shared" si="83"/>
        <v>909.04078998720001</v>
      </c>
      <c r="L270" s="4">
        <v>204</v>
      </c>
      <c r="M270" s="6">
        <f t="shared" si="84"/>
        <v>628.11599999999999</v>
      </c>
      <c r="N270" s="4">
        <v>7200</v>
      </c>
      <c r="O270" s="6">
        <f t="shared" si="85"/>
        <v>2858.4</v>
      </c>
      <c r="P270" s="4">
        <v>840</v>
      </c>
      <c r="Q270" s="6">
        <f t="shared" si="86"/>
        <v>239.81999906440799</v>
      </c>
      <c r="R270" s="4">
        <v>1548</v>
      </c>
      <c r="S270" s="6">
        <f t="shared" si="87"/>
        <v>479.53536875999998</v>
      </c>
      <c r="T270" s="4">
        <v>1500</v>
      </c>
      <c r="U270" s="6">
        <f t="shared" si="88"/>
        <v>966</v>
      </c>
      <c r="V270" s="4">
        <v>520</v>
      </c>
      <c r="W270" s="17">
        <f t="shared" si="78"/>
        <v>358.28155479999998</v>
      </c>
      <c r="X270" s="4">
        <v>848</v>
      </c>
      <c r="Y270" s="6">
        <f t="shared" si="89"/>
        <v>590.20799999999997</v>
      </c>
      <c r="Z270" s="4">
        <v>1500</v>
      </c>
      <c r="AA270" s="6">
        <f t="shared" si="90"/>
        <v>1452.00055935</v>
      </c>
      <c r="AB270" s="4">
        <v>3000</v>
      </c>
      <c r="AC270" s="6">
        <f t="shared" si="91"/>
        <v>1971.5996418</v>
      </c>
      <c r="AD270" s="4">
        <v>2052</v>
      </c>
      <c r="AE270" s="6">
        <f t="shared" si="92"/>
        <v>948.024</v>
      </c>
      <c r="AF270" s="4">
        <v>2496</v>
      </c>
      <c r="AG270" s="6">
        <f t="shared" si="93"/>
        <v>821.18400000000008</v>
      </c>
      <c r="AH270" s="4">
        <v>478</v>
      </c>
      <c r="AI270" s="6">
        <f t="shared" si="94"/>
        <v>77.114442266755816</v>
      </c>
      <c r="AJ270">
        <v>0</v>
      </c>
      <c r="AK270" s="6">
        <f t="shared" si="95"/>
        <v>0</v>
      </c>
      <c r="AL270" s="6">
        <f t="shared" si="79"/>
        <v>14447.472356028364</v>
      </c>
    </row>
    <row r="271" spans="1:38" x14ac:dyDescent="0.25">
      <c r="A271" s="1">
        <v>12554</v>
      </c>
      <c r="B271" s="1" t="s">
        <v>161</v>
      </c>
      <c r="C271" s="1" t="s">
        <v>1454</v>
      </c>
      <c r="D271" s="4">
        <v>140</v>
      </c>
      <c r="E271" s="6">
        <f t="shared" si="80"/>
        <v>222.04000000000002</v>
      </c>
      <c r="F271" s="4">
        <v>1002</v>
      </c>
      <c r="G271" s="17">
        <f t="shared" si="81"/>
        <v>611.22</v>
      </c>
      <c r="H271" s="4">
        <v>1248</v>
      </c>
      <c r="I271" s="6">
        <f t="shared" si="82"/>
        <v>585.31200000000001</v>
      </c>
      <c r="J271" s="4">
        <v>936</v>
      </c>
      <c r="K271" s="6">
        <f t="shared" si="83"/>
        <v>340.89029624520003</v>
      </c>
      <c r="L271" s="4">
        <v>72</v>
      </c>
      <c r="M271" s="6">
        <f t="shared" si="84"/>
        <v>221.68800000000002</v>
      </c>
      <c r="N271" s="4">
        <v>9720</v>
      </c>
      <c r="O271" s="6">
        <f t="shared" si="85"/>
        <v>3858.84</v>
      </c>
      <c r="P271" s="4">
        <v>3504</v>
      </c>
      <c r="Q271" s="6">
        <f t="shared" si="86"/>
        <v>1000.3919960972447</v>
      </c>
      <c r="R271" s="4">
        <v>3672</v>
      </c>
      <c r="S271" s="6">
        <f t="shared" si="87"/>
        <v>1137.5025026399999</v>
      </c>
      <c r="T271" s="4">
        <v>852</v>
      </c>
      <c r="U271" s="6">
        <f t="shared" si="88"/>
        <v>548.68799999999999</v>
      </c>
      <c r="V271" s="4">
        <v>130</v>
      </c>
      <c r="W271" s="17">
        <f t="shared" si="78"/>
        <v>89.570388699999995</v>
      </c>
      <c r="X271" s="4">
        <v>144</v>
      </c>
      <c r="Y271" s="6">
        <f t="shared" si="89"/>
        <v>100.22399999999999</v>
      </c>
      <c r="Z271" s="4">
        <v>684</v>
      </c>
      <c r="AA271" s="6">
        <f t="shared" si="90"/>
        <v>662.11225506359995</v>
      </c>
      <c r="AB271" s="4">
        <v>3200</v>
      </c>
      <c r="AC271" s="6">
        <f t="shared" si="91"/>
        <v>2103.0396179200002</v>
      </c>
      <c r="AD271" s="4">
        <v>4512</v>
      </c>
      <c r="AE271" s="6">
        <f t="shared" si="92"/>
        <v>2084.5440000000003</v>
      </c>
      <c r="AF271" s="4">
        <v>1392</v>
      </c>
      <c r="AG271" s="6">
        <f t="shared" si="93"/>
        <v>457.96800000000002</v>
      </c>
      <c r="AH271" s="4">
        <v>1976</v>
      </c>
      <c r="AI271" s="6">
        <f t="shared" si="94"/>
        <v>318.78271531194451</v>
      </c>
      <c r="AJ271">
        <v>0</v>
      </c>
      <c r="AK271" s="6">
        <f t="shared" si="95"/>
        <v>0</v>
      </c>
      <c r="AL271" s="6">
        <f t="shared" si="79"/>
        <v>14342.81377197799</v>
      </c>
    </row>
    <row r="272" spans="1:38" x14ac:dyDescent="0.25">
      <c r="A272" s="1">
        <v>13081</v>
      </c>
      <c r="B272" s="1" t="s">
        <v>522</v>
      </c>
      <c r="C272" s="1" t="s">
        <v>1193</v>
      </c>
      <c r="D272" s="4">
        <v>720</v>
      </c>
      <c r="E272" s="6">
        <f t="shared" si="80"/>
        <v>1141.92</v>
      </c>
      <c r="F272" s="4">
        <v>702</v>
      </c>
      <c r="G272" s="17">
        <f t="shared" si="81"/>
        <v>428.21999999999997</v>
      </c>
      <c r="H272" s="4">
        <v>2448</v>
      </c>
      <c r="I272" s="6">
        <f t="shared" si="82"/>
        <v>1148.1119999999999</v>
      </c>
      <c r="J272" s="4">
        <v>2448</v>
      </c>
      <c r="K272" s="6">
        <f t="shared" si="83"/>
        <v>891.55923633359998</v>
      </c>
      <c r="L272" s="4">
        <v>276</v>
      </c>
      <c r="M272" s="6">
        <f t="shared" si="84"/>
        <v>849.80400000000009</v>
      </c>
      <c r="N272" s="4">
        <v>5250</v>
      </c>
      <c r="O272" s="6">
        <f t="shared" si="85"/>
        <v>2084.25</v>
      </c>
      <c r="P272" s="4">
        <v>1392</v>
      </c>
      <c r="Q272" s="6">
        <f t="shared" si="86"/>
        <v>397.41599844959035</v>
      </c>
      <c r="R272" s="4">
        <v>3444</v>
      </c>
      <c r="S272" s="6">
        <f t="shared" si="87"/>
        <v>1066.8732622800001</v>
      </c>
      <c r="T272" s="4">
        <v>1404</v>
      </c>
      <c r="U272" s="6">
        <f t="shared" si="88"/>
        <v>904.17600000000004</v>
      </c>
      <c r="V272" s="4">
        <v>350</v>
      </c>
      <c r="W272" s="17">
        <f t="shared" si="78"/>
        <v>241.15104650000001</v>
      </c>
      <c r="X272" s="4">
        <v>352</v>
      </c>
      <c r="Y272" s="6">
        <f t="shared" si="89"/>
        <v>244.99199999999999</v>
      </c>
      <c r="Z272" s="4">
        <v>2100</v>
      </c>
      <c r="AA272" s="6">
        <f t="shared" si="90"/>
        <v>2032.8007830899999</v>
      </c>
      <c r="AB272" s="4">
        <v>2400</v>
      </c>
      <c r="AC272" s="6">
        <f t="shared" si="91"/>
        <v>1577.27971344</v>
      </c>
      <c r="AD272" s="4">
        <v>996</v>
      </c>
      <c r="AE272" s="6">
        <f t="shared" si="92"/>
        <v>460.15200000000004</v>
      </c>
      <c r="AF272" s="4">
        <v>2448</v>
      </c>
      <c r="AG272" s="6">
        <f t="shared" si="93"/>
        <v>805.39200000000005</v>
      </c>
      <c r="AH272" s="4">
        <v>0</v>
      </c>
      <c r="AI272" s="6">
        <f t="shared" si="94"/>
        <v>0</v>
      </c>
      <c r="AJ272">
        <v>0</v>
      </c>
      <c r="AK272" s="6">
        <f t="shared" si="95"/>
        <v>0</v>
      </c>
      <c r="AL272" s="6">
        <f t="shared" si="79"/>
        <v>14274.098040093191</v>
      </c>
    </row>
    <row r="273" spans="1:38" x14ac:dyDescent="0.25">
      <c r="A273" s="1">
        <v>12745</v>
      </c>
      <c r="B273" s="1" t="s">
        <v>278</v>
      </c>
      <c r="C273" s="1" t="s">
        <v>1487</v>
      </c>
      <c r="D273" s="4">
        <v>300</v>
      </c>
      <c r="E273" s="6">
        <f t="shared" si="80"/>
        <v>475.8</v>
      </c>
      <c r="F273" s="4">
        <v>1500</v>
      </c>
      <c r="G273" s="17">
        <f t="shared" si="81"/>
        <v>915</v>
      </c>
      <c r="H273" s="4">
        <v>1992</v>
      </c>
      <c r="I273" s="6">
        <f t="shared" si="82"/>
        <v>934.24799999999993</v>
      </c>
      <c r="J273" s="4">
        <v>2088</v>
      </c>
      <c r="K273" s="6">
        <f t="shared" si="83"/>
        <v>760.44758393159998</v>
      </c>
      <c r="L273" s="4">
        <v>144</v>
      </c>
      <c r="M273" s="6">
        <f t="shared" si="84"/>
        <v>443.37600000000003</v>
      </c>
      <c r="N273" s="4">
        <v>4002</v>
      </c>
      <c r="O273" s="6">
        <f t="shared" si="85"/>
        <v>1588.7940000000001</v>
      </c>
      <c r="P273" s="4">
        <v>1512</v>
      </c>
      <c r="Q273" s="6">
        <f t="shared" si="86"/>
        <v>431.67599831593435</v>
      </c>
      <c r="R273" s="4">
        <v>2448</v>
      </c>
      <c r="S273" s="6">
        <f t="shared" si="87"/>
        <v>758.33500175999995</v>
      </c>
      <c r="T273" s="4">
        <v>1944</v>
      </c>
      <c r="U273" s="6">
        <f t="shared" si="88"/>
        <v>1251.9359999999999</v>
      </c>
      <c r="V273" s="4">
        <v>300</v>
      </c>
      <c r="W273" s="17">
        <f t="shared" si="78"/>
        <v>206.700897</v>
      </c>
      <c r="X273" s="4">
        <v>320</v>
      </c>
      <c r="Y273" s="6">
        <f t="shared" si="89"/>
        <v>222.71999999999997</v>
      </c>
      <c r="Z273" s="4">
        <v>1524</v>
      </c>
      <c r="AA273" s="6">
        <f t="shared" si="90"/>
        <v>1475.2325682996</v>
      </c>
      <c r="AB273" s="4">
        <v>2000</v>
      </c>
      <c r="AC273" s="6">
        <f t="shared" si="91"/>
        <v>1314.3997612000001</v>
      </c>
      <c r="AD273" s="4">
        <v>3504</v>
      </c>
      <c r="AE273" s="6">
        <f t="shared" si="92"/>
        <v>1618.8480000000002</v>
      </c>
      <c r="AF273" s="4">
        <v>3000</v>
      </c>
      <c r="AG273" s="6">
        <f t="shared" si="93"/>
        <v>987</v>
      </c>
      <c r="AH273" s="4">
        <v>4016</v>
      </c>
      <c r="AI273" s="6">
        <f t="shared" si="94"/>
        <v>647.89037686881034</v>
      </c>
      <c r="AJ273">
        <v>40</v>
      </c>
      <c r="AK273" s="6">
        <f t="shared" si="95"/>
        <v>228.57142857142838</v>
      </c>
      <c r="AL273" s="6">
        <f t="shared" si="79"/>
        <v>14260.975615947373</v>
      </c>
    </row>
    <row r="274" spans="1:38" x14ac:dyDescent="0.25">
      <c r="A274" s="1">
        <v>12548</v>
      </c>
      <c r="B274" s="1" t="s">
        <v>155</v>
      </c>
      <c r="C274" s="1" t="s">
        <v>908</v>
      </c>
      <c r="D274" s="4">
        <v>320</v>
      </c>
      <c r="E274" s="6">
        <f t="shared" si="80"/>
        <v>507.52000000000004</v>
      </c>
      <c r="F274" s="4">
        <v>1998</v>
      </c>
      <c r="G274" s="17">
        <f t="shared" si="81"/>
        <v>1218.78</v>
      </c>
      <c r="H274" s="4">
        <v>1992</v>
      </c>
      <c r="I274" s="6">
        <f t="shared" si="82"/>
        <v>934.24799999999993</v>
      </c>
      <c r="J274" s="4">
        <v>1596</v>
      </c>
      <c r="K274" s="6">
        <f t="shared" si="83"/>
        <v>581.26165898220006</v>
      </c>
      <c r="L274" s="4">
        <v>156</v>
      </c>
      <c r="M274" s="6">
        <f t="shared" si="84"/>
        <v>480.32400000000001</v>
      </c>
      <c r="N274" s="4">
        <v>7956</v>
      </c>
      <c r="O274" s="6">
        <f t="shared" si="85"/>
        <v>3158.5320000000002</v>
      </c>
      <c r="P274" s="4">
        <v>1608</v>
      </c>
      <c r="Q274" s="6">
        <f t="shared" si="86"/>
        <v>459.08399820900956</v>
      </c>
      <c r="R274" s="4">
        <v>2376</v>
      </c>
      <c r="S274" s="6">
        <f t="shared" si="87"/>
        <v>736.03103111999997</v>
      </c>
      <c r="T274" s="4">
        <v>1404</v>
      </c>
      <c r="U274" s="6">
        <f t="shared" si="88"/>
        <v>904.17600000000004</v>
      </c>
      <c r="V274" s="4">
        <v>310</v>
      </c>
      <c r="W274" s="17">
        <f t="shared" si="78"/>
        <v>213.5909269</v>
      </c>
      <c r="X274" s="4">
        <v>320</v>
      </c>
      <c r="Y274" s="6">
        <f t="shared" si="89"/>
        <v>222.71999999999997</v>
      </c>
      <c r="Z274" s="4">
        <v>1572</v>
      </c>
      <c r="AA274" s="6">
        <f t="shared" si="90"/>
        <v>1521.6965861987999</v>
      </c>
      <c r="AB274" s="4">
        <v>1600</v>
      </c>
      <c r="AC274" s="6">
        <f t="shared" si="91"/>
        <v>1051.5198089600001</v>
      </c>
      <c r="AD274" s="4">
        <v>2712</v>
      </c>
      <c r="AE274" s="6">
        <f t="shared" si="92"/>
        <v>1252.944</v>
      </c>
      <c r="AF274" s="4">
        <v>1608</v>
      </c>
      <c r="AG274" s="6">
        <f t="shared" si="93"/>
        <v>529.03200000000004</v>
      </c>
      <c r="AH274" s="4">
        <v>1314</v>
      </c>
      <c r="AI274" s="6">
        <f t="shared" si="94"/>
        <v>211.98405259104004</v>
      </c>
      <c r="AJ274">
        <v>40</v>
      </c>
      <c r="AK274" s="6">
        <f t="shared" si="95"/>
        <v>228.57142857142838</v>
      </c>
      <c r="AL274" s="6">
        <f t="shared" si="79"/>
        <v>14212.015491532475</v>
      </c>
    </row>
    <row r="275" spans="1:38" x14ac:dyDescent="0.25">
      <c r="A275" s="1">
        <v>13130</v>
      </c>
      <c r="B275" s="1" t="s">
        <v>562</v>
      </c>
      <c r="C275" s="1" t="s">
        <v>1217</v>
      </c>
      <c r="D275" s="4">
        <v>100</v>
      </c>
      <c r="E275" s="6">
        <f t="shared" si="80"/>
        <v>158.6</v>
      </c>
      <c r="F275" s="4">
        <v>1002</v>
      </c>
      <c r="G275" s="17">
        <f t="shared" si="81"/>
        <v>611.22</v>
      </c>
      <c r="H275" s="4">
        <v>3504</v>
      </c>
      <c r="I275" s="6">
        <f t="shared" si="82"/>
        <v>1643.376</v>
      </c>
      <c r="J275" s="4">
        <v>1584</v>
      </c>
      <c r="K275" s="6">
        <f t="shared" si="83"/>
        <v>576.8912705688</v>
      </c>
      <c r="L275" s="4">
        <v>48</v>
      </c>
      <c r="M275" s="6">
        <f t="shared" si="84"/>
        <v>147.792</v>
      </c>
      <c r="N275" s="4">
        <v>4998</v>
      </c>
      <c r="O275" s="6">
        <f t="shared" si="85"/>
        <v>1984.2060000000001</v>
      </c>
      <c r="P275" s="4">
        <v>3504</v>
      </c>
      <c r="Q275" s="6">
        <f t="shared" si="86"/>
        <v>1000.3919960972447</v>
      </c>
      <c r="R275" s="4">
        <v>3504</v>
      </c>
      <c r="S275" s="6">
        <f t="shared" si="87"/>
        <v>1085.45990448</v>
      </c>
      <c r="T275" s="4">
        <v>2004</v>
      </c>
      <c r="U275" s="6">
        <f t="shared" si="88"/>
        <v>1290.576</v>
      </c>
      <c r="V275" s="4">
        <v>100</v>
      </c>
      <c r="W275" s="17">
        <f t="shared" si="78"/>
        <v>68.900299000000004</v>
      </c>
      <c r="X275" s="4">
        <v>112</v>
      </c>
      <c r="Y275" s="6">
        <f t="shared" si="89"/>
        <v>77.951999999999998</v>
      </c>
      <c r="Z275" s="4">
        <v>936</v>
      </c>
      <c r="AA275" s="6">
        <f t="shared" si="90"/>
        <v>906.04834903439996</v>
      </c>
      <c r="AB275" s="4">
        <v>3500</v>
      </c>
      <c r="AC275" s="6">
        <f t="shared" si="91"/>
        <v>2300.1995821</v>
      </c>
      <c r="AD275" s="4">
        <v>2508</v>
      </c>
      <c r="AE275" s="6">
        <f t="shared" si="92"/>
        <v>1158.6960000000001</v>
      </c>
      <c r="AF275" s="4">
        <v>3504</v>
      </c>
      <c r="AG275" s="6">
        <f t="shared" si="93"/>
        <v>1152.816</v>
      </c>
      <c r="AH275" s="4">
        <v>0</v>
      </c>
      <c r="AI275" s="6">
        <f t="shared" si="94"/>
        <v>0</v>
      </c>
      <c r="AJ275">
        <v>0</v>
      </c>
      <c r="AK275" s="6">
        <f t="shared" si="95"/>
        <v>0</v>
      </c>
      <c r="AL275" s="6">
        <f t="shared" si="79"/>
        <v>14163.125401280444</v>
      </c>
    </row>
    <row r="276" spans="1:38" x14ac:dyDescent="0.25">
      <c r="A276" s="1">
        <v>12604</v>
      </c>
      <c r="B276" s="1" t="s">
        <v>181</v>
      </c>
      <c r="C276" s="1" t="s">
        <v>926</v>
      </c>
      <c r="D276" s="4">
        <v>1360</v>
      </c>
      <c r="E276" s="6">
        <f t="shared" si="80"/>
        <v>2156.96</v>
      </c>
      <c r="F276" s="4">
        <v>798</v>
      </c>
      <c r="G276" s="17">
        <f t="shared" si="81"/>
        <v>486.78</v>
      </c>
      <c r="H276" s="4">
        <v>1608</v>
      </c>
      <c r="I276" s="6">
        <f t="shared" si="82"/>
        <v>754.15199999999993</v>
      </c>
      <c r="J276" s="4">
        <v>1596</v>
      </c>
      <c r="K276" s="6">
        <f t="shared" si="83"/>
        <v>581.26165898220006</v>
      </c>
      <c r="L276" s="4">
        <v>204</v>
      </c>
      <c r="M276" s="6">
        <f t="shared" si="84"/>
        <v>628.11599999999999</v>
      </c>
      <c r="N276" s="4">
        <v>1500</v>
      </c>
      <c r="O276" s="6">
        <f t="shared" si="85"/>
        <v>595.5</v>
      </c>
      <c r="P276" s="4">
        <v>1608</v>
      </c>
      <c r="Q276" s="6">
        <f t="shared" si="86"/>
        <v>459.08399820900956</v>
      </c>
      <c r="R276" s="4">
        <v>1800</v>
      </c>
      <c r="S276" s="6">
        <f t="shared" si="87"/>
        <v>557.59926599999994</v>
      </c>
      <c r="T276" s="4">
        <v>1596</v>
      </c>
      <c r="U276" s="6">
        <f t="shared" si="88"/>
        <v>1027.8240000000001</v>
      </c>
      <c r="V276" s="4">
        <v>800</v>
      </c>
      <c r="W276" s="17">
        <f t="shared" si="78"/>
        <v>551.20239200000003</v>
      </c>
      <c r="X276" s="4">
        <v>800</v>
      </c>
      <c r="Y276" s="6">
        <f t="shared" si="89"/>
        <v>556.79999999999995</v>
      </c>
      <c r="Z276" s="4">
        <v>1596</v>
      </c>
      <c r="AA276" s="6">
        <f t="shared" si="90"/>
        <v>1544.9285951483998</v>
      </c>
      <c r="AB276" s="4">
        <v>3300</v>
      </c>
      <c r="AC276" s="6">
        <f t="shared" si="91"/>
        <v>2168.7596059799998</v>
      </c>
      <c r="AD276" s="4">
        <v>1800</v>
      </c>
      <c r="AE276" s="6">
        <f t="shared" si="92"/>
        <v>831.6</v>
      </c>
      <c r="AF276" s="4">
        <v>1608</v>
      </c>
      <c r="AG276" s="6">
        <f t="shared" si="93"/>
        <v>529.03200000000004</v>
      </c>
      <c r="AH276" s="4">
        <v>192</v>
      </c>
      <c r="AI276" s="6">
        <f t="shared" si="94"/>
        <v>30.974838734763843</v>
      </c>
      <c r="AJ276">
        <v>120</v>
      </c>
      <c r="AK276" s="6">
        <f t="shared" si="95"/>
        <v>685.71428571428521</v>
      </c>
      <c r="AL276" s="6">
        <f t="shared" si="79"/>
        <v>14146.288640768658</v>
      </c>
    </row>
    <row r="277" spans="1:38" x14ac:dyDescent="0.25">
      <c r="A277" s="1">
        <v>13089</v>
      </c>
      <c r="B277" s="1" t="s">
        <v>528</v>
      </c>
      <c r="C277" s="1" t="s">
        <v>1198</v>
      </c>
      <c r="D277" s="4">
        <v>420</v>
      </c>
      <c r="E277" s="6">
        <f t="shared" si="80"/>
        <v>666.12</v>
      </c>
      <c r="F277" s="4">
        <v>1500</v>
      </c>
      <c r="G277" s="17">
        <f t="shared" si="81"/>
        <v>915</v>
      </c>
      <c r="H277" s="4">
        <v>1992</v>
      </c>
      <c r="I277" s="6">
        <f t="shared" si="82"/>
        <v>934.24799999999993</v>
      </c>
      <c r="J277" s="4">
        <v>1500</v>
      </c>
      <c r="K277" s="6">
        <f t="shared" si="83"/>
        <v>546.298551675</v>
      </c>
      <c r="L277" s="4">
        <v>204</v>
      </c>
      <c r="M277" s="6">
        <f t="shared" si="84"/>
        <v>628.11599999999999</v>
      </c>
      <c r="N277" s="4">
        <v>6000</v>
      </c>
      <c r="O277" s="6">
        <f t="shared" si="85"/>
        <v>2382</v>
      </c>
      <c r="P277" s="4">
        <v>504</v>
      </c>
      <c r="Q277" s="6">
        <f t="shared" si="86"/>
        <v>143.8919994386448</v>
      </c>
      <c r="R277" s="4">
        <v>2004</v>
      </c>
      <c r="S277" s="6">
        <f t="shared" si="87"/>
        <v>620.79384947999995</v>
      </c>
      <c r="T277" s="4">
        <v>2004</v>
      </c>
      <c r="U277" s="6">
        <f t="shared" si="88"/>
        <v>1290.576</v>
      </c>
      <c r="V277" s="4">
        <v>430</v>
      </c>
      <c r="W277" s="17">
        <f t="shared" si="78"/>
        <v>296.27128569999996</v>
      </c>
      <c r="X277" s="4">
        <v>464</v>
      </c>
      <c r="Y277" s="6">
        <f t="shared" si="89"/>
        <v>322.94399999999996</v>
      </c>
      <c r="Z277" s="4">
        <v>2004</v>
      </c>
      <c r="AA277" s="6">
        <f t="shared" si="90"/>
        <v>1939.8727472916</v>
      </c>
      <c r="AB277" s="4">
        <v>2000</v>
      </c>
      <c r="AC277" s="6">
        <f t="shared" si="91"/>
        <v>1314.3997612000001</v>
      </c>
      <c r="AD277" s="4">
        <v>1512</v>
      </c>
      <c r="AE277" s="6">
        <f t="shared" si="92"/>
        <v>698.54399999999998</v>
      </c>
      <c r="AF277" s="4">
        <v>1992</v>
      </c>
      <c r="AG277" s="6">
        <f t="shared" si="93"/>
        <v>655.36800000000005</v>
      </c>
      <c r="AH277" s="4">
        <v>1976</v>
      </c>
      <c r="AI277" s="6">
        <f t="shared" si="94"/>
        <v>318.78271531194451</v>
      </c>
      <c r="AJ277">
        <v>40</v>
      </c>
      <c r="AK277" s="6">
        <f t="shared" si="95"/>
        <v>228.57142857142838</v>
      </c>
      <c r="AL277" s="6">
        <f t="shared" si="79"/>
        <v>13901.798338668617</v>
      </c>
    </row>
    <row r="278" spans="1:38" x14ac:dyDescent="0.25">
      <c r="A278" s="1">
        <v>12894</v>
      </c>
      <c r="B278" s="1" t="s">
        <v>394</v>
      </c>
      <c r="C278" s="1" t="s">
        <v>1074</v>
      </c>
      <c r="D278" s="4">
        <v>620</v>
      </c>
      <c r="E278" s="6">
        <f t="shared" si="80"/>
        <v>983.32</v>
      </c>
      <c r="F278" s="4">
        <v>798</v>
      </c>
      <c r="G278" s="17">
        <f t="shared" si="81"/>
        <v>486.78</v>
      </c>
      <c r="H278" s="4">
        <v>1800</v>
      </c>
      <c r="I278" s="6">
        <f t="shared" si="82"/>
        <v>844.19999999999993</v>
      </c>
      <c r="J278" s="4">
        <v>1800</v>
      </c>
      <c r="K278" s="6">
        <f t="shared" si="83"/>
        <v>655.55826201000002</v>
      </c>
      <c r="L278" s="4">
        <v>300</v>
      </c>
      <c r="M278" s="6">
        <f t="shared" si="84"/>
        <v>923.7</v>
      </c>
      <c r="N278" s="4">
        <v>4500</v>
      </c>
      <c r="O278" s="6">
        <f t="shared" si="85"/>
        <v>1786.5</v>
      </c>
      <c r="P278" s="4">
        <v>1800</v>
      </c>
      <c r="Q278" s="6">
        <f t="shared" si="86"/>
        <v>513.89999799515999</v>
      </c>
      <c r="R278" s="4">
        <v>2004</v>
      </c>
      <c r="S278" s="6">
        <f t="shared" si="87"/>
        <v>620.79384947999995</v>
      </c>
      <c r="T278" s="4">
        <v>1800</v>
      </c>
      <c r="U278" s="6">
        <f t="shared" si="88"/>
        <v>1159.2</v>
      </c>
      <c r="V278" s="4">
        <v>900</v>
      </c>
      <c r="W278" s="17">
        <f t="shared" si="78"/>
        <v>620.10269099999994</v>
      </c>
      <c r="X278" s="4">
        <v>1008</v>
      </c>
      <c r="Y278" s="6">
        <f t="shared" si="89"/>
        <v>701.56799999999998</v>
      </c>
      <c r="Z278" s="4">
        <v>2004</v>
      </c>
      <c r="AA278" s="6">
        <f t="shared" si="90"/>
        <v>1939.8727472916</v>
      </c>
      <c r="AB278" s="4">
        <v>1800</v>
      </c>
      <c r="AC278" s="6">
        <f t="shared" si="91"/>
        <v>1182.9597850800001</v>
      </c>
      <c r="AD278" s="4">
        <v>1800</v>
      </c>
      <c r="AE278" s="6">
        <f t="shared" si="92"/>
        <v>831.6</v>
      </c>
      <c r="AF278" s="4">
        <v>1008</v>
      </c>
      <c r="AG278" s="6">
        <f t="shared" si="93"/>
        <v>331.63200000000001</v>
      </c>
      <c r="AH278" s="4">
        <v>0</v>
      </c>
      <c r="AI278" s="6">
        <f t="shared" si="94"/>
        <v>0</v>
      </c>
      <c r="AJ278">
        <v>0</v>
      </c>
      <c r="AK278" s="6">
        <f t="shared" si="95"/>
        <v>0</v>
      </c>
      <c r="AL278" s="6">
        <f t="shared" si="79"/>
        <v>13581.687332856758</v>
      </c>
    </row>
    <row r="279" spans="1:38" x14ac:dyDescent="0.25">
      <c r="A279" s="1">
        <v>12533</v>
      </c>
      <c r="B279" s="1" t="s">
        <v>141</v>
      </c>
      <c r="C279" s="1" t="s">
        <v>895</v>
      </c>
      <c r="D279" s="4">
        <v>140</v>
      </c>
      <c r="E279" s="6">
        <f t="shared" si="80"/>
        <v>222.04000000000002</v>
      </c>
      <c r="F279" s="4">
        <v>1392</v>
      </c>
      <c r="G279" s="17">
        <f t="shared" si="81"/>
        <v>849.12</v>
      </c>
      <c r="H279" s="4">
        <v>1248</v>
      </c>
      <c r="I279" s="6">
        <f t="shared" si="82"/>
        <v>585.31200000000001</v>
      </c>
      <c r="J279" s="4">
        <v>936</v>
      </c>
      <c r="K279" s="6">
        <f t="shared" si="83"/>
        <v>340.89029624520003</v>
      </c>
      <c r="L279" s="4">
        <v>72</v>
      </c>
      <c r="M279" s="6">
        <f t="shared" si="84"/>
        <v>221.68800000000002</v>
      </c>
      <c r="N279" s="4">
        <v>6222</v>
      </c>
      <c r="O279" s="6">
        <f t="shared" si="85"/>
        <v>2470.134</v>
      </c>
      <c r="P279" s="4">
        <v>4872</v>
      </c>
      <c r="Q279" s="6">
        <f t="shared" si="86"/>
        <v>1390.9559945735664</v>
      </c>
      <c r="R279" s="4">
        <v>1860</v>
      </c>
      <c r="S279" s="6">
        <f t="shared" si="87"/>
        <v>576.18590819999997</v>
      </c>
      <c r="T279" s="4">
        <v>852</v>
      </c>
      <c r="U279" s="6">
        <f t="shared" si="88"/>
        <v>548.68799999999999</v>
      </c>
      <c r="V279" s="4">
        <v>130</v>
      </c>
      <c r="W279" s="17">
        <f t="shared" si="78"/>
        <v>89.570388699999995</v>
      </c>
      <c r="X279" s="4">
        <v>144</v>
      </c>
      <c r="Y279" s="6">
        <f t="shared" si="89"/>
        <v>100.22399999999999</v>
      </c>
      <c r="Z279" s="4">
        <v>684</v>
      </c>
      <c r="AA279" s="6">
        <f t="shared" si="90"/>
        <v>662.11225506359995</v>
      </c>
      <c r="AB279" s="4">
        <v>3100</v>
      </c>
      <c r="AC279" s="6">
        <f t="shared" si="91"/>
        <v>2037.3196298600001</v>
      </c>
      <c r="AD279" s="4">
        <v>3480</v>
      </c>
      <c r="AE279" s="6">
        <f t="shared" si="92"/>
        <v>1607.76</v>
      </c>
      <c r="AF279" s="4">
        <v>1416</v>
      </c>
      <c r="AG279" s="6">
        <f t="shared" si="93"/>
        <v>465.86400000000003</v>
      </c>
      <c r="AH279" s="4">
        <v>8580</v>
      </c>
      <c r="AI279" s="6">
        <f t="shared" si="94"/>
        <v>1384.1881059597592</v>
      </c>
      <c r="AJ279">
        <v>0</v>
      </c>
      <c r="AK279" s="6">
        <f t="shared" si="95"/>
        <v>0</v>
      </c>
      <c r="AL279" s="6">
        <f t="shared" si="79"/>
        <v>13552.052578602126</v>
      </c>
    </row>
    <row r="280" spans="1:38" x14ac:dyDescent="0.25">
      <c r="A280" s="1">
        <v>13006</v>
      </c>
      <c r="B280" s="1" t="s">
        <v>465</v>
      </c>
      <c r="C280" s="1" t="s">
        <v>1139</v>
      </c>
      <c r="D280" s="4">
        <v>140</v>
      </c>
      <c r="E280" s="6">
        <f t="shared" si="80"/>
        <v>222.04000000000002</v>
      </c>
      <c r="F280" s="4">
        <v>1278</v>
      </c>
      <c r="G280" s="17">
        <f t="shared" si="81"/>
        <v>779.57999999999993</v>
      </c>
      <c r="H280" s="4">
        <v>1248</v>
      </c>
      <c r="I280" s="6">
        <f t="shared" si="82"/>
        <v>585.31200000000001</v>
      </c>
      <c r="J280" s="4">
        <v>936</v>
      </c>
      <c r="K280" s="6">
        <f t="shared" si="83"/>
        <v>340.89029624520003</v>
      </c>
      <c r="L280" s="4">
        <v>72</v>
      </c>
      <c r="M280" s="6">
        <f t="shared" si="84"/>
        <v>221.68800000000002</v>
      </c>
      <c r="N280" s="4">
        <v>11076</v>
      </c>
      <c r="O280" s="6">
        <f t="shared" si="85"/>
        <v>4397.1720000000005</v>
      </c>
      <c r="P280" s="4">
        <v>2232</v>
      </c>
      <c r="Q280" s="6">
        <f t="shared" si="86"/>
        <v>637.23599751399831</v>
      </c>
      <c r="R280" s="4">
        <v>4644</v>
      </c>
      <c r="S280" s="6">
        <f t="shared" si="87"/>
        <v>1438.6061062799999</v>
      </c>
      <c r="T280" s="4">
        <v>852</v>
      </c>
      <c r="U280" s="6">
        <f t="shared" si="88"/>
        <v>548.68799999999999</v>
      </c>
      <c r="V280" s="4">
        <v>130</v>
      </c>
      <c r="W280" s="17">
        <f t="shared" si="78"/>
        <v>89.570388699999995</v>
      </c>
      <c r="X280" s="4">
        <v>144</v>
      </c>
      <c r="Y280" s="6">
        <f t="shared" si="89"/>
        <v>100.22399999999999</v>
      </c>
      <c r="Z280" s="4">
        <v>684</v>
      </c>
      <c r="AA280" s="6">
        <f t="shared" si="90"/>
        <v>662.11225506359995</v>
      </c>
      <c r="AB280" s="4">
        <v>2900</v>
      </c>
      <c r="AC280" s="6">
        <f t="shared" si="91"/>
        <v>1905.8796537400001</v>
      </c>
      <c r="AD280" s="4">
        <v>2124</v>
      </c>
      <c r="AE280" s="6">
        <f t="shared" si="92"/>
        <v>981.28800000000001</v>
      </c>
      <c r="AF280" s="4">
        <v>1392</v>
      </c>
      <c r="AG280" s="6">
        <f t="shared" si="93"/>
        <v>457.96800000000002</v>
      </c>
      <c r="AH280" s="4">
        <v>414</v>
      </c>
      <c r="AI280" s="6">
        <f t="shared" si="94"/>
        <v>66.789496021834537</v>
      </c>
      <c r="AJ280">
        <v>0</v>
      </c>
      <c r="AK280" s="6">
        <f t="shared" si="95"/>
        <v>0</v>
      </c>
      <c r="AL280" s="6">
        <f t="shared" si="79"/>
        <v>13435.044193564632</v>
      </c>
    </row>
    <row r="281" spans="1:38" x14ac:dyDescent="0.25">
      <c r="A281" s="1">
        <v>12692</v>
      </c>
      <c r="B281" s="1" t="s">
        <v>236</v>
      </c>
      <c r="C281" s="1" t="s">
        <v>967</v>
      </c>
      <c r="D281" s="4">
        <v>380</v>
      </c>
      <c r="E281" s="6">
        <f t="shared" si="80"/>
        <v>602.68000000000006</v>
      </c>
      <c r="F281" s="4">
        <v>702</v>
      </c>
      <c r="G281" s="17">
        <f t="shared" si="81"/>
        <v>428.21999999999997</v>
      </c>
      <c r="H281" s="4">
        <v>2448</v>
      </c>
      <c r="I281" s="6">
        <f t="shared" si="82"/>
        <v>1148.1119999999999</v>
      </c>
      <c r="J281" s="4">
        <v>2448</v>
      </c>
      <c r="K281" s="6">
        <f t="shared" si="83"/>
        <v>891.55923633359998</v>
      </c>
      <c r="L281" s="4">
        <v>180</v>
      </c>
      <c r="M281" s="6">
        <f t="shared" si="84"/>
        <v>554.22</v>
      </c>
      <c r="N281" s="4">
        <v>3498</v>
      </c>
      <c r="O281" s="6">
        <f t="shared" si="85"/>
        <v>1388.7060000000001</v>
      </c>
      <c r="P281" s="4">
        <v>2448</v>
      </c>
      <c r="Q281" s="6">
        <f t="shared" si="86"/>
        <v>698.90399727341753</v>
      </c>
      <c r="R281" s="4">
        <v>2448</v>
      </c>
      <c r="S281" s="6">
        <f t="shared" si="87"/>
        <v>758.33500175999995</v>
      </c>
      <c r="T281" s="4">
        <v>1404</v>
      </c>
      <c r="U281" s="6">
        <f t="shared" si="88"/>
        <v>904.17600000000004</v>
      </c>
      <c r="V281" s="4">
        <v>410</v>
      </c>
      <c r="W281" s="17">
        <f t="shared" si="78"/>
        <v>282.49122590000002</v>
      </c>
      <c r="X281" s="4">
        <v>448</v>
      </c>
      <c r="Y281" s="6">
        <f t="shared" si="89"/>
        <v>311.80799999999999</v>
      </c>
      <c r="Z281" s="4">
        <v>2100</v>
      </c>
      <c r="AA281" s="6">
        <f t="shared" si="90"/>
        <v>2032.8007830899999</v>
      </c>
      <c r="AB281" s="4">
        <v>2400</v>
      </c>
      <c r="AC281" s="6">
        <f t="shared" si="91"/>
        <v>1577.27971344</v>
      </c>
      <c r="AD281" s="4">
        <v>1752</v>
      </c>
      <c r="AE281" s="6">
        <f t="shared" si="92"/>
        <v>809.42400000000009</v>
      </c>
      <c r="AF281" s="4">
        <v>2448</v>
      </c>
      <c r="AG281" s="6">
        <f t="shared" si="93"/>
        <v>805.39200000000005</v>
      </c>
      <c r="AH281" s="4">
        <v>0</v>
      </c>
      <c r="AI281" s="6">
        <f t="shared" si="94"/>
        <v>0</v>
      </c>
      <c r="AJ281">
        <v>0</v>
      </c>
      <c r="AK281" s="6">
        <f t="shared" si="95"/>
        <v>0</v>
      </c>
      <c r="AL281" s="6">
        <f t="shared" si="79"/>
        <v>13194.107957797019</v>
      </c>
    </row>
    <row r="282" spans="1:38" x14ac:dyDescent="0.25">
      <c r="A282" s="1">
        <v>4004</v>
      </c>
      <c r="B282" s="1" t="s">
        <v>688</v>
      </c>
      <c r="C282" s="1" t="s">
        <v>1313</v>
      </c>
      <c r="D282" s="4">
        <v>1200</v>
      </c>
      <c r="E282" s="6">
        <f t="shared" si="80"/>
        <v>1903.2</v>
      </c>
      <c r="F282" s="4">
        <v>1200</v>
      </c>
      <c r="G282" s="17">
        <f t="shared" si="81"/>
        <v>732</v>
      </c>
      <c r="H282" s="4">
        <v>1200</v>
      </c>
      <c r="I282" s="6">
        <f t="shared" si="82"/>
        <v>562.79999999999995</v>
      </c>
      <c r="J282" s="4">
        <v>1200</v>
      </c>
      <c r="K282" s="6">
        <f t="shared" si="83"/>
        <v>437.03884134000003</v>
      </c>
      <c r="L282" s="4">
        <v>600</v>
      </c>
      <c r="M282" s="6">
        <f t="shared" si="84"/>
        <v>1847.4</v>
      </c>
      <c r="N282" s="4">
        <v>2400</v>
      </c>
      <c r="O282" s="6">
        <f t="shared" si="85"/>
        <v>952.80000000000007</v>
      </c>
      <c r="P282" s="4">
        <v>1200</v>
      </c>
      <c r="Q282" s="6">
        <f t="shared" si="86"/>
        <v>342.59999866343998</v>
      </c>
      <c r="R282" s="4">
        <v>2400</v>
      </c>
      <c r="S282" s="6">
        <f t="shared" si="87"/>
        <v>743.465688</v>
      </c>
      <c r="T282" s="4">
        <v>1200</v>
      </c>
      <c r="U282" s="6">
        <f t="shared" si="88"/>
        <v>772.80000000000007</v>
      </c>
      <c r="V282" s="4">
        <v>400</v>
      </c>
      <c r="W282" s="17">
        <f t="shared" si="78"/>
        <v>275.60119600000002</v>
      </c>
      <c r="X282" s="4">
        <v>0</v>
      </c>
      <c r="Y282" s="6">
        <f t="shared" si="89"/>
        <v>0</v>
      </c>
      <c r="Z282" s="4">
        <v>1200</v>
      </c>
      <c r="AA282" s="6">
        <f t="shared" si="90"/>
        <v>1161.60044748</v>
      </c>
      <c r="AB282" s="4">
        <v>1200</v>
      </c>
      <c r="AC282" s="6">
        <f t="shared" si="91"/>
        <v>788.63985672000001</v>
      </c>
      <c r="AD282" s="4">
        <v>2400</v>
      </c>
      <c r="AE282" s="6">
        <f t="shared" si="92"/>
        <v>1108.8</v>
      </c>
      <c r="AF282" s="4">
        <v>1200</v>
      </c>
      <c r="AG282" s="6">
        <f t="shared" si="93"/>
        <v>394.8</v>
      </c>
      <c r="AH282" s="4">
        <v>1212</v>
      </c>
      <c r="AI282" s="6">
        <f t="shared" si="94"/>
        <v>195.52866951319675</v>
      </c>
      <c r="AJ282">
        <v>160</v>
      </c>
      <c r="AK282" s="6">
        <f t="shared" si="95"/>
        <v>914.28571428571354</v>
      </c>
      <c r="AL282" s="6">
        <f t="shared" si="79"/>
        <v>13133.360412002346</v>
      </c>
    </row>
    <row r="283" spans="1:38" x14ac:dyDescent="0.25">
      <c r="A283" s="1">
        <v>12804</v>
      </c>
      <c r="B283" s="1" t="s">
        <v>323</v>
      </c>
      <c r="C283" s="1" t="s">
        <v>1024</v>
      </c>
      <c r="D283" s="4">
        <v>120</v>
      </c>
      <c r="E283" s="6">
        <f t="shared" si="80"/>
        <v>190.32000000000002</v>
      </c>
      <c r="F283" s="4">
        <v>2340</v>
      </c>
      <c r="G283" s="17">
        <f t="shared" si="81"/>
        <v>1427.3999999999999</v>
      </c>
      <c r="H283" s="4">
        <v>1176</v>
      </c>
      <c r="I283" s="6">
        <f t="shared" si="82"/>
        <v>551.54399999999998</v>
      </c>
      <c r="J283" s="4">
        <v>2340</v>
      </c>
      <c r="K283" s="6">
        <f t="shared" si="83"/>
        <v>852.22574061300008</v>
      </c>
      <c r="L283" s="4">
        <v>48</v>
      </c>
      <c r="M283" s="6">
        <f t="shared" si="84"/>
        <v>147.792</v>
      </c>
      <c r="N283" s="4">
        <v>6684</v>
      </c>
      <c r="O283" s="6">
        <f t="shared" si="85"/>
        <v>2653.5480000000002</v>
      </c>
      <c r="P283" s="4">
        <v>1176</v>
      </c>
      <c r="Q283" s="6">
        <f t="shared" si="86"/>
        <v>335.74799869017119</v>
      </c>
      <c r="R283" s="4">
        <v>4644</v>
      </c>
      <c r="S283" s="6">
        <f t="shared" si="87"/>
        <v>1438.6061062799999</v>
      </c>
      <c r="T283" s="4">
        <v>1800</v>
      </c>
      <c r="U283" s="6">
        <f t="shared" si="88"/>
        <v>1159.2</v>
      </c>
      <c r="V283" s="4">
        <v>230</v>
      </c>
      <c r="W283" s="17">
        <f t="shared" si="78"/>
        <v>158.47068769999998</v>
      </c>
      <c r="X283" s="4">
        <v>256</v>
      </c>
      <c r="Y283" s="6">
        <f t="shared" si="89"/>
        <v>178.17599999999999</v>
      </c>
      <c r="Z283" s="4">
        <v>1680</v>
      </c>
      <c r="AA283" s="6">
        <f t="shared" si="90"/>
        <v>1626.240626472</v>
      </c>
      <c r="AB283" s="4">
        <v>1200</v>
      </c>
      <c r="AC283" s="6">
        <f t="shared" si="91"/>
        <v>788.63985672000001</v>
      </c>
      <c r="AD283" s="4">
        <v>804</v>
      </c>
      <c r="AE283" s="6">
        <f t="shared" si="92"/>
        <v>371.44800000000004</v>
      </c>
      <c r="AF283" s="4">
        <v>2328</v>
      </c>
      <c r="AG283" s="6">
        <f t="shared" si="93"/>
        <v>765.91200000000003</v>
      </c>
      <c r="AH283" s="4">
        <v>0</v>
      </c>
      <c r="AI283" s="6">
        <f t="shared" si="94"/>
        <v>0</v>
      </c>
      <c r="AJ283">
        <v>80</v>
      </c>
      <c r="AK283" s="6">
        <f t="shared" si="95"/>
        <v>457.14285714285677</v>
      </c>
      <c r="AL283" s="6">
        <f t="shared" si="79"/>
        <v>13102.413873618028</v>
      </c>
    </row>
    <row r="284" spans="1:38" x14ac:dyDescent="0.25">
      <c r="A284" s="1">
        <v>12877</v>
      </c>
      <c r="B284" s="1" t="s">
        <v>382</v>
      </c>
      <c r="C284" s="1" t="s">
        <v>1523</v>
      </c>
      <c r="D284" s="4">
        <v>340</v>
      </c>
      <c r="E284" s="6">
        <f t="shared" si="80"/>
        <v>539.24</v>
      </c>
      <c r="F284" s="4">
        <v>720</v>
      </c>
      <c r="G284" s="17">
        <f t="shared" si="81"/>
        <v>439.2</v>
      </c>
      <c r="H284" s="4">
        <v>1440</v>
      </c>
      <c r="I284" s="6">
        <f t="shared" si="82"/>
        <v>675.36</v>
      </c>
      <c r="J284" s="4">
        <v>1464</v>
      </c>
      <c r="K284" s="6">
        <f t="shared" si="83"/>
        <v>533.18738643480003</v>
      </c>
      <c r="L284" s="4">
        <v>156</v>
      </c>
      <c r="M284" s="6">
        <f t="shared" si="84"/>
        <v>480.32400000000001</v>
      </c>
      <c r="N284" s="4">
        <v>8502</v>
      </c>
      <c r="O284" s="6">
        <f t="shared" si="85"/>
        <v>3375.2940000000003</v>
      </c>
      <c r="P284" s="4">
        <v>2400</v>
      </c>
      <c r="Q284" s="6">
        <f t="shared" si="86"/>
        <v>685.19999732687995</v>
      </c>
      <c r="R284" s="4">
        <v>1104</v>
      </c>
      <c r="S284" s="6">
        <f t="shared" si="87"/>
        <v>341.99421647999998</v>
      </c>
      <c r="T284" s="4">
        <v>1668</v>
      </c>
      <c r="U284" s="6">
        <f t="shared" si="88"/>
        <v>1074.192</v>
      </c>
      <c r="V284" s="4">
        <v>320</v>
      </c>
      <c r="W284" s="17">
        <f t="shared" si="78"/>
        <v>220.4809568</v>
      </c>
      <c r="X284" s="4">
        <v>336</v>
      </c>
      <c r="Y284" s="6">
        <f t="shared" si="89"/>
        <v>233.85599999999999</v>
      </c>
      <c r="Z284" s="4">
        <v>1632</v>
      </c>
      <c r="AA284" s="6">
        <f t="shared" si="90"/>
        <v>1579.7766085727999</v>
      </c>
      <c r="AB284" s="4">
        <v>1100</v>
      </c>
      <c r="AC284" s="6">
        <f t="shared" si="91"/>
        <v>722.91986866000002</v>
      </c>
      <c r="AD284" s="4">
        <v>2412</v>
      </c>
      <c r="AE284" s="6">
        <f t="shared" si="92"/>
        <v>1114.3440000000001</v>
      </c>
      <c r="AF284" s="4">
        <v>1440</v>
      </c>
      <c r="AG284" s="6">
        <f t="shared" si="93"/>
        <v>473.76000000000005</v>
      </c>
      <c r="AH284" s="4">
        <v>1602</v>
      </c>
      <c r="AI284" s="6">
        <f t="shared" si="94"/>
        <v>258.44631069318581</v>
      </c>
      <c r="AJ284">
        <v>40</v>
      </c>
      <c r="AK284" s="6">
        <f t="shared" si="95"/>
        <v>228.57142857142838</v>
      </c>
      <c r="AL284" s="6">
        <f t="shared" si="79"/>
        <v>12976.146773539091</v>
      </c>
    </row>
    <row r="285" spans="1:38" x14ac:dyDescent="0.25">
      <c r="A285" s="1">
        <v>12838</v>
      </c>
      <c r="B285" s="1" t="s">
        <v>354</v>
      </c>
      <c r="C285" s="1" t="s">
        <v>1048</v>
      </c>
      <c r="D285" s="4">
        <v>1040</v>
      </c>
      <c r="E285" s="6">
        <f t="shared" si="80"/>
        <v>1649.44</v>
      </c>
      <c r="F285" s="4">
        <v>702</v>
      </c>
      <c r="G285" s="17">
        <f t="shared" si="81"/>
        <v>428.21999999999997</v>
      </c>
      <c r="H285" s="4">
        <v>1056</v>
      </c>
      <c r="I285" s="6">
        <f t="shared" si="82"/>
        <v>495.26399999999995</v>
      </c>
      <c r="J285" s="4">
        <v>1404</v>
      </c>
      <c r="K285" s="6">
        <f t="shared" si="83"/>
        <v>511.33544436779999</v>
      </c>
      <c r="L285" s="4">
        <v>276</v>
      </c>
      <c r="M285" s="6">
        <f t="shared" si="84"/>
        <v>849.80400000000009</v>
      </c>
      <c r="N285" s="4">
        <v>4200</v>
      </c>
      <c r="O285" s="6">
        <f t="shared" si="85"/>
        <v>1667.4</v>
      </c>
      <c r="P285" s="4">
        <v>1392</v>
      </c>
      <c r="Q285" s="6">
        <f t="shared" si="86"/>
        <v>397.41599844959035</v>
      </c>
      <c r="R285" s="4">
        <v>1740</v>
      </c>
      <c r="S285" s="6">
        <f t="shared" si="87"/>
        <v>539.01262380000003</v>
      </c>
      <c r="T285" s="4">
        <v>1044</v>
      </c>
      <c r="U285" s="6">
        <f t="shared" si="88"/>
        <v>672.33600000000001</v>
      </c>
      <c r="V285" s="4">
        <v>700</v>
      </c>
      <c r="W285" s="17">
        <f t="shared" si="78"/>
        <v>482.30209300000001</v>
      </c>
      <c r="X285" s="4">
        <v>704</v>
      </c>
      <c r="Y285" s="6">
        <f t="shared" si="89"/>
        <v>489.98399999999998</v>
      </c>
      <c r="Z285" s="4">
        <v>1404</v>
      </c>
      <c r="AA285" s="6">
        <f t="shared" si="90"/>
        <v>1359.0725235515999</v>
      </c>
      <c r="AB285" s="4">
        <v>2100</v>
      </c>
      <c r="AC285" s="6">
        <f t="shared" si="91"/>
        <v>1380.1197492599999</v>
      </c>
      <c r="AD285" s="4">
        <v>1764</v>
      </c>
      <c r="AE285" s="6">
        <f t="shared" si="92"/>
        <v>814.96800000000007</v>
      </c>
      <c r="AF285" s="4">
        <v>1392</v>
      </c>
      <c r="AG285" s="6">
        <f t="shared" si="93"/>
        <v>457.96800000000002</v>
      </c>
      <c r="AH285" s="4">
        <v>0</v>
      </c>
      <c r="AI285" s="6">
        <f t="shared" si="94"/>
        <v>0</v>
      </c>
      <c r="AJ285">
        <v>120</v>
      </c>
      <c r="AK285" s="6">
        <f t="shared" si="95"/>
        <v>685.71428571428521</v>
      </c>
      <c r="AL285" s="6">
        <f t="shared" si="79"/>
        <v>12880.356718143277</v>
      </c>
    </row>
    <row r="286" spans="1:38" x14ac:dyDescent="0.25">
      <c r="A286" s="1">
        <v>12843</v>
      </c>
      <c r="B286" s="1" t="s">
        <v>359</v>
      </c>
      <c r="C286" s="1" t="s">
        <v>1053</v>
      </c>
      <c r="D286" s="4">
        <v>420</v>
      </c>
      <c r="E286" s="6">
        <f t="shared" si="80"/>
        <v>666.12</v>
      </c>
      <c r="F286" s="4">
        <v>678</v>
      </c>
      <c r="G286" s="17">
        <f t="shared" si="81"/>
        <v>413.58</v>
      </c>
      <c r="H286" s="4">
        <v>1512</v>
      </c>
      <c r="I286" s="6">
        <f t="shared" si="82"/>
        <v>709.12799999999993</v>
      </c>
      <c r="J286" s="4">
        <v>1500</v>
      </c>
      <c r="K286" s="6">
        <f t="shared" si="83"/>
        <v>546.298551675</v>
      </c>
      <c r="L286" s="4">
        <v>48</v>
      </c>
      <c r="M286" s="6">
        <f t="shared" si="84"/>
        <v>147.792</v>
      </c>
      <c r="N286" s="4">
        <v>5802</v>
      </c>
      <c r="O286" s="6">
        <f t="shared" si="85"/>
        <v>2303.3940000000002</v>
      </c>
      <c r="P286" s="4">
        <v>1512</v>
      </c>
      <c r="Q286" s="6">
        <f t="shared" si="86"/>
        <v>431.67599831593435</v>
      </c>
      <c r="R286" s="4">
        <v>1956</v>
      </c>
      <c r="S286" s="6">
        <f t="shared" si="87"/>
        <v>605.92453571999999</v>
      </c>
      <c r="T286" s="4">
        <v>1200</v>
      </c>
      <c r="U286" s="6">
        <f t="shared" si="88"/>
        <v>772.80000000000007</v>
      </c>
      <c r="V286" s="4">
        <v>550</v>
      </c>
      <c r="W286" s="17">
        <f t="shared" si="78"/>
        <v>378.95164449999999</v>
      </c>
      <c r="X286" s="4">
        <v>608</v>
      </c>
      <c r="Y286" s="6">
        <f t="shared" si="89"/>
        <v>423.16799999999995</v>
      </c>
      <c r="Z286" s="4">
        <v>1500</v>
      </c>
      <c r="AA286" s="6">
        <f t="shared" si="90"/>
        <v>1452.00055935</v>
      </c>
      <c r="AB286" s="4">
        <v>1500</v>
      </c>
      <c r="AC286" s="6">
        <f t="shared" si="91"/>
        <v>985.79982089999999</v>
      </c>
      <c r="AD286" s="4">
        <v>2460</v>
      </c>
      <c r="AE286" s="6">
        <f t="shared" si="92"/>
        <v>1136.52</v>
      </c>
      <c r="AF286" s="4">
        <v>1512</v>
      </c>
      <c r="AG286" s="6">
        <f t="shared" si="93"/>
        <v>497.44800000000004</v>
      </c>
      <c r="AH286" s="4">
        <v>7118</v>
      </c>
      <c r="AI286" s="6">
        <f t="shared" si="94"/>
        <v>1148.3276151773387</v>
      </c>
      <c r="AJ286">
        <v>40</v>
      </c>
      <c r="AK286" s="6">
        <f t="shared" si="95"/>
        <v>228.57142857142838</v>
      </c>
      <c r="AL286" s="6">
        <f t="shared" si="79"/>
        <v>12847.500154209702</v>
      </c>
    </row>
    <row r="287" spans="1:38" x14ac:dyDescent="0.25">
      <c r="A287" s="1">
        <v>3968</v>
      </c>
      <c r="B287" s="1" t="s">
        <v>668</v>
      </c>
      <c r="C287" s="1" t="s">
        <v>1296</v>
      </c>
      <c r="D287" s="4">
        <v>980</v>
      </c>
      <c r="E287" s="6">
        <f t="shared" si="80"/>
        <v>1554.28</v>
      </c>
      <c r="F287" s="4">
        <v>1602</v>
      </c>
      <c r="G287" s="17">
        <f t="shared" si="81"/>
        <v>977.22</v>
      </c>
      <c r="H287" s="4">
        <v>1608</v>
      </c>
      <c r="I287" s="6">
        <f t="shared" si="82"/>
        <v>754.15199999999993</v>
      </c>
      <c r="J287" s="4">
        <v>1596</v>
      </c>
      <c r="K287" s="6">
        <f t="shared" si="83"/>
        <v>581.26165898220006</v>
      </c>
      <c r="L287" s="4">
        <v>468</v>
      </c>
      <c r="M287" s="6">
        <f t="shared" si="84"/>
        <v>1440.972</v>
      </c>
      <c r="N287" s="4">
        <v>4800</v>
      </c>
      <c r="O287" s="6">
        <f t="shared" si="85"/>
        <v>1905.6000000000001</v>
      </c>
      <c r="P287" s="4">
        <v>792</v>
      </c>
      <c r="Q287" s="6">
        <f t="shared" si="86"/>
        <v>226.11599911787039</v>
      </c>
      <c r="R287" s="4">
        <v>804</v>
      </c>
      <c r="S287" s="6">
        <f t="shared" si="87"/>
        <v>249.06100548000001</v>
      </c>
      <c r="T287" s="4">
        <v>804</v>
      </c>
      <c r="U287" s="6">
        <f t="shared" si="88"/>
        <v>517.77600000000007</v>
      </c>
      <c r="V287" s="4">
        <v>800</v>
      </c>
      <c r="W287" s="17">
        <f t="shared" si="78"/>
        <v>551.20239200000003</v>
      </c>
      <c r="X287" s="4">
        <v>800</v>
      </c>
      <c r="Y287" s="6">
        <f t="shared" si="89"/>
        <v>556.79999999999995</v>
      </c>
      <c r="Z287" s="4">
        <v>1596</v>
      </c>
      <c r="AA287" s="6">
        <f t="shared" si="90"/>
        <v>1544.9285951483998</v>
      </c>
      <c r="AB287" s="4">
        <v>1600</v>
      </c>
      <c r="AC287" s="6">
        <f t="shared" si="91"/>
        <v>1051.5198089600001</v>
      </c>
      <c r="AD287" s="4">
        <v>804</v>
      </c>
      <c r="AE287" s="6">
        <f t="shared" si="92"/>
        <v>371.44800000000004</v>
      </c>
      <c r="AF287" s="4">
        <v>1608</v>
      </c>
      <c r="AG287" s="6">
        <f t="shared" si="93"/>
        <v>529.03200000000004</v>
      </c>
      <c r="AH287" s="4">
        <v>0</v>
      </c>
      <c r="AI287" s="6">
        <f t="shared" si="94"/>
        <v>0</v>
      </c>
      <c r="AJ287">
        <v>0</v>
      </c>
      <c r="AK287" s="6">
        <f t="shared" si="95"/>
        <v>0</v>
      </c>
      <c r="AL287" s="6">
        <f t="shared" si="79"/>
        <v>12811.369459688469</v>
      </c>
    </row>
    <row r="288" spans="1:38" x14ac:dyDescent="0.25">
      <c r="A288" s="1">
        <v>12829</v>
      </c>
      <c r="B288" s="1" t="s">
        <v>345</v>
      </c>
      <c r="C288" s="1" t="s">
        <v>1040</v>
      </c>
      <c r="D288" s="4">
        <v>140</v>
      </c>
      <c r="E288" s="6">
        <f t="shared" si="80"/>
        <v>222.04000000000002</v>
      </c>
      <c r="F288" s="4">
        <v>1002</v>
      </c>
      <c r="G288" s="17">
        <f t="shared" si="81"/>
        <v>611.22</v>
      </c>
      <c r="H288" s="4">
        <v>3456</v>
      </c>
      <c r="I288" s="6">
        <f t="shared" si="82"/>
        <v>1620.8639999999998</v>
      </c>
      <c r="J288" s="4">
        <v>2208</v>
      </c>
      <c r="K288" s="6">
        <f t="shared" si="83"/>
        <v>804.15146806560006</v>
      </c>
      <c r="L288" s="4">
        <v>72</v>
      </c>
      <c r="M288" s="6">
        <f t="shared" si="84"/>
        <v>221.68800000000002</v>
      </c>
      <c r="N288" s="4">
        <v>4998</v>
      </c>
      <c r="O288" s="6">
        <f t="shared" si="85"/>
        <v>1984.2060000000001</v>
      </c>
      <c r="P288" s="4">
        <v>3000</v>
      </c>
      <c r="Q288" s="6">
        <f t="shared" si="86"/>
        <v>856.49999665859991</v>
      </c>
      <c r="R288" s="4">
        <v>504</v>
      </c>
      <c r="S288" s="6">
        <f t="shared" si="87"/>
        <v>156.12779448000001</v>
      </c>
      <c r="T288" s="4">
        <v>1500</v>
      </c>
      <c r="U288" s="6">
        <f t="shared" si="88"/>
        <v>966</v>
      </c>
      <c r="V288" s="4">
        <v>160</v>
      </c>
      <c r="W288" s="17">
        <f t="shared" si="78"/>
        <v>110.2404784</v>
      </c>
      <c r="X288" s="4">
        <v>176</v>
      </c>
      <c r="Y288" s="6">
        <f t="shared" si="89"/>
        <v>122.496</v>
      </c>
      <c r="Z288" s="4">
        <v>1440</v>
      </c>
      <c r="AA288" s="6">
        <f t="shared" si="90"/>
        <v>1393.920536976</v>
      </c>
      <c r="AB288" s="4">
        <v>3500</v>
      </c>
      <c r="AC288" s="6">
        <f t="shared" si="91"/>
        <v>2300.1995821</v>
      </c>
      <c r="AD288" s="4">
        <v>1608</v>
      </c>
      <c r="AE288" s="6">
        <f t="shared" si="92"/>
        <v>742.89600000000007</v>
      </c>
      <c r="AF288" s="4">
        <v>1512</v>
      </c>
      <c r="AG288" s="6">
        <f t="shared" si="93"/>
        <v>497.44800000000004</v>
      </c>
      <c r="AH288" s="4">
        <v>0</v>
      </c>
      <c r="AI288" s="6">
        <f t="shared" si="94"/>
        <v>0</v>
      </c>
      <c r="AJ288">
        <v>0</v>
      </c>
      <c r="AK288" s="6">
        <f t="shared" si="95"/>
        <v>0</v>
      </c>
      <c r="AL288" s="6">
        <f t="shared" si="79"/>
        <v>12609.997856680202</v>
      </c>
    </row>
    <row r="289" spans="1:38" x14ac:dyDescent="0.25">
      <c r="A289" s="1">
        <v>12873</v>
      </c>
      <c r="B289" s="1" t="s">
        <v>379</v>
      </c>
      <c r="C289" s="1" t="s">
        <v>1524</v>
      </c>
      <c r="D289" s="4">
        <v>120</v>
      </c>
      <c r="E289" s="6">
        <f t="shared" si="80"/>
        <v>190.32000000000002</v>
      </c>
      <c r="F289" s="4">
        <v>1602</v>
      </c>
      <c r="G289" s="17">
        <f t="shared" si="81"/>
        <v>977.22</v>
      </c>
      <c r="H289" s="4">
        <v>1008</v>
      </c>
      <c r="I289" s="6">
        <f t="shared" si="82"/>
        <v>472.75199999999995</v>
      </c>
      <c r="J289" s="4">
        <v>756</v>
      </c>
      <c r="K289" s="6">
        <f t="shared" si="83"/>
        <v>275.33447004420003</v>
      </c>
      <c r="L289" s="4">
        <v>48</v>
      </c>
      <c r="M289" s="6">
        <f t="shared" si="84"/>
        <v>147.792</v>
      </c>
      <c r="N289" s="4">
        <v>3792</v>
      </c>
      <c r="O289" s="6">
        <f t="shared" si="85"/>
        <v>1505.424</v>
      </c>
      <c r="P289" s="4">
        <v>5592</v>
      </c>
      <c r="Q289" s="6">
        <f t="shared" si="86"/>
        <v>1596.5159937716303</v>
      </c>
      <c r="R289" s="4">
        <v>5736</v>
      </c>
      <c r="S289" s="6">
        <f t="shared" si="87"/>
        <v>1776.8829943200001</v>
      </c>
      <c r="T289" s="4">
        <v>684</v>
      </c>
      <c r="U289" s="6">
        <f t="shared" si="88"/>
        <v>440.49600000000004</v>
      </c>
      <c r="V289" s="4">
        <v>110</v>
      </c>
      <c r="W289" s="17">
        <f t="shared" si="78"/>
        <v>75.790328899999992</v>
      </c>
      <c r="X289" s="4">
        <v>112</v>
      </c>
      <c r="Y289" s="6">
        <f t="shared" si="89"/>
        <v>77.951999999999998</v>
      </c>
      <c r="Z289" s="4">
        <v>552</v>
      </c>
      <c r="AA289" s="6">
        <f t="shared" si="90"/>
        <v>534.33620584079995</v>
      </c>
      <c r="AB289" s="4">
        <v>2600</v>
      </c>
      <c r="AC289" s="6">
        <f t="shared" si="91"/>
        <v>1708.71968956</v>
      </c>
      <c r="AD289" s="4">
        <v>3996</v>
      </c>
      <c r="AE289" s="6">
        <f t="shared" si="92"/>
        <v>1846.152</v>
      </c>
      <c r="AF289" s="4">
        <v>1128</v>
      </c>
      <c r="AG289" s="6">
        <f t="shared" si="93"/>
        <v>371.11200000000002</v>
      </c>
      <c r="AH289" s="4">
        <v>3716</v>
      </c>
      <c r="AI289" s="6">
        <f t="shared" si="94"/>
        <v>599.49219134574184</v>
      </c>
      <c r="AJ289">
        <v>0</v>
      </c>
      <c r="AK289" s="6">
        <f t="shared" si="95"/>
        <v>0</v>
      </c>
      <c r="AL289" s="6">
        <f t="shared" si="79"/>
        <v>12596.291873782371</v>
      </c>
    </row>
    <row r="290" spans="1:38" x14ac:dyDescent="0.25">
      <c r="A290" s="1">
        <v>978</v>
      </c>
      <c r="B290" s="1" t="s">
        <v>766</v>
      </c>
      <c r="C290" s="1" t="s">
        <v>1395</v>
      </c>
      <c r="D290" s="4">
        <v>1000</v>
      </c>
      <c r="E290" s="6">
        <f t="shared" si="80"/>
        <v>1586</v>
      </c>
      <c r="F290" s="4">
        <v>1002</v>
      </c>
      <c r="G290" s="17">
        <f t="shared" si="81"/>
        <v>611.22</v>
      </c>
      <c r="H290" s="4">
        <v>1008</v>
      </c>
      <c r="I290" s="6">
        <f t="shared" si="82"/>
        <v>472.75199999999995</v>
      </c>
      <c r="J290" s="4">
        <v>996</v>
      </c>
      <c r="K290" s="6">
        <f t="shared" si="83"/>
        <v>362.74223831220002</v>
      </c>
      <c r="L290" s="4">
        <v>840</v>
      </c>
      <c r="M290" s="6">
        <f t="shared" si="84"/>
        <v>2586.36</v>
      </c>
      <c r="N290" s="4">
        <v>2004</v>
      </c>
      <c r="O290" s="6">
        <f t="shared" si="85"/>
        <v>795.58800000000008</v>
      </c>
      <c r="P290" s="4">
        <v>1008</v>
      </c>
      <c r="Q290" s="6">
        <f t="shared" si="86"/>
        <v>287.7839988772896</v>
      </c>
      <c r="R290" s="4">
        <v>996</v>
      </c>
      <c r="S290" s="6">
        <f t="shared" si="87"/>
        <v>308.53826051999999</v>
      </c>
      <c r="T290" s="4">
        <v>996</v>
      </c>
      <c r="U290" s="6">
        <f t="shared" si="88"/>
        <v>641.42399999999998</v>
      </c>
      <c r="V290" s="4">
        <v>1000</v>
      </c>
      <c r="W290" s="17">
        <f t="shared" ref="W290:W321" si="96">V290*0.68900299</f>
        <v>689.00298999999995</v>
      </c>
      <c r="X290" s="4">
        <v>1008</v>
      </c>
      <c r="Y290" s="6">
        <f t="shared" si="89"/>
        <v>701.56799999999998</v>
      </c>
      <c r="Z290" s="4">
        <v>996</v>
      </c>
      <c r="AA290" s="6">
        <f t="shared" si="90"/>
        <v>964.12837140839997</v>
      </c>
      <c r="AB290" s="4">
        <v>1000</v>
      </c>
      <c r="AC290" s="6">
        <f t="shared" si="91"/>
        <v>657.19988060000003</v>
      </c>
      <c r="AD290" s="4">
        <v>1008</v>
      </c>
      <c r="AE290" s="6">
        <f t="shared" si="92"/>
        <v>465.69600000000003</v>
      </c>
      <c r="AF290" s="4">
        <v>1008</v>
      </c>
      <c r="AG290" s="6">
        <f t="shared" si="93"/>
        <v>331.63200000000001</v>
      </c>
      <c r="AH290" s="4">
        <v>1976</v>
      </c>
      <c r="AI290" s="6">
        <f t="shared" si="94"/>
        <v>318.78271531194451</v>
      </c>
      <c r="AJ290">
        <v>120</v>
      </c>
      <c r="AK290" s="6">
        <f t="shared" si="95"/>
        <v>685.71428571428521</v>
      </c>
      <c r="AL290" s="6">
        <f t="shared" si="79"/>
        <v>12466.132740744117</v>
      </c>
    </row>
    <row r="291" spans="1:38" x14ac:dyDescent="0.25">
      <c r="A291" s="1">
        <v>12546</v>
      </c>
      <c r="B291" s="1" t="s">
        <v>153</v>
      </c>
      <c r="C291" s="1" t="s">
        <v>906</v>
      </c>
      <c r="D291" s="4">
        <v>140</v>
      </c>
      <c r="E291" s="6">
        <f t="shared" si="80"/>
        <v>222.04000000000002</v>
      </c>
      <c r="F291" s="4">
        <v>1698</v>
      </c>
      <c r="G291" s="17">
        <f t="shared" si="81"/>
        <v>1035.78</v>
      </c>
      <c r="H291" s="4">
        <v>1224</v>
      </c>
      <c r="I291" s="6">
        <f t="shared" si="82"/>
        <v>574.05599999999993</v>
      </c>
      <c r="J291" s="4">
        <v>936</v>
      </c>
      <c r="K291" s="6">
        <f t="shared" si="83"/>
        <v>340.89029624520003</v>
      </c>
      <c r="L291" s="4">
        <v>60</v>
      </c>
      <c r="M291" s="6">
        <f t="shared" si="84"/>
        <v>184.74</v>
      </c>
      <c r="N291" s="4">
        <v>8184</v>
      </c>
      <c r="O291" s="6">
        <f t="shared" si="85"/>
        <v>3249.0480000000002</v>
      </c>
      <c r="P291" s="4">
        <v>1200</v>
      </c>
      <c r="Q291" s="6">
        <f t="shared" si="86"/>
        <v>342.59999866343998</v>
      </c>
      <c r="R291" s="4">
        <v>6000</v>
      </c>
      <c r="S291" s="6">
        <f t="shared" si="87"/>
        <v>1858.6642199999999</v>
      </c>
      <c r="T291" s="4">
        <v>840</v>
      </c>
      <c r="U291" s="6">
        <f t="shared" si="88"/>
        <v>540.96</v>
      </c>
      <c r="V291" s="4">
        <v>130</v>
      </c>
      <c r="W291" s="17">
        <f t="shared" si="96"/>
        <v>89.570388699999995</v>
      </c>
      <c r="X291" s="4">
        <v>144</v>
      </c>
      <c r="Y291" s="6">
        <f t="shared" si="89"/>
        <v>100.22399999999999</v>
      </c>
      <c r="Z291" s="4">
        <v>672</v>
      </c>
      <c r="AA291" s="6">
        <f t="shared" si="90"/>
        <v>650.49625058879997</v>
      </c>
      <c r="AB291" s="4">
        <v>3100</v>
      </c>
      <c r="AC291" s="6">
        <f t="shared" si="91"/>
        <v>2037.3196298600001</v>
      </c>
      <c r="AD291" s="4">
        <v>1500</v>
      </c>
      <c r="AE291" s="6">
        <f t="shared" si="92"/>
        <v>693</v>
      </c>
      <c r="AF291" s="4">
        <v>1392</v>
      </c>
      <c r="AG291" s="6">
        <f t="shared" si="93"/>
        <v>457.96800000000002</v>
      </c>
      <c r="AH291" s="4">
        <v>300</v>
      </c>
      <c r="AI291" s="6">
        <f t="shared" si="94"/>
        <v>48.398185523068499</v>
      </c>
      <c r="AJ291">
        <v>0</v>
      </c>
      <c r="AK291" s="6">
        <f t="shared" si="95"/>
        <v>0</v>
      </c>
      <c r="AL291" s="6">
        <f t="shared" si="79"/>
        <v>12425.754969580508</v>
      </c>
    </row>
    <row r="292" spans="1:38" x14ac:dyDescent="0.25">
      <c r="A292" s="1">
        <v>13296</v>
      </c>
      <c r="B292" s="1" t="s">
        <v>1636</v>
      </c>
      <c r="C292" s="1" t="s">
        <v>1556</v>
      </c>
      <c r="D292" s="4">
        <v>760</v>
      </c>
      <c r="E292" s="6">
        <f t="shared" si="80"/>
        <v>1205.3600000000001</v>
      </c>
      <c r="F292" s="4">
        <v>1800</v>
      </c>
      <c r="G292" s="17">
        <f t="shared" si="81"/>
        <v>1098</v>
      </c>
      <c r="H292" s="4">
        <v>1248</v>
      </c>
      <c r="I292" s="6">
        <f t="shared" si="82"/>
        <v>585.31200000000001</v>
      </c>
      <c r="J292" s="4">
        <v>996</v>
      </c>
      <c r="K292" s="6">
        <f t="shared" si="83"/>
        <v>362.74223831220002</v>
      </c>
      <c r="L292" s="4">
        <v>240</v>
      </c>
      <c r="M292" s="6">
        <f t="shared" si="84"/>
        <v>738.96</v>
      </c>
      <c r="N292" s="4">
        <v>8502</v>
      </c>
      <c r="O292" s="6">
        <f t="shared" si="85"/>
        <v>3375.2940000000003</v>
      </c>
      <c r="P292" s="4">
        <v>552</v>
      </c>
      <c r="Q292" s="6">
        <f t="shared" si="86"/>
        <v>157.59599938518238</v>
      </c>
      <c r="R292" s="4">
        <v>600</v>
      </c>
      <c r="S292" s="6">
        <f t="shared" si="87"/>
        <v>185.866422</v>
      </c>
      <c r="T292" s="4">
        <v>996</v>
      </c>
      <c r="U292" s="6">
        <f t="shared" si="88"/>
        <v>641.42399999999998</v>
      </c>
      <c r="V292" s="4">
        <v>560</v>
      </c>
      <c r="W292" s="17">
        <f t="shared" si="96"/>
        <v>385.84167439999999</v>
      </c>
      <c r="X292" s="4">
        <v>624</v>
      </c>
      <c r="Y292" s="6">
        <f t="shared" si="89"/>
        <v>434.30399999999997</v>
      </c>
      <c r="Z292" s="4">
        <v>0</v>
      </c>
      <c r="AA292" s="6">
        <f t="shared" si="90"/>
        <v>0</v>
      </c>
      <c r="AB292" s="4">
        <v>1600</v>
      </c>
      <c r="AC292" s="6">
        <f t="shared" si="91"/>
        <v>1051.5198089600001</v>
      </c>
      <c r="AD292" s="4">
        <v>804</v>
      </c>
      <c r="AE292" s="6">
        <f t="shared" si="92"/>
        <v>371.44800000000004</v>
      </c>
      <c r="AF292" s="4">
        <v>2760</v>
      </c>
      <c r="AG292" s="6">
        <f t="shared" si="93"/>
        <v>908.04000000000008</v>
      </c>
      <c r="AH292" s="4">
        <v>0</v>
      </c>
      <c r="AI292" s="6">
        <f t="shared" si="94"/>
        <v>0</v>
      </c>
      <c r="AJ292">
        <v>160</v>
      </c>
      <c r="AK292" s="6">
        <f t="shared" si="95"/>
        <v>914.28571428571354</v>
      </c>
      <c r="AL292" s="6">
        <f t="shared" si="79"/>
        <v>12415.993857343099</v>
      </c>
    </row>
    <row r="293" spans="1:38" x14ac:dyDescent="0.25">
      <c r="A293" s="1">
        <v>13421</v>
      </c>
      <c r="B293" s="1" t="s">
        <v>607</v>
      </c>
      <c r="C293" s="1" t="s">
        <v>1250</v>
      </c>
      <c r="D293" s="4">
        <v>500</v>
      </c>
      <c r="E293" s="6">
        <f t="shared" si="80"/>
        <v>793</v>
      </c>
      <c r="F293" s="4">
        <v>0</v>
      </c>
      <c r="G293" s="17">
        <f t="shared" si="81"/>
        <v>0</v>
      </c>
      <c r="H293" s="4">
        <v>744</v>
      </c>
      <c r="I293" s="6">
        <f t="shared" si="82"/>
        <v>348.93599999999998</v>
      </c>
      <c r="J293" s="4">
        <v>996</v>
      </c>
      <c r="K293" s="6">
        <f t="shared" si="83"/>
        <v>362.74223831220002</v>
      </c>
      <c r="L293" s="4">
        <v>996</v>
      </c>
      <c r="M293" s="6">
        <f t="shared" si="84"/>
        <v>3066.6840000000002</v>
      </c>
      <c r="N293" s="4">
        <v>10002</v>
      </c>
      <c r="O293" s="6">
        <f t="shared" si="85"/>
        <v>3970.7940000000003</v>
      </c>
      <c r="P293" s="4">
        <v>504</v>
      </c>
      <c r="Q293" s="6">
        <f t="shared" si="86"/>
        <v>143.8919994386448</v>
      </c>
      <c r="R293" s="4">
        <v>0</v>
      </c>
      <c r="S293" s="6">
        <f t="shared" si="87"/>
        <v>0</v>
      </c>
      <c r="T293" s="4">
        <v>504</v>
      </c>
      <c r="U293" s="6">
        <f t="shared" si="88"/>
        <v>324.57600000000002</v>
      </c>
      <c r="V293" s="4">
        <v>500</v>
      </c>
      <c r="W293" s="17">
        <f t="shared" si="96"/>
        <v>344.50149499999998</v>
      </c>
      <c r="X293" s="4">
        <v>496</v>
      </c>
      <c r="Y293" s="6">
        <f t="shared" si="89"/>
        <v>345.21599999999995</v>
      </c>
      <c r="Z293" s="4">
        <v>996</v>
      </c>
      <c r="AA293" s="6">
        <f t="shared" si="90"/>
        <v>964.12837140839997</v>
      </c>
      <c r="AB293" s="4">
        <v>2000</v>
      </c>
      <c r="AC293" s="6">
        <f t="shared" si="91"/>
        <v>1314.3997612000001</v>
      </c>
      <c r="AD293" s="4">
        <v>504</v>
      </c>
      <c r="AE293" s="6">
        <f t="shared" si="92"/>
        <v>232.84800000000001</v>
      </c>
      <c r="AF293" s="4">
        <v>504</v>
      </c>
      <c r="AG293" s="6">
        <f t="shared" si="93"/>
        <v>165.816</v>
      </c>
      <c r="AH293" s="4">
        <v>0</v>
      </c>
      <c r="AI293" s="6">
        <f t="shared" si="94"/>
        <v>0</v>
      </c>
      <c r="AJ293">
        <v>0</v>
      </c>
      <c r="AK293" s="6">
        <f t="shared" si="95"/>
        <v>0</v>
      </c>
      <c r="AL293" s="6">
        <f t="shared" si="79"/>
        <v>12377.533865359248</v>
      </c>
    </row>
    <row r="294" spans="1:38" x14ac:dyDescent="0.25">
      <c r="A294" s="1">
        <v>967</v>
      </c>
      <c r="B294" s="1" t="s">
        <v>759</v>
      </c>
      <c r="C294" s="1" t="s">
        <v>1361</v>
      </c>
      <c r="D294" s="4">
        <v>1500</v>
      </c>
      <c r="E294" s="6">
        <f t="shared" si="80"/>
        <v>2379</v>
      </c>
      <c r="F294" s="4">
        <v>750</v>
      </c>
      <c r="G294" s="17">
        <f t="shared" si="81"/>
        <v>457.5</v>
      </c>
      <c r="H294" s="4">
        <v>744</v>
      </c>
      <c r="I294" s="6">
        <f t="shared" si="82"/>
        <v>348.93599999999998</v>
      </c>
      <c r="J294" s="4">
        <v>1200</v>
      </c>
      <c r="K294" s="6">
        <f t="shared" si="83"/>
        <v>437.03884134000003</v>
      </c>
      <c r="L294" s="4">
        <v>504</v>
      </c>
      <c r="M294" s="6">
        <f t="shared" si="84"/>
        <v>1551.816</v>
      </c>
      <c r="N294" s="4">
        <v>4500</v>
      </c>
      <c r="O294" s="6">
        <f t="shared" si="85"/>
        <v>1786.5</v>
      </c>
      <c r="P294" s="4">
        <v>600</v>
      </c>
      <c r="Q294" s="6">
        <f t="shared" si="86"/>
        <v>171.29999933171999</v>
      </c>
      <c r="R294" s="4">
        <v>1152</v>
      </c>
      <c r="S294" s="6">
        <f t="shared" si="87"/>
        <v>356.86353023999999</v>
      </c>
      <c r="T294" s="4">
        <v>1500</v>
      </c>
      <c r="U294" s="6">
        <f t="shared" si="88"/>
        <v>966</v>
      </c>
      <c r="V294" s="4">
        <v>750</v>
      </c>
      <c r="W294" s="17">
        <f t="shared" si="96"/>
        <v>516.75224249999997</v>
      </c>
      <c r="X294" s="4">
        <v>752</v>
      </c>
      <c r="Y294" s="6">
        <f t="shared" si="89"/>
        <v>523.39199999999994</v>
      </c>
      <c r="Z294" s="4">
        <v>204</v>
      </c>
      <c r="AA294" s="6">
        <f t="shared" si="90"/>
        <v>197.47207607159999</v>
      </c>
      <c r="AB294" s="4">
        <v>1200</v>
      </c>
      <c r="AC294" s="6">
        <f t="shared" si="91"/>
        <v>788.63985672000001</v>
      </c>
      <c r="AD294" s="4">
        <v>1008</v>
      </c>
      <c r="AE294" s="6">
        <f t="shared" si="92"/>
        <v>465.69600000000003</v>
      </c>
      <c r="AF294" s="4">
        <v>1200</v>
      </c>
      <c r="AG294" s="6">
        <f t="shared" si="93"/>
        <v>394.8</v>
      </c>
      <c r="AH294" s="4">
        <v>1404</v>
      </c>
      <c r="AI294" s="6">
        <f t="shared" si="94"/>
        <v>226.50350824796058</v>
      </c>
      <c r="AJ294">
        <v>120</v>
      </c>
      <c r="AK294" s="6">
        <f t="shared" si="95"/>
        <v>685.71428571428521</v>
      </c>
      <c r="AL294" s="6">
        <f t="shared" si="79"/>
        <v>12253.924340165564</v>
      </c>
    </row>
    <row r="295" spans="1:38" x14ac:dyDescent="0.25">
      <c r="A295" s="1">
        <v>12916</v>
      </c>
      <c r="B295" s="1" t="s">
        <v>412</v>
      </c>
      <c r="C295" s="1" t="s">
        <v>1090</v>
      </c>
      <c r="D295" s="4">
        <v>800</v>
      </c>
      <c r="E295" s="6">
        <f t="shared" si="80"/>
        <v>1268.8</v>
      </c>
      <c r="F295" s="4">
        <v>0</v>
      </c>
      <c r="G295" s="17">
        <f t="shared" si="81"/>
        <v>0</v>
      </c>
      <c r="H295" s="4">
        <v>240</v>
      </c>
      <c r="I295" s="6">
        <f t="shared" si="82"/>
        <v>112.55999999999999</v>
      </c>
      <c r="J295" s="4">
        <v>600</v>
      </c>
      <c r="K295" s="6">
        <f t="shared" si="83"/>
        <v>218.51942067000002</v>
      </c>
      <c r="L295" s="4">
        <v>468</v>
      </c>
      <c r="M295" s="6">
        <f t="shared" si="84"/>
        <v>1440.972</v>
      </c>
      <c r="N295" s="4">
        <v>10602</v>
      </c>
      <c r="O295" s="6">
        <f t="shared" si="85"/>
        <v>4208.9940000000006</v>
      </c>
      <c r="P295" s="4">
        <v>240</v>
      </c>
      <c r="Q295" s="6">
        <f t="shared" si="86"/>
        <v>68.519999732687992</v>
      </c>
      <c r="R295" s="4">
        <v>720</v>
      </c>
      <c r="S295" s="6">
        <f t="shared" si="87"/>
        <v>223.0397064</v>
      </c>
      <c r="T295" s="4">
        <v>600</v>
      </c>
      <c r="U295" s="6">
        <f t="shared" si="88"/>
        <v>386.40000000000003</v>
      </c>
      <c r="V295" s="4">
        <v>240</v>
      </c>
      <c r="W295" s="17">
        <f t="shared" si="96"/>
        <v>165.36071759999999</v>
      </c>
      <c r="X295" s="4">
        <v>240</v>
      </c>
      <c r="Y295" s="6">
        <f t="shared" si="89"/>
        <v>167.04</v>
      </c>
      <c r="Z295" s="4">
        <v>1200</v>
      </c>
      <c r="AA295" s="6">
        <f t="shared" si="90"/>
        <v>1161.60044748</v>
      </c>
      <c r="AB295" s="4">
        <v>1200</v>
      </c>
      <c r="AC295" s="6">
        <f t="shared" si="91"/>
        <v>788.63985672000001</v>
      </c>
      <c r="AD295" s="4">
        <v>444</v>
      </c>
      <c r="AE295" s="6">
        <f t="shared" si="92"/>
        <v>205.12800000000001</v>
      </c>
      <c r="AF295" s="4">
        <v>1200</v>
      </c>
      <c r="AG295" s="6">
        <f t="shared" si="93"/>
        <v>394.8</v>
      </c>
      <c r="AH295" s="4">
        <v>1812</v>
      </c>
      <c r="AI295" s="6">
        <f t="shared" si="94"/>
        <v>292.32504055933373</v>
      </c>
      <c r="AJ295">
        <v>200</v>
      </c>
      <c r="AK295" s="6">
        <f t="shared" si="95"/>
        <v>1142.857142857142</v>
      </c>
      <c r="AL295" s="6">
        <f t="shared" si="79"/>
        <v>12245.556332019161</v>
      </c>
    </row>
    <row r="296" spans="1:38" x14ac:dyDescent="0.25">
      <c r="A296" s="1">
        <v>12719</v>
      </c>
      <c r="B296" s="1" t="s">
        <v>258</v>
      </c>
      <c r="C296" s="1" t="s">
        <v>984</v>
      </c>
      <c r="D296" s="4">
        <v>380</v>
      </c>
      <c r="E296" s="6">
        <f t="shared" si="80"/>
        <v>602.68000000000006</v>
      </c>
      <c r="F296" s="4">
        <v>1200</v>
      </c>
      <c r="G296" s="17">
        <f t="shared" si="81"/>
        <v>732</v>
      </c>
      <c r="H296" s="4">
        <v>1200</v>
      </c>
      <c r="I296" s="6">
        <f t="shared" si="82"/>
        <v>562.79999999999995</v>
      </c>
      <c r="J296" s="4">
        <v>2004</v>
      </c>
      <c r="K296" s="6">
        <f t="shared" si="83"/>
        <v>729.85486503779998</v>
      </c>
      <c r="L296" s="4">
        <v>180</v>
      </c>
      <c r="M296" s="6">
        <f t="shared" si="84"/>
        <v>554.22</v>
      </c>
      <c r="N296" s="4">
        <v>10002</v>
      </c>
      <c r="O296" s="6">
        <f t="shared" si="85"/>
        <v>3970.7940000000003</v>
      </c>
      <c r="P296" s="4">
        <v>1512</v>
      </c>
      <c r="Q296" s="6">
        <f t="shared" si="86"/>
        <v>431.67599831593435</v>
      </c>
      <c r="R296" s="4">
        <v>1404</v>
      </c>
      <c r="S296" s="6">
        <f t="shared" si="87"/>
        <v>434.92742748000001</v>
      </c>
      <c r="T296" s="4">
        <v>1104</v>
      </c>
      <c r="U296" s="6">
        <f t="shared" si="88"/>
        <v>710.976</v>
      </c>
      <c r="V296" s="4">
        <v>370</v>
      </c>
      <c r="W296" s="17">
        <f t="shared" si="96"/>
        <v>254.93110629999998</v>
      </c>
      <c r="X296" s="4">
        <v>0</v>
      </c>
      <c r="Y296" s="6">
        <f t="shared" si="89"/>
        <v>0</v>
      </c>
      <c r="Z296" s="4">
        <v>1884</v>
      </c>
      <c r="AA296" s="6">
        <f t="shared" si="90"/>
        <v>1823.7127025436</v>
      </c>
      <c r="AB296" s="4">
        <v>0</v>
      </c>
      <c r="AC296" s="6">
        <f t="shared" si="91"/>
        <v>0</v>
      </c>
      <c r="AD296" s="4">
        <v>1116</v>
      </c>
      <c r="AE296" s="6">
        <f t="shared" si="92"/>
        <v>515.59199999999998</v>
      </c>
      <c r="AF296" s="4">
        <v>1992</v>
      </c>
      <c r="AG296" s="6">
        <f t="shared" si="93"/>
        <v>655.36800000000005</v>
      </c>
      <c r="AH296" s="4">
        <v>192</v>
      </c>
      <c r="AI296" s="6">
        <f t="shared" si="94"/>
        <v>30.974838734763843</v>
      </c>
      <c r="AJ296">
        <v>40</v>
      </c>
      <c r="AK296" s="6">
        <f t="shared" si="95"/>
        <v>228.57142857142838</v>
      </c>
      <c r="AL296" s="6">
        <f t="shared" si="79"/>
        <v>12239.078366983529</v>
      </c>
    </row>
    <row r="297" spans="1:38" x14ac:dyDescent="0.25">
      <c r="A297" s="1">
        <v>12852</v>
      </c>
      <c r="B297" s="1" t="s">
        <v>366</v>
      </c>
      <c r="C297" s="1" t="s">
        <v>1057</v>
      </c>
      <c r="D297" s="4">
        <v>760</v>
      </c>
      <c r="E297" s="6">
        <f t="shared" si="80"/>
        <v>1205.3600000000001</v>
      </c>
      <c r="F297" s="4">
        <v>798</v>
      </c>
      <c r="G297" s="17">
        <f t="shared" si="81"/>
        <v>486.78</v>
      </c>
      <c r="H297" s="4">
        <v>792</v>
      </c>
      <c r="I297" s="6">
        <f t="shared" si="82"/>
        <v>371.44799999999998</v>
      </c>
      <c r="J297" s="4">
        <v>1800</v>
      </c>
      <c r="K297" s="6">
        <f t="shared" si="83"/>
        <v>655.55826201000002</v>
      </c>
      <c r="L297" s="4">
        <v>504</v>
      </c>
      <c r="M297" s="6">
        <f t="shared" si="84"/>
        <v>1551.816</v>
      </c>
      <c r="N297" s="4">
        <v>3504</v>
      </c>
      <c r="O297" s="6">
        <f t="shared" si="85"/>
        <v>1391.088</v>
      </c>
      <c r="P297" s="4">
        <v>696</v>
      </c>
      <c r="Q297" s="6">
        <f t="shared" si="86"/>
        <v>198.70799922479517</v>
      </c>
      <c r="R297" s="4">
        <v>2004</v>
      </c>
      <c r="S297" s="6">
        <f t="shared" si="87"/>
        <v>620.79384947999995</v>
      </c>
      <c r="T297" s="4">
        <v>744</v>
      </c>
      <c r="U297" s="6">
        <f t="shared" si="88"/>
        <v>479.13600000000002</v>
      </c>
      <c r="V297" s="4">
        <v>750</v>
      </c>
      <c r="W297" s="17">
        <f t="shared" si="96"/>
        <v>516.75224249999997</v>
      </c>
      <c r="X297" s="4">
        <v>256</v>
      </c>
      <c r="Y297" s="6">
        <f t="shared" si="89"/>
        <v>178.17599999999999</v>
      </c>
      <c r="Z297" s="4">
        <v>1500</v>
      </c>
      <c r="AA297" s="6">
        <f t="shared" si="90"/>
        <v>1452.00055935</v>
      </c>
      <c r="AB297" s="4">
        <v>1500</v>
      </c>
      <c r="AC297" s="6">
        <f t="shared" si="91"/>
        <v>985.79982089999999</v>
      </c>
      <c r="AD297" s="4">
        <v>408</v>
      </c>
      <c r="AE297" s="6">
        <f t="shared" si="92"/>
        <v>188.49600000000001</v>
      </c>
      <c r="AF297" s="4">
        <v>1800</v>
      </c>
      <c r="AG297" s="6">
        <f t="shared" si="93"/>
        <v>592.20000000000005</v>
      </c>
      <c r="AH297" s="4">
        <v>0</v>
      </c>
      <c r="AI297" s="6">
        <f t="shared" si="94"/>
        <v>0</v>
      </c>
      <c r="AJ297">
        <v>200</v>
      </c>
      <c r="AK297" s="6">
        <f t="shared" si="95"/>
        <v>1142.857142857142</v>
      </c>
      <c r="AL297" s="6">
        <f t="shared" si="79"/>
        <v>12016.969876321937</v>
      </c>
    </row>
    <row r="298" spans="1:38" x14ac:dyDescent="0.25">
      <c r="A298" s="1">
        <v>4018</v>
      </c>
      <c r="B298" s="1" t="s">
        <v>693</v>
      </c>
      <c r="C298" s="1" t="s">
        <v>1424</v>
      </c>
      <c r="D298" s="4">
        <v>180</v>
      </c>
      <c r="E298" s="6">
        <f t="shared" si="80"/>
        <v>285.48</v>
      </c>
      <c r="F298" s="4">
        <v>1212</v>
      </c>
      <c r="G298" s="17">
        <f t="shared" si="81"/>
        <v>739.31999999999994</v>
      </c>
      <c r="H298" s="4">
        <v>1632</v>
      </c>
      <c r="I298" s="6">
        <f t="shared" si="82"/>
        <v>765.4079999999999</v>
      </c>
      <c r="J298" s="4">
        <v>1236</v>
      </c>
      <c r="K298" s="6">
        <f t="shared" si="83"/>
        <v>450.1500065802</v>
      </c>
      <c r="L298" s="4">
        <v>84</v>
      </c>
      <c r="M298" s="6">
        <f t="shared" si="84"/>
        <v>258.63600000000002</v>
      </c>
      <c r="N298" s="4">
        <v>6480</v>
      </c>
      <c r="O298" s="6">
        <f t="shared" si="85"/>
        <v>2572.56</v>
      </c>
      <c r="P298" s="4">
        <v>1992</v>
      </c>
      <c r="Q298" s="6">
        <f t="shared" si="86"/>
        <v>568.71599778131031</v>
      </c>
      <c r="R298" s="4">
        <v>2220</v>
      </c>
      <c r="S298" s="6">
        <f t="shared" si="87"/>
        <v>687.70576140000003</v>
      </c>
      <c r="T298" s="4">
        <v>1128</v>
      </c>
      <c r="U298" s="6">
        <f t="shared" si="88"/>
        <v>726.43200000000002</v>
      </c>
      <c r="V298" s="4">
        <v>180</v>
      </c>
      <c r="W298" s="17">
        <f t="shared" si="96"/>
        <v>124.02053819999999</v>
      </c>
      <c r="X298" s="4">
        <v>192</v>
      </c>
      <c r="Y298" s="6">
        <f t="shared" si="89"/>
        <v>133.63200000000001</v>
      </c>
      <c r="Z298" s="4">
        <v>900</v>
      </c>
      <c r="AA298" s="6">
        <f t="shared" si="90"/>
        <v>871.20033560999991</v>
      </c>
      <c r="AB298" s="4">
        <v>4200</v>
      </c>
      <c r="AC298" s="6">
        <f t="shared" si="91"/>
        <v>2760.2394985199999</v>
      </c>
      <c r="AD298" s="4">
        <v>996</v>
      </c>
      <c r="AE298" s="6">
        <f t="shared" si="92"/>
        <v>460.15200000000004</v>
      </c>
      <c r="AF298" s="4">
        <v>1848</v>
      </c>
      <c r="AG298" s="6">
        <f t="shared" si="93"/>
        <v>607.99200000000008</v>
      </c>
      <c r="AH298" s="4">
        <v>0</v>
      </c>
      <c r="AI298" s="6">
        <f t="shared" si="94"/>
        <v>0</v>
      </c>
      <c r="AJ298">
        <v>0</v>
      </c>
      <c r="AK298" s="6">
        <f t="shared" si="95"/>
        <v>0</v>
      </c>
      <c r="AL298" s="6">
        <f t="shared" si="79"/>
        <v>12011.644138091509</v>
      </c>
    </row>
    <row r="299" spans="1:38" x14ac:dyDescent="0.25">
      <c r="A299" s="1">
        <v>12924</v>
      </c>
      <c r="B299" s="1" t="s">
        <v>419</v>
      </c>
      <c r="C299" s="1" t="s">
        <v>1097</v>
      </c>
      <c r="D299" s="4">
        <v>340</v>
      </c>
      <c r="E299" s="6">
        <f t="shared" si="80"/>
        <v>539.24</v>
      </c>
      <c r="F299" s="4">
        <v>1200</v>
      </c>
      <c r="G299" s="17">
        <f t="shared" si="81"/>
        <v>732</v>
      </c>
      <c r="H299" s="4">
        <v>1512</v>
      </c>
      <c r="I299" s="6">
        <f t="shared" si="82"/>
        <v>709.12799999999993</v>
      </c>
      <c r="J299" s="4">
        <v>2004</v>
      </c>
      <c r="K299" s="6">
        <f t="shared" si="83"/>
        <v>729.85486503779998</v>
      </c>
      <c r="L299" s="4">
        <v>156</v>
      </c>
      <c r="M299" s="6">
        <f t="shared" si="84"/>
        <v>480.32400000000001</v>
      </c>
      <c r="N299" s="4">
        <v>5868</v>
      </c>
      <c r="O299" s="6">
        <f t="shared" si="85"/>
        <v>2329.596</v>
      </c>
      <c r="P299" s="4">
        <v>408</v>
      </c>
      <c r="Q299" s="6">
        <f t="shared" si="86"/>
        <v>116.48399954556959</v>
      </c>
      <c r="R299" s="4">
        <v>2400</v>
      </c>
      <c r="S299" s="6">
        <f t="shared" si="87"/>
        <v>743.465688</v>
      </c>
      <c r="T299" s="4">
        <v>1500</v>
      </c>
      <c r="U299" s="6">
        <f t="shared" si="88"/>
        <v>966</v>
      </c>
      <c r="V299" s="4">
        <v>300</v>
      </c>
      <c r="W299" s="17">
        <f t="shared" si="96"/>
        <v>206.700897</v>
      </c>
      <c r="X299" s="4">
        <v>192</v>
      </c>
      <c r="Y299" s="6">
        <f t="shared" si="89"/>
        <v>133.63200000000001</v>
      </c>
      <c r="Z299" s="4">
        <v>1644</v>
      </c>
      <c r="AA299" s="6">
        <f t="shared" si="90"/>
        <v>1591.3926130476</v>
      </c>
      <c r="AB299" s="4">
        <v>2500</v>
      </c>
      <c r="AC299" s="6">
        <f t="shared" si="91"/>
        <v>1642.9997015000001</v>
      </c>
      <c r="AD299" s="4">
        <v>804</v>
      </c>
      <c r="AE299" s="6">
        <f t="shared" si="92"/>
        <v>371.44800000000004</v>
      </c>
      <c r="AF299" s="4">
        <v>792</v>
      </c>
      <c r="AG299" s="6">
        <f t="shared" si="93"/>
        <v>260.56799999999998</v>
      </c>
      <c r="AH299" s="4">
        <v>1008</v>
      </c>
      <c r="AI299" s="6">
        <f t="shared" si="94"/>
        <v>162.61790335751016</v>
      </c>
      <c r="AJ299">
        <v>40</v>
      </c>
      <c r="AK299" s="6">
        <f t="shared" si="95"/>
        <v>228.57142857142838</v>
      </c>
      <c r="AL299" s="6">
        <f t="shared" si="79"/>
        <v>11944.023096059907</v>
      </c>
    </row>
    <row r="300" spans="1:38" x14ac:dyDescent="0.25">
      <c r="A300" s="1">
        <v>12810</v>
      </c>
      <c r="B300" s="1" t="s">
        <v>329</v>
      </c>
      <c r="C300" s="1" t="s">
        <v>1506</v>
      </c>
      <c r="D300" s="4">
        <v>160</v>
      </c>
      <c r="E300" s="6">
        <f t="shared" si="80"/>
        <v>253.76000000000002</v>
      </c>
      <c r="F300" s="4">
        <v>660</v>
      </c>
      <c r="G300" s="17">
        <f t="shared" si="81"/>
        <v>402.59999999999997</v>
      </c>
      <c r="H300" s="4">
        <v>2112</v>
      </c>
      <c r="I300" s="6">
        <f t="shared" si="82"/>
        <v>990.52799999999991</v>
      </c>
      <c r="J300" s="4">
        <v>2196</v>
      </c>
      <c r="K300" s="6">
        <f t="shared" si="83"/>
        <v>799.78107965219999</v>
      </c>
      <c r="L300" s="4">
        <v>72</v>
      </c>
      <c r="M300" s="6">
        <f t="shared" si="84"/>
        <v>221.68800000000002</v>
      </c>
      <c r="N300" s="4">
        <v>3828</v>
      </c>
      <c r="O300" s="6">
        <f t="shared" si="85"/>
        <v>1519.7160000000001</v>
      </c>
      <c r="P300" s="4">
        <v>2088</v>
      </c>
      <c r="Q300" s="6">
        <f t="shared" si="86"/>
        <v>596.12399767438558</v>
      </c>
      <c r="R300" s="4">
        <v>2100</v>
      </c>
      <c r="S300" s="6">
        <f t="shared" si="87"/>
        <v>650.53247699999997</v>
      </c>
      <c r="T300" s="4">
        <v>1500</v>
      </c>
      <c r="U300" s="6">
        <f t="shared" si="88"/>
        <v>966</v>
      </c>
      <c r="V300" s="4">
        <v>270</v>
      </c>
      <c r="W300" s="17">
        <f t="shared" si="96"/>
        <v>186.03080729999999</v>
      </c>
      <c r="X300" s="4">
        <v>304</v>
      </c>
      <c r="Y300" s="6">
        <f t="shared" si="89"/>
        <v>211.58399999999997</v>
      </c>
      <c r="Z300" s="4">
        <v>1908</v>
      </c>
      <c r="AA300" s="6">
        <f t="shared" si="90"/>
        <v>1846.9447114932</v>
      </c>
      <c r="AB300" s="4">
        <v>2400</v>
      </c>
      <c r="AC300" s="6">
        <f t="shared" si="91"/>
        <v>1577.27971344</v>
      </c>
      <c r="AD300" s="4">
        <v>2196</v>
      </c>
      <c r="AE300" s="6">
        <f t="shared" si="92"/>
        <v>1014.552</v>
      </c>
      <c r="AF300" s="4">
        <v>2088</v>
      </c>
      <c r="AG300" s="6">
        <f t="shared" si="93"/>
        <v>686.952</v>
      </c>
      <c r="AH300" s="4">
        <v>0</v>
      </c>
      <c r="AI300" s="6">
        <f t="shared" si="94"/>
        <v>0</v>
      </c>
      <c r="AJ300">
        <v>0</v>
      </c>
      <c r="AK300" s="6">
        <f t="shared" si="95"/>
        <v>0</v>
      </c>
      <c r="AL300" s="6">
        <f t="shared" si="79"/>
        <v>11924.072786559784</v>
      </c>
    </row>
    <row r="301" spans="1:38" x14ac:dyDescent="0.25">
      <c r="A301" s="1">
        <v>12708</v>
      </c>
      <c r="B301" s="1" t="s">
        <v>250</v>
      </c>
      <c r="C301" s="1" t="s">
        <v>978</v>
      </c>
      <c r="D301" s="4">
        <v>620</v>
      </c>
      <c r="E301" s="6">
        <f t="shared" si="80"/>
        <v>983.32</v>
      </c>
      <c r="F301" s="4">
        <v>1500</v>
      </c>
      <c r="G301" s="17">
        <f t="shared" si="81"/>
        <v>915</v>
      </c>
      <c r="H301" s="4">
        <v>1008</v>
      </c>
      <c r="I301" s="6">
        <f t="shared" si="82"/>
        <v>472.75199999999995</v>
      </c>
      <c r="J301" s="4">
        <v>2004</v>
      </c>
      <c r="K301" s="6">
        <f t="shared" si="83"/>
        <v>729.85486503779998</v>
      </c>
      <c r="L301" s="4">
        <v>300</v>
      </c>
      <c r="M301" s="6">
        <f t="shared" si="84"/>
        <v>923.7</v>
      </c>
      <c r="N301" s="4">
        <v>3000</v>
      </c>
      <c r="O301" s="6">
        <f t="shared" si="85"/>
        <v>1191</v>
      </c>
      <c r="P301" s="4">
        <v>1512</v>
      </c>
      <c r="Q301" s="6">
        <f t="shared" si="86"/>
        <v>431.67599831593435</v>
      </c>
      <c r="R301" s="4">
        <v>1500</v>
      </c>
      <c r="S301" s="6">
        <f t="shared" si="87"/>
        <v>464.66605499999997</v>
      </c>
      <c r="T301" s="4">
        <v>1500</v>
      </c>
      <c r="U301" s="6">
        <f t="shared" si="88"/>
        <v>966</v>
      </c>
      <c r="V301" s="4">
        <v>610</v>
      </c>
      <c r="W301" s="17">
        <f t="shared" si="96"/>
        <v>420.2918239</v>
      </c>
      <c r="X301" s="4">
        <v>640</v>
      </c>
      <c r="Y301" s="6">
        <f t="shared" si="89"/>
        <v>445.43999999999994</v>
      </c>
      <c r="Z301" s="4">
        <v>1500</v>
      </c>
      <c r="AA301" s="6">
        <f t="shared" si="90"/>
        <v>1452.00055935</v>
      </c>
      <c r="AB301" s="4">
        <v>1500</v>
      </c>
      <c r="AC301" s="6">
        <f t="shared" si="91"/>
        <v>985.79982089999999</v>
      </c>
      <c r="AD301" s="4">
        <v>1500</v>
      </c>
      <c r="AE301" s="6">
        <f t="shared" si="92"/>
        <v>693</v>
      </c>
      <c r="AF301" s="4">
        <v>2496</v>
      </c>
      <c r="AG301" s="6">
        <f t="shared" si="93"/>
        <v>821.18400000000008</v>
      </c>
      <c r="AH301" s="4">
        <v>0</v>
      </c>
      <c r="AI301" s="6">
        <f t="shared" si="94"/>
        <v>0</v>
      </c>
      <c r="AJ301">
        <v>0</v>
      </c>
      <c r="AK301" s="6">
        <f t="shared" si="95"/>
        <v>0</v>
      </c>
      <c r="AL301" s="6">
        <f t="shared" si="79"/>
        <v>11895.685122503734</v>
      </c>
    </row>
    <row r="302" spans="1:38" x14ac:dyDescent="0.25">
      <c r="A302" s="1">
        <v>12487</v>
      </c>
      <c r="B302" s="1" t="s">
        <v>113</v>
      </c>
      <c r="C302" s="1" t="s">
        <v>870</v>
      </c>
      <c r="D302" s="4">
        <v>160</v>
      </c>
      <c r="E302" s="6">
        <f t="shared" si="80"/>
        <v>253.76000000000002</v>
      </c>
      <c r="F302" s="4">
        <v>1002</v>
      </c>
      <c r="G302" s="17">
        <f t="shared" si="81"/>
        <v>611.22</v>
      </c>
      <c r="H302" s="4">
        <v>1368</v>
      </c>
      <c r="I302" s="6">
        <f t="shared" si="82"/>
        <v>641.59199999999998</v>
      </c>
      <c r="J302" s="4">
        <v>1032</v>
      </c>
      <c r="K302" s="6">
        <f t="shared" si="83"/>
        <v>375.85340355240004</v>
      </c>
      <c r="L302" s="4">
        <v>72</v>
      </c>
      <c r="M302" s="6">
        <f t="shared" si="84"/>
        <v>221.68800000000002</v>
      </c>
      <c r="N302" s="4">
        <v>7998</v>
      </c>
      <c r="O302" s="6">
        <f t="shared" si="85"/>
        <v>3175.2060000000001</v>
      </c>
      <c r="P302" s="4">
        <v>1992</v>
      </c>
      <c r="Q302" s="6">
        <f t="shared" si="86"/>
        <v>568.71599778131031</v>
      </c>
      <c r="R302" s="4">
        <v>3684</v>
      </c>
      <c r="S302" s="6">
        <f t="shared" si="87"/>
        <v>1141.2198310799999</v>
      </c>
      <c r="T302" s="4">
        <v>936</v>
      </c>
      <c r="U302" s="6">
        <f t="shared" si="88"/>
        <v>602.78399999999999</v>
      </c>
      <c r="V302" s="4">
        <v>150</v>
      </c>
      <c r="W302" s="17">
        <f t="shared" si="96"/>
        <v>103.3504485</v>
      </c>
      <c r="X302" s="4">
        <v>160</v>
      </c>
      <c r="Y302" s="6">
        <f t="shared" si="89"/>
        <v>111.35999999999999</v>
      </c>
      <c r="Z302" s="4">
        <v>744</v>
      </c>
      <c r="AA302" s="6">
        <f t="shared" si="90"/>
        <v>720.19227743759996</v>
      </c>
      <c r="AB302" s="4">
        <v>2000</v>
      </c>
      <c r="AC302" s="6">
        <f t="shared" si="91"/>
        <v>1314.3997612000001</v>
      </c>
      <c r="AD302" s="4">
        <v>2604</v>
      </c>
      <c r="AE302" s="6">
        <f t="shared" si="92"/>
        <v>1203.048</v>
      </c>
      <c r="AF302" s="4">
        <v>1536</v>
      </c>
      <c r="AG302" s="6">
        <f t="shared" si="93"/>
        <v>505.34400000000005</v>
      </c>
      <c r="AH302" s="4">
        <v>816</v>
      </c>
      <c r="AI302" s="6">
        <f t="shared" si="94"/>
        <v>131.64306462274632</v>
      </c>
      <c r="AJ302">
        <v>0</v>
      </c>
      <c r="AK302" s="6">
        <f t="shared" si="95"/>
        <v>0</v>
      </c>
      <c r="AL302" s="6">
        <f t="shared" si="79"/>
        <v>11681.376784174056</v>
      </c>
    </row>
    <row r="303" spans="1:38" x14ac:dyDescent="0.25">
      <c r="A303" s="1">
        <v>12911</v>
      </c>
      <c r="B303" s="1" t="s">
        <v>408</v>
      </c>
      <c r="C303" s="1" t="s">
        <v>1086</v>
      </c>
      <c r="D303" s="4">
        <v>60</v>
      </c>
      <c r="E303" s="6">
        <f t="shared" si="80"/>
        <v>95.160000000000011</v>
      </c>
      <c r="F303" s="4">
        <v>1068</v>
      </c>
      <c r="G303" s="17">
        <f t="shared" si="81"/>
        <v>651.48</v>
      </c>
      <c r="H303" s="4">
        <v>624</v>
      </c>
      <c r="I303" s="6">
        <f t="shared" si="82"/>
        <v>292.65600000000001</v>
      </c>
      <c r="J303" s="4">
        <v>468</v>
      </c>
      <c r="K303" s="6">
        <f t="shared" si="83"/>
        <v>170.44514812260002</v>
      </c>
      <c r="L303" s="4">
        <v>36</v>
      </c>
      <c r="M303" s="6">
        <f t="shared" si="84"/>
        <v>110.84400000000001</v>
      </c>
      <c r="N303" s="4">
        <v>7776</v>
      </c>
      <c r="O303" s="6">
        <f t="shared" si="85"/>
        <v>3087.0720000000001</v>
      </c>
      <c r="P303" s="4">
        <v>3192</v>
      </c>
      <c r="Q303" s="6">
        <f t="shared" si="86"/>
        <v>911.31599644475034</v>
      </c>
      <c r="R303" s="4">
        <v>7356</v>
      </c>
      <c r="S303" s="6">
        <f t="shared" si="87"/>
        <v>2278.7223337199998</v>
      </c>
      <c r="T303" s="4">
        <v>432</v>
      </c>
      <c r="U303" s="6">
        <f t="shared" si="88"/>
        <v>278.20800000000003</v>
      </c>
      <c r="V303" s="4">
        <v>70</v>
      </c>
      <c r="W303" s="17">
        <f t="shared" si="96"/>
        <v>48.230209299999999</v>
      </c>
      <c r="X303" s="4">
        <v>64</v>
      </c>
      <c r="Y303" s="6">
        <f t="shared" si="89"/>
        <v>44.543999999999997</v>
      </c>
      <c r="Z303" s="4">
        <v>348</v>
      </c>
      <c r="AA303" s="6">
        <f t="shared" si="90"/>
        <v>336.86412976919996</v>
      </c>
      <c r="AB303" s="4">
        <v>1400</v>
      </c>
      <c r="AC303" s="6">
        <f t="shared" si="91"/>
        <v>920.07983283999999</v>
      </c>
      <c r="AD303" s="4">
        <v>4008</v>
      </c>
      <c r="AE303" s="6">
        <f t="shared" si="92"/>
        <v>1851.6960000000001</v>
      </c>
      <c r="AF303" s="4">
        <v>696</v>
      </c>
      <c r="AG303" s="6">
        <f t="shared" si="93"/>
        <v>228.98400000000001</v>
      </c>
      <c r="AH303" s="4">
        <v>2208</v>
      </c>
      <c r="AI303" s="6">
        <f t="shared" si="94"/>
        <v>356.21064544978418</v>
      </c>
      <c r="AJ303">
        <v>0</v>
      </c>
      <c r="AK303" s="6">
        <f t="shared" si="95"/>
        <v>0</v>
      </c>
      <c r="AL303" s="6">
        <f t="shared" si="79"/>
        <v>11662.512295646335</v>
      </c>
    </row>
    <row r="304" spans="1:38" x14ac:dyDescent="0.25">
      <c r="A304" s="1">
        <v>11256</v>
      </c>
      <c r="B304" s="1" t="s">
        <v>25</v>
      </c>
      <c r="C304" s="1" t="s">
        <v>793</v>
      </c>
      <c r="D304" s="4">
        <v>140</v>
      </c>
      <c r="E304" s="6">
        <f t="shared" si="80"/>
        <v>222.04000000000002</v>
      </c>
      <c r="F304" s="4">
        <v>3000</v>
      </c>
      <c r="G304" s="17">
        <f t="shared" si="81"/>
        <v>1830</v>
      </c>
      <c r="H304" s="4">
        <v>1392</v>
      </c>
      <c r="I304" s="6">
        <f t="shared" si="82"/>
        <v>652.84799999999996</v>
      </c>
      <c r="J304" s="4">
        <v>924</v>
      </c>
      <c r="K304" s="6">
        <f t="shared" si="83"/>
        <v>336.51990783180003</v>
      </c>
      <c r="L304" s="4">
        <v>60</v>
      </c>
      <c r="M304" s="6">
        <f t="shared" si="84"/>
        <v>184.74</v>
      </c>
      <c r="N304" s="4">
        <v>4998</v>
      </c>
      <c r="O304" s="6">
        <f t="shared" si="85"/>
        <v>1984.2060000000001</v>
      </c>
      <c r="P304" s="4">
        <v>2496</v>
      </c>
      <c r="Q304" s="6">
        <f t="shared" si="86"/>
        <v>712.60799721995511</v>
      </c>
      <c r="R304" s="4">
        <v>3000</v>
      </c>
      <c r="S304" s="6">
        <f t="shared" si="87"/>
        <v>929.33210999999994</v>
      </c>
      <c r="T304" s="4">
        <v>972</v>
      </c>
      <c r="U304" s="6">
        <f t="shared" si="88"/>
        <v>625.96799999999996</v>
      </c>
      <c r="V304" s="4">
        <v>130</v>
      </c>
      <c r="W304" s="17">
        <f t="shared" si="96"/>
        <v>89.570388699999995</v>
      </c>
      <c r="X304" s="4">
        <v>144</v>
      </c>
      <c r="Y304" s="6">
        <f t="shared" si="89"/>
        <v>100.22399999999999</v>
      </c>
      <c r="Z304" s="4">
        <v>672</v>
      </c>
      <c r="AA304" s="6">
        <f t="shared" si="90"/>
        <v>650.49625058879997</v>
      </c>
      <c r="AB304" s="4">
        <v>2500</v>
      </c>
      <c r="AC304" s="6">
        <f t="shared" si="91"/>
        <v>1642.9997015000001</v>
      </c>
      <c r="AD304" s="4">
        <v>2508</v>
      </c>
      <c r="AE304" s="6">
        <f t="shared" si="92"/>
        <v>1158.6960000000001</v>
      </c>
      <c r="AF304" s="4">
        <v>1560</v>
      </c>
      <c r="AG304" s="6">
        <f t="shared" si="93"/>
        <v>513.24</v>
      </c>
      <c r="AH304" s="4">
        <v>0</v>
      </c>
      <c r="AI304" s="6">
        <f t="shared" si="94"/>
        <v>0</v>
      </c>
      <c r="AJ304">
        <v>0</v>
      </c>
      <c r="AK304" s="6">
        <f t="shared" si="95"/>
        <v>0</v>
      </c>
      <c r="AL304" s="6">
        <f t="shared" si="79"/>
        <v>11633.488355840556</v>
      </c>
    </row>
    <row r="305" spans="1:38" x14ac:dyDescent="0.25">
      <c r="A305" s="1">
        <v>13246</v>
      </c>
      <c r="B305" s="1" t="s">
        <v>588</v>
      </c>
      <c r="C305" s="1" t="s">
        <v>1239</v>
      </c>
      <c r="D305" s="4">
        <v>200</v>
      </c>
      <c r="E305" s="6">
        <f t="shared" si="80"/>
        <v>317.2</v>
      </c>
      <c r="F305" s="4">
        <v>852</v>
      </c>
      <c r="G305" s="17">
        <f t="shared" si="81"/>
        <v>519.72</v>
      </c>
      <c r="H305" s="4">
        <v>1776</v>
      </c>
      <c r="I305" s="6">
        <f t="shared" si="82"/>
        <v>832.94399999999996</v>
      </c>
      <c r="J305" s="4">
        <v>1344</v>
      </c>
      <c r="K305" s="6">
        <f t="shared" si="83"/>
        <v>489.48350230080001</v>
      </c>
      <c r="L305" s="4">
        <v>96</v>
      </c>
      <c r="M305" s="6">
        <f t="shared" si="84"/>
        <v>295.584</v>
      </c>
      <c r="N305" s="4">
        <v>4248</v>
      </c>
      <c r="O305" s="6">
        <f t="shared" si="85"/>
        <v>1686.4560000000001</v>
      </c>
      <c r="P305" s="4">
        <v>2976</v>
      </c>
      <c r="Q305" s="6">
        <f t="shared" si="86"/>
        <v>849.64799668533112</v>
      </c>
      <c r="R305" s="4">
        <v>3204</v>
      </c>
      <c r="S305" s="6">
        <f t="shared" si="87"/>
        <v>992.52669347999995</v>
      </c>
      <c r="T305" s="4">
        <v>1224</v>
      </c>
      <c r="U305" s="6">
        <f t="shared" si="88"/>
        <v>788.25599999999997</v>
      </c>
      <c r="V305" s="4">
        <v>190</v>
      </c>
      <c r="W305" s="17">
        <f t="shared" si="96"/>
        <v>130.91056810000001</v>
      </c>
      <c r="X305" s="4">
        <v>208</v>
      </c>
      <c r="Y305" s="6">
        <f t="shared" si="89"/>
        <v>144.768</v>
      </c>
      <c r="Z305" s="4">
        <v>984</v>
      </c>
      <c r="AA305" s="6">
        <f t="shared" si="90"/>
        <v>952.51236693359999</v>
      </c>
      <c r="AB305" s="4">
        <v>2300</v>
      </c>
      <c r="AC305" s="6">
        <f t="shared" si="91"/>
        <v>1511.5597253799999</v>
      </c>
      <c r="AD305" s="4">
        <v>2976</v>
      </c>
      <c r="AE305" s="6">
        <f t="shared" si="92"/>
        <v>1374.912</v>
      </c>
      <c r="AF305" s="4">
        <v>2016</v>
      </c>
      <c r="AG305" s="6">
        <f t="shared" si="93"/>
        <v>663.26400000000001</v>
      </c>
      <c r="AH305" s="4">
        <v>0</v>
      </c>
      <c r="AI305" s="6">
        <f t="shared" si="94"/>
        <v>0</v>
      </c>
      <c r="AJ305">
        <v>0</v>
      </c>
      <c r="AK305" s="6">
        <f t="shared" si="95"/>
        <v>0</v>
      </c>
      <c r="AL305" s="6">
        <f t="shared" si="79"/>
        <v>11549.744852879732</v>
      </c>
    </row>
    <row r="306" spans="1:38" x14ac:dyDescent="0.25">
      <c r="A306" s="1">
        <v>13051</v>
      </c>
      <c r="B306" s="1" t="s">
        <v>498</v>
      </c>
      <c r="C306" s="1" t="s">
        <v>1600</v>
      </c>
      <c r="D306" s="4">
        <v>860</v>
      </c>
      <c r="E306" s="6">
        <f t="shared" si="80"/>
        <v>1363.96</v>
      </c>
      <c r="F306" s="4">
        <v>600</v>
      </c>
      <c r="G306" s="17">
        <f t="shared" si="81"/>
        <v>366</v>
      </c>
      <c r="H306" s="4">
        <v>1800</v>
      </c>
      <c r="I306" s="6">
        <f t="shared" si="82"/>
        <v>844.19999999999993</v>
      </c>
      <c r="J306" s="4">
        <v>1596</v>
      </c>
      <c r="K306" s="6">
        <f t="shared" si="83"/>
        <v>581.26165898220006</v>
      </c>
      <c r="L306" s="4">
        <v>324</v>
      </c>
      <c r="M306" s="6">
        <f t="shared" si="84"/>
        <v>997.596</v>
      </c>
      <c r="N306" s="4">
        <v>5040</v>
      </c>
      <c r="O306" s="6">
        <f t="shared" si="85"/>
        <v>2000.88</v>
      </c>
      <c r="P306" s="4">
        <v>792</v>
      </c>
      <c r="Q306" s="6">
        <f t="shared" si="86"/>
        <v>226.11599911787039</v>
      </c>
      <c r="R306" s="4">
        <v>600</v>
      </c>
      <c r="S306" s="6">
        <f t="shared" si="87"/>
        <v>185.866422</v>
      </c>
      <c r="T306" s="4">
        <v>1596</v>
      </c>
      <c r="U306" s="6">
        <f t="shared" si="88"/>
        <v>1027.8240000000001</v>
      </c>
      <c r="V306" s="4">
        <v>600</v>
      </c>
      <c r="W306" s="17">
        <f t="shared" si="96"/>
        <v>413.401794</v>
      </c>
      <c r="X306" s="4">
        <v>592</v>
      </c>
      <c r="Y306" s="6">
        <f t="shared" si="89"/>
        <v>412.03199999999998</v>
      </c>
      <c r="Z306" s="4">
        <v>804</v>
      </c>
      <c r="AA306" s="6">
        <f t="shared" si="90"/>
        <v>778.27229981159996</v>
      </c>
      <c r="AB306" s="4">
        <v>1800</v>
      </c>
      <c r="AC306" s="6">
        <f t="shared" si="91"/>
        <v>1182.9597850800001</v>
      </c>
      <c r="AD306" s="4">
        <v>1200</v>
      </c>
      <c r="AE306" s="6">
        <f t="shared" si="92"/>
        <v>554.4</v>
      </c>
      <c r="AF306" s="4">
        <v>1800</v>
      </c>
      <c r="AG306" s="6">
        <f t="shared" si="93"/>
        <v>592.20000000000005</v>
      </c>
      <c r="AH306" s="4">
        <v>0</v>
      </c>
      <c r="AI306" s="6">
        <f t="shared" si="94"/>
        <v>0</v>
      </c>
      <c r="AJ306">
        <v>0</v>
      </c>
      <c r="AK306" s="6">
        <f t="shared" si="95"/>
        <v>0</v>
      </c>
      <c r="AL306" s="6">
        <f t="shared" si="79"/>
        <v>11526.969958991673</v>
      </c>
    </row>
    <row r="307" spans="1:38" x14ac:dyDescent="0.25">
      <c r="A307" s="1">
        <v>13120</v>
      </c>
      <c r="B307" s="1" t="s">
        <v>552</v>
      </c>
      <c r="C307" s="1" t="s">
        <v>1215</v>
      </c>
      <c r="D307" s="4">
        <v>100</v>
      </c>
      <c r="E307" s="6">
        <f t="shared" si="80"/>
        <v>158.6</v>
      </c>
      <c r="F307" s="4">
        <v>1500</v>
      </c>
      <c r="G307" s="17">
        <f t="shared" si="81"/>
        <v>915</v>
      </c>
      <c r="H307" s="4">
        <v>1512</v>
      </c>
      <c r="I307" s="6">
        <f t="shared" si="82"/>
        <v>709.12799999999993</v>
      </c>
      <c r="J307" s="4">
        <v>1524</v>
      </c>
      <c r="K307" s="6">
        <f t="shared" si="83"/>
        <v>555.03932850180001</v>
      </c>
      <c r="L307" s="4">
        <v>48</v>
      </c>
      <c r="M307" s="6">
        <f t="shared" si="84"/>
        <v>147.792</v>
      </c>
      <c r="N307" s="4">
        <v>6006</v>
      </c>
      <c r="O307" s="6">
        <f t="shared" si="85"/>
        <v>2384.3820000000001</v>
      </c>
      <c r="P307" s="4">
        <v>1992</v>
      </c>
      <c r="Q307" s="6">
        <f t="shared" si="86"/>
        <v>568.71599778131031</v>
      </c>
      <c r="R307" s="4">
        <v>2004</v>
      </c>
      <c r="S307" s="6">
        <f t="shared" si="87"/>
        <v>620.79384947999995</v>
      </c>
      <c r="T307" s="4">
        <v>1200</v>
      </c>
      <c r="U307" s="6">
        <f t="shared" si="88"/>
        <v>772.80000000000007</v>
      </c>
      <c r="V307" s="4">
        <v>90</v>
      </c>
      <c r="W307" s="17">
        <f t="shared" si="96"/>
        <v>62.010269099999995</v>
      </c>
      <c r="X307" s="4">
        <v>96</v>
      </c>
      <c r="Y307" s="6">
        <f t="shared" si="89"/>
        <v>66.816000000000003</v>
      </c>
      <c r="Z307" s="4">
        <v>936</v>
      </c>
      <c r="AA307" s="6">
        <f t="shared" si="90"/>
        <v>906.04834903439996</v>
      </c>
      <c r="AB307" s="4">
        <v>3400</v>
      </c>
      <c r="AC307" s="6">
        <f t="shared" si="91"/>
        <v>2234.4795940399999</v>
      </c>
      <c r="AD307" s="4">
        <v>1008</v>
      </c>
      <c r="AE307" s="6">
        <f t="shared" si="92"/>
        <v>465.69600000000003</v>
      </c>
      <c r="AF307" s="4">
        <v>2496</v>
      </c>
      <c r="AG307" s="6">
        <f t="shared" si="93"/>
        <v>821.18400000000008</v>
      </c>
      <c r="AH307" s="4">
        <v>94</v>
      </c>
      <c r="AI307" s="6">
        <f t="shared" si="94"/>
        <v>15.164764797228131</v>
      </c>
      <c r="AJ307">
        <v>0</v>
      </c>
      <c r="AK307" s="6">
        <f t="shared" si="95"/>
        <v>0</v>
      </c>
      <c r="AL307" s="6">
        <f t="shared" si="79"/>
        <v>11403.650152734737</v>
      </c>
    </row>
    <row r="308" spans="1:38" x14ac:dyDescent="0.25">
      <c r="A308" s="1">
        <v>12426</v>
      </c>
      <c r="B308" s="1" t="s">
        <v>78</v>
      </c>
      <c r="C308" s="1" t="s">
        <v>844</v>
      </c>
      <c r="D308" s="4">
        <v>380</v>
      </c>
      <c r="E308" s="6">
        <f t="shared" si="80"/>
        <v>602.68000000000006</v>
      </c>
      <c r="F308" s="4">
        <v>972</v>
      </c>
      <c r="G308" s="17">
        <f t="shared" si="81"/>
        <v>592.91999999999996</v>
      </c>
      <c r="H308" s="4">
        <v>1200</v>
      </c>
      <c r="I308" s="6">
        <f t="shared" si="82"/>
        <v>562.79999999999995</v>
      </c>
      <c r="J308" s="4">
        <v>996</v>
      </c>
      <c r="K308" s="6">
        <f t="shared" si="83"/>
        <v>362.74223831220002</v>
      </c>
      <c r="L308" s="4">
        <v>180</v>
      </c>
      <c r="M308" s="6">
        <f t="shared" si="84"/>
        <v>554.22</v>
      </c>
      <c r="N308" s="4">
        <v>6246</v>
      </c>
      <c r="O308" s="6">
        <f t="shared" si="85"/>
        <v>2479.6620000000003</v>
      </c>
      <c r="P308" s="4">
        <v>792</v>
      </c>
      <c r="Q308" s="6">
        <f t="shared" si="86"/>
        <v>226.11599911787039</v>
      </c>
      <c r="R308" s="4">
        <v>1200</v>
      </c>
      <c r="S308" s="6">
        <f t="shared" si="87"/>
        <v>371.732844</v>
      </c>
      <c r="T308" s="4">
        <v>1404</v>
      </c>
      <c r="U308" s="6">
        <f t="shared" si="88"/>
        <v>904.17600000000004</v>
      </c>
      <c r="V308" s="4">
        <v>360</v>
      </c>
      <c r="W308" s="17">
        <f t="shared" si="96"/>
        <v>248.04107639999998</v>
      </c>
      <c r="X308" s="4">
        <v>384</v>
      </c>
      <c r="Y308" s="6">
        <f t="shared" si="89"/>
        <v>267.26400000000001</v>
      </c>
      <c r="Z308" s="4">
        <v>1500</v>
      </c>
      <c r="AA308" s="6">
        <f t="shared" si="90"/>
        <v>1452.00055935</v>
      </c>
      <c r="AB308" s="4">
        <v>1800</v>
      </c>
      <c r="AC308" s="6">
        <f t="shared" si="91"/>
        <v>1182.9597850800001</v>
      </c>
      <c r="AD308" s="4">
        <v>672</v>
      </c>
      <c r="AE308" s="6">
        <f t="shared" si="92"/>
        <v>310.464</v>
      </c>
      <c r="AF308" s="4">
        <v>1944</v>
      </c>
      <c r="AG308" s="6">
        <f t="shared" si="93"/>
        <v>639.57600000000002</v>
      </c>
      <c r="AH308" s="4">
        <v>1976</v>
      </c>
      <c r="AI308" s="6">
        <f t="shared" si="94"/>
        <v>318.78271531194451</v>
      </c>
      <c r="AJ308">
        <v>40</v>
      </c>
      <c r="AK308" s="6">
        <f t="shared" si="95"/>
        <v>228.57142857142838</v>
      </c>
      <c r="AL308" s="6">
        <f t="shared" si="79"/>
        <v>11304.708646143443</v>
      </c>
    </row>
    <row r="309" spans="1:38" x14ac:dyDescent="0.25">
      <c r="A309" s="1">
        <v>958</v>
      </c>
      <c r="B309" s="1" t="s">
        <v>751</v>
      </c>
      <c r="C309" s="1" t="s">
        <v>1355</v>
      </c>
      <c r="D309" s="4">
        <v>1000</v>
      </c>
      <c r="E309" s="6">
        <f t="shared" si="80"/>
        <v>1586</v>
      </c>
      <c r="F309" s="4">
        <v>1002</v>
      </c>
      <c r="G309" s="17">
        <f t="shared" si="81"/>
        <v>611.22</v>
      </c>
      <c r="H309" s="4">
        <v>1008</v>
      </c>
      <c r="I309" s="6">
        <f t="shared" si="82"/>
        <v>472.75199999999995</v>
      </c>
      <c r="J309" s="4">
        <v>996</v>
      </c>
      <c r="K309" s="6">
        <f t="shared" si="83"/>
        <v>362.74223831220002</v>
      </c>
      <c r="L309" s="4">
        <v>684</v>
      </c>
      <c r="M309" s="6">
        <f t="shared" si="84"/>
        <v>2106.0360000000001</v>
      </c>
      <c r="N309" s="4">
        <v>2250</v>
      </c>
      <c r="O309" s="6">
        <f t="shared" si="85"/>
        <v>893.25</v>
      </c>
      <c r="P309" s="4">
        <v>1008</v>
      </c>
      <c r="Q309" s="6">
        <f t="shared" si="86"/>
        <v>287.7839988772896</v>
      </c>
      <c r="R309" s="4">
        <v>996</v>
      </c>
      <c r="S309" s="6">
        <f t="shared" si="87"/>
        <v>308.53826051999999</v>
      </c>
      <c r="T309" s="4">
        <v>996</v>
      </c>
      <c r="U309" s="6">
        <f t="shared" si="88"/>
        <v>641.42399999999998</v>
      </c>
      <c r="V309" s="4">
        <v>1000</v>
      </c>
      <c r="W309" s="17">
        <f t="shared" si="96"/>
        <v>689.00298999999995</v>
      </c>
      <c r="X309" s="4">
        <v>992</v>
      </c>
      <c r="Y309" s="6">
        <f t="shared" si="89"/>
        <v>690.4319999999999</v>
      </c>
      <c r="Z309" s="4">
        <v>996</v>
      </c>
      <c r="AA309" s="6">
        <f t="shared" si="90"/>
        <v>964.12837140839997</v>
      </c>
      <c r="AB309" s="4">
        <v>1000</v>
      </c>
      <c r="AC309" s="6">
        <f t="shared" si="91"/>
        <v>657.19988060000003</v>
      </c>
      <c r="AD309" s="4">
        <v>996</v>
      </c>
      <c r="AE309" s="6">
        <f t="shared" si="92"/>
        <v>460.15200000000004</v>
      </c>
      <c r="AF309" s="4">
        <v>1008</v>
      </c>
      <c r="AG309" s="6">
        <f t="shared" si="93"/>
        <v>331.63200000000001</v>
      </c>
      <c r="AH309" s="4">
        <v>0</v>
      </c>
      <c r="AI309" s="6">
        <f t="shared" si="94"/>
        <v>0</v>
      </c>
      <c r="AJ309">
        <v>40</v>
      </c>
      <c r="AK309" s="6">
        <f t="shared" si="95"/>
        <v>228.57142857142838</v>
      </c>
      <c r="AL309" s="6">
        <f t="shared" si="79"/>
        <v>11290.865168289316</v>
      </c>
    </row>
    <row r="310" spans="1:38" x14ac:dyDescent="0.25">
      <c r="A310" s="1">
        <v>12840</v>
      </c>
      <c r="B310" s="1" t="s">
        <v>356</v>
      </c>
      <c r="C310" s="1" t="s">
        <v>1050</v>
      </c>
      <c r="D310" s="4">
        <v>80</v>
      </c>
      <c r="E310" s="6">
        <f t="shared" si="80"/>
        <v>126.88000000000001</v>
      </c>
      <c r="F310" s="4">
        <v>1170</v>
      </c>
      <c r="G310" s="17">
        <f t="shared" si="81"/>
        <v>713.69999999999993</v>
      </c>
      <c r="H310" s="4">
        <v>1560</v>
      </c>
      <c r="I310" s="6">
        <f t="shared" si="82"/>
        <v>731.64</v>
      </c>
      <c r="J310" s="4">
        <v>1056</v>
      </c>
      <c r="K310" s="6">
        <f t="shared" si="83"/>
        <v>384.5941803792</v>
      </c>
      <c r="L310" s="4">
        <v>36</v>
      </c>
      <c r="M310" s="6">
        <f t="shared" si="84"/>
        <v>110.84400000000001</v>
      </c>
      <c r="N310" s="4">
        <v>4998</v>
      </c>
      <c r="O310" s="6">
        <f t="shared" si="85"/>
        <v>1984.2060000000001</v>
      </c>
      <c r="P310" s="4">
        <v>3768</v>
      </c>
      <c r="Q310" s="6">
        <f t="shared" si="86"/>
        <v>1075.7639958032016</v>
      </c>
      <c r="R310" s="4">
        <v>4092</v>
      </c>
      <c r="S310" s="6">
        <f t="shared" si="87"/>
        <v>1267.60899804</v>
      </c>
      <c r="T310" s="4">
        <v>936</v>
      </c>
      <c r="U310" s="6">
        <f t="shared" si="88"/>
        <v>602.78399999999999</v>
      </c>
      <c r="V310" s="4">
        <v>90</v>
      </c>
      <c r="W310" s="17">
        <f t="shared" si="96"/>
        <v>62.010269099999995</v>
      </c>
      <c r="X310" s="4">
        <v>128</v>
      </c>
      <c r="Y310" s="6">
        <f t="shared" si="89"/>
        <v>89.087999999999994</v>
      </c>
      <c r="Z310" s="4">
        <v>708</v>
      </c>
      <c r="AA310" s="6">
        <f t="shared" si="90"/>
        <v>685.34426401320002</v>
      </c>
      <c r="AB310" s="4">
        <v>1600</v>
      </c>
      <c r="AC310" s="6">
        <f t="shared" si="91"/>
        <v>1051.5198089600001</v>
      </c>
      <c r="AD310" s="4">
        <v>3936</v>
      </c>
      <c r="AE310" s="6">
        <f t="shared" si="92"/>
        <v>1818.432</v>
      </c>
      <c r="AF310" s="4">
        <v>1656</v>
      </c>
      <c r="AG310" s="6">
        <f t="shared" si="93"/>
        <v>544.82400000000007</v>
      </c>
      <c r="AH310" s="4">
        <v>0</v>
      </c>
      <c r="AI310" s="6">
        <f t="shared" si="94"/>
        <v>0</v>
      </c>
      <c r="AJ310">
        <v>0</v>
      </c>
      <c r="AK310" s="6">
        <f t="shared" si="95"/>
        <v>0</v>
      </c>
      <c r="AL310" s="6">
        <f t="shared" si="79"/>
        <v>11249.239516295602</v>
      </c>
    </row>
    <row r="311" spans="1:38" x14ac:dyDescent="0.25">
      <c r="A311" s="1">
        <v>1106</v>
      </c>
      <c r="B311" s="1" t="s">
        <v>15</v>
      </c>
      <c r="C311" s="1" t="s">
        <v>1628</v>
      </c>
      <c r="D311" s="4">
        <v>0</v>
      </c>
      <c r="E311" s="6">
        <f t="shared" si="80"/>
        <v>0</v>
      </c>
      <c r="F311" s="4">
        <v>0</v>
      </c>
      <c r="G311" s="17">
        <f t="shared" si="81"/>
        <v>0</v>
      </c>
      <c r="H311" s="4">
        <v>0</v>
      </c>
      <c r="I311" s="6">
        <f t="shared" si="82"/>
        <v>0</v>
      </c>
      <c r="J311" s="4">
        <v>0</v>
      </c>
      <c r="K311" s="6">
        <f t="shared" si="83"/>
        <v>0</v>
      </c>
      <c r="L311" s="4">
        <v>0</v>
      </c>
      <c r="M311" s="6">
        <f t="shared" si="84"/>
        <v>0</v>
      </c>
      <c r="N311" s="4">
        <v>12000</v>
      </c>
      <c r="O311" s="6">
        <f t="shared" si="85"/>
        <v>4764</v>
      </c>
      <c r="P311" s="4">
        <v>0</v>
      </c>
      <c r="Q311" s="6">
        <f t="shared" si="86"/>
        <v>0</v>
      </c>
      <c r="R311" s="4">
        <f>804+804</f>
        <v>1608</v>
      </c>
      <c r="S311" s="6">
        <f t="shared" si="87"/>
        <v>498.12201096000001</v>
      </c>
      <c r="T311" s="4">
        <v>0</v>
      </c>
      <c r="U311" s="6">
        <f t="shared" si="88"/>
        <v>0</v>
      </c>
      <c r="V311" s="4">
        <v>0</v>
      </c>
      <c r="W311" s="17">
        <f t="shared" si="96"/>
        <v>0</v>
      </c>
      <c r="X311" s="4">
        <v>0</v>
      </c>
      <c r="Y311" s="6">
        <f t="shared" si="89"/>
        <v>0</v>
      </c>
      <c r="Z311" s="4">
        <v>0</v>
      </c>
      <c r="AA311" s="6">
        <f t="shared" si="90"/>
        <v>0</v>
      </c>
      <c r="AB311" s="4">
        <v>0</v>
      </c>
      <c r="AC311" s="6">
        <f t="shared" si="91"/>
        <v>0</v>
      </c>
      <c r="AD311" s="4">
        <v>1608</v>
      </c>
      <c r="AE311" s="6">
        <f t="shared" si="92"/>
        <v>742.89600000000007</v>
      </c>
      <c r="AF311" s="4">
        <v>0</v>
      </c>
      <c r="AG311" s="6">
        <f t="shared" si="93"/>
        <v>0</v>
      </c>
      <c r="AH311" s="4">
        <v>8002</v>
      </c>
      <c r="AI311" s="6">
        <f t="shared" si="94"/>
        <v>1290.9409351853137</v>
      </c>
      <c r="AJ311">
        <v>660</v>
      </c>
      <c r="AK311" s="6">
        <f t="shared" si="95"/>
        <v>3771.4285714285684</v>
      </c>
      <c r="AL311" s="6">
        <f t="shared" si="79"/>
        <v>11067.387517573881</v>
      </c>
    </row>
    <row r="312" spans="1:38" x14ac:dyDescent="0.25">
      <c r="A312" s="1">
        <v>12306</v>
      </c>
      <c r="B312" s="1" t="s">
        <v>58</v>
      </c>
      <c r="C312" s="1" t="s">
        <v>825</v>
      </c>
      <c r="D312" s="4">
        <v>140</v>
      </c>
      <c r="E312" s="6">
        <f t="shared" si="80"/>
        <v>222.04000000000002</v>
      </c>
      <c r="F312" s="4">
        <v>1002</v>
      </c>
      <c r="G312" s="17">
        <f t="shared" si="81"/>
        <v>611.22</v>
      </c>
      <c r="H312" s="4">
        <v>1248</v>
      </c>
      <c r="I312" s="6">
        <f t="shared" si="82"/>
        <v>585.31200000000001</v>
      </c>
      <c r="J312" s="4">
        <v>936</v>
      </c>
      <c r="K312" s="6">
        <f t="shared" si="83"/>
        <v>340.89029624520003</v>
      </c>
      <c r="L312" s="4">
        <v>72</v>
      </c>
      <c r="M312" s="6">
        <f t="shared" si="84"/>
        <v>221.68800000000002</v>
      </c>
      <c r="N312" s="4">
        <v>9720</v>
      </c>
      <c r="O312" s="6">
        <f t="shared" si="85"/>
        <v>3858.84</v>
      </c>
      <c r="P312" s="4">
        <v>144</v>
      </c>
      <c r="Q312" s="6">
        <f t="shared" si="86"/>
        <v>41.1119998396128</v>
      </c>
      <c r="R312" s="4">
        <v>3672</v>
      </c>
      <c r="S312" s="6">
        <f t="shared" si="87"/>
        <v>1137.5025026399999</v>
      </c>
      <c r="T312" s="4">
        <v>852</v>
      </c>
      <c r="U312" s="6">
        <f t="shared" si="88"/>
        <v>548.68799999999999</v>
      </c>
      <c r="V312" s="4">
        <v>130</v>
      </c>
      <c r="W312" s="17">
        <f t="shared" si="96"/>
        <v>89.570388699999995</v>
      </c>
      <c r="X312" s="4">
        <v>144</v>
      </c>
      <c r="Y312" s="6">
        <f t="shared" si="89"/>
        <v>100.22399999999999</v>
      </c>
      <c r="Z312" s="4">
        <v>684</v>
      </c>
      <c r="AA312" s="6">
        <f t="shared" si="90"/>
        <v>662.11225506359995</v>
      </c>
      <c r="AB312" s="4">
        <v>1500</v>
      </c>
      <c r="AC312" s="6">
        <f t="shared" si="91"/>
        <v>985.79982089999999</v>
      </c>
      <c r="AD312" s="4">
        <v>1248</v>
      </c>
      <c r="AE312" s="6">
        <f t="shared" si="92"/>
        <v>576.57600000000002</v>
      </c>
      <c r="AF312" s="4">
        <v>1392</v>
      </c>
      <c r="AG312" s="6">
        <f t="shared" si="93"/>
        <v>457.96800000000002</v>
      </c>
      <c r="AH312" s="4">
        <v>3536</v>
      </c>
      <c r="AI312" s="6">
        <f t="shared" si="94"/>
        <v>570.4532800319007</v>
      </c>
      <c r="AJ312">
        <v>0</v>
      </c>
      <c r="AK312" s="6">
        <f t="shared" si="95"/>
        <v>0</v>
      </c>
      <c r="AL312" s="6">
        <f t="shared" si="79"/>
        <v>11009.996543420313</v>
      </c>
    </row>
    <row r="313" spans="1:38" x14ac:dyDescent="0.25">
      <c r="A313" s="1">
        <v>952</v>
      </c>
      <c r="B313" s="1" t="s">
        <v>746</v>
      </c>
      <c r="C313" s="1" t="s">
        <v>1352</v>
      </c>
      <c r="D313" s="4">
        <v>220</v>
      </c>
      <c r="E313" s="6">
        <f t="shared" si="80"/>
        <v>348.92</v>
      </c>
      <c r="F313" s="4">
        <v>1098</v>
      </c>
      <c r="G313" s="17">
        <f t="shared" si="81"/>
        <v>669.78</v>
      </c>
      <c r="H313" s="4">
        <v>1104</v>
      </c>
      <c r="I313" s="6">
        <f t="shared" si="82"/>
        <v>517.77599999999995</v>
      </c>
      <c r="J313" s="4">
        <v>1104</v>
      </c>
      <c r="K313" s="6">
        <f t="shared" si="83"/>
        <v>402.07573403280003</v>
      </c>
      <c r="L313" s="4">
        <v>108</v>
      </c>
      <c r="M313" s="6">
        <f t="shared" si="84"/>
        <v>332.53200000000004</v>
      </c>
      <c r="N313" s="4">
        <v>7098</v>
      </c>
      <c r="O313" s="6">
        <f t="shared" si="85"/>
        <v>2817.9059999999999</v>
      </c>
      <c r="P313" s="4">
        <v>504</v>
      </c>
      <c r="Q313" s="6">
        <f t="shared" si="86"/>
        <v>143.8919994386448</v>
      </c>
      <c r="R313" s="4">
        <v>816</v>
      </c>
      <c r="S313" s="6">
        <f t="shared" si="87"/>
        <v>252.77833391999999</v>
      </c>
      <c r="T313" s="4">
        <v>1104</v>
      </c>
      <c r="U313" s="6">
        <f t="shared" si="88"/>
        <v>710.976</v>
      </c>
      <c r="V313" s="4">
        <v>220</v>
      </c>
      <c r="W313" s="17">
        <f t="shared" si="96"/>
        <v>151.58065779999998</v>
      </c>
      <c r="X313" s="4">
        <v>224</v>
      </c>
      <c r="Y313" s="6">
        <f t="shared" si="89"/>
        <v>155.904</v>
      </c>
      <c r="Z313" s="4">
        <v>1092</v>
      </c>
      <c r="AA313" s="6">
        <f t="shared" si="90"/>
        <v>1057.0564072068</v>
      </c>
      <c r="AB313" s="4">
        <v>1100</v>
      </c>
      <c r="AC313" s="6">
        <f t="shared" si="91"/>
        <v>722.91986866000002</v>
      </c>
      <c r="AD313" s="4">
        <v>4512</v>
      </c>
      <c r="AE313" s="6">
        <f t="shared" si="92"/>
        <v>2084.5440000000003</v>
      </c>
      <c r="AF313" s="4">
        <v>1104</v>
      </c>
      <c r="AG313" s="6">
        <f t="shared" si="93"/>
        <v>363.21600000000001</v>
      </c>
      <c r="AH313" s="4">
        <v>94</v>
      </c>
      <c r="AI313" s="6">
        <f t="shared" si="94"/>
        <v>15.164764797228131</v>
      </c>
      <c r="AJ313">
        <v>40</v>
      </c>
      <c r="AK313" s="6">
        <f t="shared" si="95"/>
        <v>228.57142857142838</v>
      </c>
      <c r="AL313" s="6">
        <f t="shared" si="79"/>
        <v>10975.593194426901</v>
      </c>
    </row>
    <row r="314" spans="1:38" x14ac:dyDescent="0.25">
      <c r="A314" s="1">
        <v>6660</v>
      </c>
      <c r="B314" s="1" t="s">
        <v>714</v>
      </c>
      <c r="C314" s="1" t="s">
        <v>1327</v>
      </c>
      <c r="D314" s="4">
        <v>560</v>
      </c>
      <c r="E314" s="6">
        <f t="shared" si="80"/>
        <v>888.16000000000008</v>
      </c>
      <c r="F314" s="4">
        <v>1200</v>
      </c>
      <c r="G314" s="17">
        <f t="shared" si="81"/>
        <v>732</v>
      </c>
      <c r="H314" s="4">
        <v>1512</v>
      </c>
      <c r="I314" s="6">
        <f t="shared" si="82"/>
        <v>709.12799999999993</v>
      </c>
      <c r="J314" s="4">
        <v>1500</v>
      </c>
      <c r="K314" s="6">
        <f t="shared" si="83"/>
        <v>546.298551675</v>
      </c>
      <c r="L314" s="4">
        <v>264</v>
      </c>
      <c r="M314" s="6">
        <f t="shared" si="84"/>
        <v>812.85599999999999</v>
      </c>
      <c r="N314" s="4">
        <v>3198</v>
      </c>
      <c r="O314" s="6">
        <f t="shared" si="85"/>
        <v>1269.606</v>
      </c>
      <c r="P314" s="4">
        <v>1488</v>
      </c>
      <c r="Q314" s="6">
        <f t="shared" si="86"/>
        <v>424.82399834266556</v>
      </c>
      <c r="R314" s="4">
        <v>2004</v>
      </c>
      <c r="S314" s="6">
        <f t="shared" si="87"/>
        <v>620.79384947999995</v>
      </c>
      <c r="T314" s="4">
        <v>600</v>
      </c>
      <c r="U314" s="6">
        <f t="shared" si="88"/>
        <v>386.40000000000003</v>
      </c>
      <c r="V314" s="4">
        <v>550</v>
      </c>
      <c r="W314" s="17">
        <f t="shared" si="96"/>
        <v>378.95164449999999</v>
      </c>
      <c r="X314" s="4">
        <v>576</v>
      </c>
      <c r="Y314" s="6">
        <f t="shared" si="89"/>
        <v>400.89599999999996</v>
      </c>
      <c r="Z314" s="4">
        <v>1500</v>
      </c>
      <c r="AA314" s="6">
        <f t="shared" si="90"/>
        <v>1452.00055935</v>
      </c>
      <c r="AB314" s="4">
        <v>1500</v>
      </c>
      <c r="AC314" s="6">
        <f t="shared" si="91"/>
        <v>985.79982089999999</v>
      </c>
      <c r="AD314" s="4">
        <v>600</v>
      </c>
      <c r="AE314" s="6">
        <f t="shared" si="92"/>
        <v>277.2</v>
      </c>
      <c r="AF314" s="4">
        <v>1488</v>
      </c>
      <c r="AG314" s="6">
        <f t="shared" si="93"/>
        <v>489.55200000000002</v>
      </c>
      <c r="AH314" s="4">
        <v>1976</v>
      </c>
      <c r="AI314" s="6">
        <f t="shared" si="94"/>
        <v>318.78271531194451</v>
      </c>
      <c r="AJ314">
        <v>40</v>
      </c>
      <c r="AK314" s="6">
        <f t="shared" si="95"/>
        <v>228.57142857142838</v>
      </c>
      <c r="AL314" s="6">
        <f t="shared" si="79"/>
        <v>10921.820568131037</v>
      </c>
    </row>
    <row r="315" spans="1:38" x14ac:dyDescent="0.25">
      <c r="A315" s="1">
        <v>12789</v>
      </c>
      <c r="B315" s="1" t="s">
        <v>311</v>
      </c>
      <c r="C315" s="1" t="s">
        <v>1014</v>
      </c>
      <c r="D315" s="4">
        <v>260</v>
      </c>
      <c r="E315" s="6">
        <f t="shared" si="80"/>
        <v>412.36</v>
      </c>
      <c r="F315" s="4">
        <v>600</v>
      </c>
      <c r="G315" s="17">
        <f t="shared" si="81"/>
        <v>366</v>
      </c>
      <c r="H315" s="4">
        <v>2088</v>
      </c>
      <c r="I315" s="6">
        <f t="shared" si="82"/>
        <v>979.27199999999993</v>
      </c>
      <c r="J315" s="4">
        <v>2100</v>
      </c>
      <c r="K315" s="6">
        <f t="shared" si="83"/>
        <v>764.81797234500004</v>
      </c>
      <c r="L315" s="4">
        <v>132</v>
      </c>
      <c r="M315" s="6">
        <f t="shared" si="84"/>
        <v>406.428</v>
      </c>
      <c r="N315" s="4">
        <v>3000</v>
      </c>
      <c r="O315" s="6">
        <f t="shared" si="85"/>
        <v>1191</v>
      </c>
      <c r="P315" s="4">
        <v>1992</v>
      </c>
      <c r="Q315" s="6">
        <f t="shared" si="86"/>
        <v>568.71599778131031</v>
      </c>
      <c r="R315" s="4">
        <v>2100</v>
      </c>
      <c r="S315" s="6">
        <f t="shared" si="87"/>
        <v>650.53247699999997</v>
      </c>
      <c r="T315" s="4">
        <v>1200</v>
      </c>
      <c r="U315" s="6">
        <f t="shared" si="88"/>
        <v>772.80000000000007</v>
      </c>
      <c r="V315" s="4">
        <v>350</v>
      </c>
      <c r="W315" s="17">
        <f t="shared" si="96"/>
        <v>241.15104650000001</v>
      </c>
      <c r="X315" s="4">
        <v>416</v>
      </c>
      <c r="Y315" s="6">
        <f t="shared" si="89"/>
        <v>289.536</v>
      </c>
      <c r="Z315" s="4">
        <v>1800</v>
      </c>
      <c r="AA315" s="6">
        <f t="shared" si="90"/>
        <v>1742.4006712199998</v>
      </c>
      <c r="AB315" s="4">
        <v>2000</v>
      </c>
      <c r="AC315" s="6">
        <f t="shared" si="91"/>
        <v>1314.3997612000001</v>
      </c>
      <c r="AD315" s="4">
        <v>996</v>
      </c>
      <c r="AE315" s="6">
        <f t="shared" si="92"/>
        <v>460.15200000000004</v>
      </c>
      <c r="AF315" s="4">
        <v>2088</v>
      </c>
      <c r="AG315" s="6">
        <f t="shared" si="93"/>
        <v>686.952</v>
      </c>
      <c r="AH315" s="4">
        <v>0</v>
      </c>
      <c r="AI315" s="6">
        <f t="shared" si="94"/>
        <v>0</v>
      </c>
      <c r="AJ315">
        <v>0</v>
      </c>
      <c r="AK315" s="6">
        <f t="shared" si="95"/>
        <v>0</v>
      </c>
      <c r="AL315" s="6">
        <f t="shared" si="79"/>
        <v>10846.51792604631</v>
      </c>
    </row>
    <row r="316" spans="1:38" x14ac:dyDescent="0.25">
      <c r="A316" s="1">
        <v>13167</v>
      </c>
      <c r="B316" s="1" t="s">
        <v>1574</v>
      </c>
      <c r="C316" s="1" t="s">
        <v>1055</v>
      </c>
      <c r="D316" s="4">
        <v>300</v>
      </c>
      <c r="E316" s="6">
        <f t="shared" si="80"/>
        <v>475.8</v>
      </c>
      <c r="F316" s="4">
        <v>552</v>
      </c>
      <c r="G316" s="17">
        <f t="shared" si="81"/>
        <v>336.71999999999997</v>
      </c>
      <c r="H316" s="4">
        <v>1920</v>
      </c>
      <c r="I316" s="6">
        <f t="shared" si="82"/>
        <v>900.4799999999999</v>
      </c>
      <c r="J316" s="4">
        <v>1920</v>
      </c>
      <c r="K316" s="6">
        <f t="shared" si="83"/>
        <v>699.26214614399998</v>
      </c>
      <c r="L316" s="4">
        <v>144</v>
      </c>
      <c r="M316" s="6">
        <f t="shared" si="84"/>
        <v>443.37600000000003</v>
      </c>
      <c r="N316" s="4">
        <v>3948</v>
      </c>
      <c r="O316" s="6">
        <f t="shared" si="85"/>
        <v>1567.356</v>
      </c>
      <c r="P316" s="4">
        <v>1104</v>
      </c>
      <c r="Q316" s="6">
        <f t="shared" si="86"/>
        <v>315.19199877036476</v>
      </c>
      <c r="R316" s="4">
        <v>2520</v>
      </c>
      <c r="S316" s="6">
        <f t="shared" si="87"/>
        <v>780.63897239999994</v>
      </c>
      <c r="T316" s="4">
        <v>1104</v>
      </c>
      <c r="U316" s="6">
        <f t="shared" si="88"/>
        <v>710.976</v>
      </c>
      <c r="V316" s="4">
        <v>290</v>
      </c>
      <c r="W316" s="17">
        <f t="shared" si="96"/>
        <v>199.8108671</v>
      </c>
      <c r="X316" s="4">
        <v>304</v>
      </c>
      <c r="Y316" s="6">
        <f t="shared" si="89"/>
        <v>211.58399999999997</v>
      </c>
      <c r="Z316" s="4">
        <v>1476</v>
      </c>
      <c r="AA316" s="6">
        <f t="shared" si="90"/>
        <v>1428.7685504004</v>
      </c>
      <c r="AB316" s="4">
        <v>1900</v>
      </c>
      <c r="AC316" s="6">
        <f t="shared" si="91"/>
        <v>1248.67977314</v>
      </c>
      <c r="AD316" s="4">
        <v>1704</v>
      </c>
      <c r="AE316" s="6">
        <f t="shared" si="92"/>
        <v>787.24800000000005</v>
      </c>
      <c r="AF316" s="4">
        <v>1920</v>
      </c>
      <c r="AG316" s="6">
        <f t="shared" si="93"/>
        <v>631.68000000000006</v>
      </c>
      <c r="AH316" s="4">
        <v>0</v>
      </c>
      <c r="AI316" s="6">
        <f t="shared" si="94"/>
        <v>0</v>
      </c>
      <c r="AJ316">
        <v>0</v>
      </c>
      <c r="AK316" s="6">
        <f t="shared" si="95"/>
        <v>0</v>
      </c>
      <c r="AL316" s="6">
        <f t="shared" si="79"/>
        <v>10737.572307954764</v>
      </c>
    </row>
    <row r="317" spans="1:38" x14ac:dyDescent="0.25">
      <c r="A317" s="1">
        <v>12547</v>
      </c>
      <c r="B317" s="1" t="s">
        <v>154</v>
      </c>
      <c r="C317" s="1" t="s">
        <v>907</v>
      </c>
      <c r="D317" s="4">
        <v>180</v>
      </c>
      <c r="E317" s="6">
        <f t="shared" si="80"/>
        <v>285.48</v>
      </c>
      <c r="F317" s="4">
        <v>1002</v>
      </c>
      <c r="G317" s="17">
        <f t="shared" si="81"/>
        <v>611.22</v>
      </c>
      <c r="H317" s="4">
        <v>1008</v>
      </c>
      <c r="I317" s="6">
        <f t="shared" si="82"/>
        <v>472.75199999999995</v>
      </c>
      <c r="J317" s="4">
        <v>996</v>
      </c>
      <c r="K317" s="6">
        <f t="shared" si="83"/>
        <v>362.74223831220002</v>
      </c>
      <c r="L317" s="4">
        <v>84</v>
      </c>
      <c r="M317" s="6">
        <f t="shared" si="84"/>
        <v>258.63600000000002</v>
      </c>
      <c r="N317" s="4">
        <v>7002</v>
      </c>
      <c r="O317" s="6">
        <f t="shared" si="85"/>
        <v>2779.7940000000003</v>
      </c>
      <c r="P317" s="4">
        <v>1008</v>
      </c>
      <c r="Q317" s="6">
        <f t="shared" si="86"/>
        <v>287.7839988772896</v>
      </c>
      <c r="R317" s="4">
        <v>3732</v>
      </c>
      <c r="S317" s="6">
        <f t="shared" si="87"/>
        <v>1156.08914484</v>
      </c>
      <c r="T317" s="4">
        <v>504</v>
      </c>
      <c r="U317" s="6">
        <f t="shared" si="88"/>
        <v>324.57600000000002</v>
      </c>
      <c r="V317" s="4">
        <v>220</v>
      </c>
      <c r="W317" s="17">
        <f t="shared" si="96"/>
        <v>151.58065779999998</v>
      </c>
      <c r="X317" s="4">
        <v>240</v>
      </c>
      <c r="Y317" s="6">
        <f t="shared" si="89"/>
        <v>167.04</v>
      </c>
      <c r="Z317" s="4">
        <v>1020</v>
      </c>
      <c r="AA317" s="6">
        <f t="shared" si="90"/>
        <v>987.36038035799993</v>
      </c>
      <c r="AB317" s="4">
        <v>2000</v>
      </c>
      <c r="AC317" s="6">
        <f t="shared" si="91"/>
        <v>1314.3997612000001</v>
      </c>
      <c r="AD317" s="4">
        <v>504</v>
      </c>
      <c r="AE317" s="6">
        <f t="shared" si="92"/>
        <v>232.84800000000001</v>
      </c>
      <c r="AF317" s="4">
        <v>1992</v>
      </c>
      <c r="AG317" s="6">
        <f t="shared" si="93"/>
        <v>655.36800000000005</v>
      </c>
      <c r="AH317" s="4">
        <v>2486</v>
      </c>
      <c r="AI317" s="6">
        <f t="shared" si="94"/>
        <v>401.05963070116098</v>
      </c>
      <c r="AJ317">
        <v>40</v>
      </c>
      <c r="AK317" s="6">
        <f t="shared" si="95"/>
        <v>228.57142857142838</v>
      </c>
      <c r="AL317" s="6">
        <f t="shared" si="79"/>
        <v>10677.301240660077</v>
      </c>
    </row>
    <row r="318" spans="1:38" x14ac:dyDescent="0.25">
      <c r="A318" s="1">
        <v>12821</v>
      </c>
      <c r="B318" s="1" t="s">
        <v>339</v>
      </c>
      <c r="C318" s="1" t="s">
        <v>1035</v>
      </c>
      <c r="D318" s="4">
        <v>340</v>
      </c>
      <c r="E318" s="6">
        <f t="shared" si="80"/>
        <v>539.24</v>
      </c>
      <c r="F318" s="4">
        <v>1440</v>
      </c>
      <c r="G318" s="17">
        <f t="shared" si="81"/>
        <v>878.4</v>
      </c>
      <c r="H318" s="4">
        <v>1440</v>
      </c>
      <c r="I318" s="6">
        <f t="shared" si="82"/>
        <v>675.36</v>
      </c>
      <c r="J318" s="4">
        <v>1524</v>
      </c>
      <c r="K318" s="6">
        <f t="shared" si="83"/>
        <v>555.03932850180001</v>
      </c>
      <c r="L318" s="4">
        <v>168</v>
      </c>
      <c r="M318" s="6">
        <f t="shared" si="84"/>
        <v>517.27200000000005</v>
      </c>
      <c r="N318" s="4">
        <v>4140</v>
      </c>
      <c r="O318" s="6">
        <f t="shared" si="85"/>
        <v>1643.5800000000002</v>
      </c>
      <c r="P318" s="4">
        <v>360</v>
      </c>
      <c r="Q318" s="6">
        <f t="shared" si="86"/>
        <v>102.779999599032</v>
      </c>
      <c r="R318" s="4">
        <v>2004</v>
      </c>
      <c r="S318" s="6">
        <f t="shared" si="87"/>
        <v>620.79384947999995</v>
      </c>
      <c r="T318" s="4">
        <v>1524</v>
      </c>
      <c r="U318" s="6">
        <f t="shared" si="88"/>
        <v>981.45600000000002</v>
      </c>
      <c r="V318" s="4">
        <v>380</v>
      </c>
      <c r="W318" s="17">
        <f t="shared" si="96"/>
        <v>261.82113620000001</v>
      </c>
      <c r="X318" s="4">
        <v>432</v>
      </c>
      <c r="Y318" s="6">
        <f t="shared" si="89"/>
        <v>300.67199999999997</v>
      </c>
      <c r="Z318" s="4">
        <v>1440</v>
      </c>
      <c r="AA318" s="6">
        <f t="shared" si="90"/>
        <v>1393.920536976</v>
      </c>
      <c r="AB318" s="4">
        <v>1400</v>
      </c>
      <c r="AC318" s="6">
        <f t="shared" si="91"/>
        <v>920.07983283999999</v>
      </c>
      <c r="AD318" s="4">
        <v>888</v>
      </c>
      <c r="AE318" s="6">
        <f t="shared" si="92"/>
        <v>410.25600000000003</v>
      </c>
      <c r="AF318" s="4">
        <v>1536</v>
      </c>
      <c r="AG318" s="6">
        <f t="shared" si="93"/>
        <v>505.34400000000005</v>
      </c>
      <c r="AH318" s="4">
        <v>350</v>
      </c>
      <c r="AI318" s="6">
        <f t="shared" si="94"/>
        <v>56.464549776913252</v>
      </c>
      <c r="AJ318">
        <v>40</v>
      </c>
      <c r="AK318" s="6">
        <f t="shared" si="95"/>
        <v>228.57142857142838</v>
      </c>
      <c r="AL318" s="6">
        <f t="shared" si="79"/>
        <v>10591.05066194517</v>
      </c>
    </row>
    <row r="319" spans="1:38" x14ac:dyDescent="0.25">
      <c r="A319" s="1">
        <v>12627</v>
      </c>
      <c r="B319" s="1" t="s">
        <v>201</v>
      </c>
      <c r="C319" s="1" t="s">
        <v>946</v>
      </c>
      <c r="D319" s="4">
        <v>500</v>
      </c>
      <c r="E319" s="6">
        <f t="shared" si="80"/>
        <v>793</v>
      </c>
      <c r="F319" s="4">
        <v>498</v>
      </c>
      <c r="G319" s="17">
        <f t="shared" si="81"/>
        <v>303.77999999999997</v>
      </c>
      <c r="H319" s="4">
        <v>504</v>
      </c>
      <c r="I319" s="6">
        <f t="shared" si="82"/>
        <v>236.37599999999998</v>
      </c>
      <c r="J319" s="4">
        <v>996</v>
      </c>
      <c r="K319" s="6">
        <f t="shared" si="83"/>
        <v>362.74223831220002</v>
      </c>
      <c r="L319" s="4">
        <v>504</v>
      </c>
      <c r="M319" s="6">
        <f t="shared" si="84"/>
        <v>1551.816</v>
      </c>
      <c r="N319" s="4">
        <v>4500</v>
      </c>
      <c r="O319" s="6">
        <f t="shared" si="85"/>
        <v>1786.5</v>
      </c>
      <c r="P319" s="4">
        <v>504</v>
      </c>
      <c r="Q319" s="6">
        <f t="shared" si="86"/>
        <v>143.8919994386448</v>
      </c>
      <c r="R319" s="4">
        <v>1248</v>
      </c>
      <c r="S319" s="6">
        <f t="shared" si="87"/>
        <v>386.60215776000001</v>
      </c>
      <c r="T319" s="4">
        <v>996</v>
      </c>
      <c r="U319" s="6">
        <f t="shared" si="88"/>
        <v>641.42399999999998</v>
      </c>
      <c r="V319" s="4">
        <v>500</v>
      </c>
      <c r="W319" s="17">
        <f t="shared" si="96"/>
        <v>344.50149499999998</v>
      </c>
      <c r="X319" s="4">
        <v>496</v>
      </c>
      <c r="Y319" s="6">
        <f t="shared" si="89"/>
        <v>345.21599999999995</v>
      </c>
      <c r="Z319" s="4">
        <v>996</v>
      </c>
      <c r="AA319" s="6">
        <f t="shared" si="90"/>
        <v>964.12837140839997</v>
      </c>
      <c r="AB319" s="4">
        <v>1000</v>
      </c>
      <c r="AC319" s="6">
        <f t="shared" si="91"/>
        <v>657.19988060000003</v>
      </c>
      <c r="AD319" s="4">
        <v>504</v>
      </c>
      <c r="AE319" s="6">
        <f t="shared" si="92"/>
        <v>232.84800000000001</v>
      </c>
      <c r="AF319" s="4">
        <v>1512</v>
      </c>
      <c r="AG319" s="6">
        <f t="shared" si="93"/>
        <v>497.44800000000004</v>
      </c>
      <c r="AH319" s="4">
        <v>414</v>
      </c>
      <c r="AI319" s="6">
        <f t="shared" si="94"/>
        <v>66.789496021834537</v>
      </c>
      <c r="AJ319">
        <v>200</v>
      </c>
      <c r="AK319" s="6">
        <f t="shared" si="95"/>
        <v>1142.857142857142</v>
      </c>
      <c r="AL319" s="6">
        <f t="shared" si="79"/>
        <v>10457.120781398222</v>
      </c>
    </row>
    <row r="320" spans="1:38" x14ac:dyDescent="0.25">
      <c r="A320" s="1">
        <v>2382</v>
      </c>
      <c r="B320" s="1" t="s">
        <v>649</v>
      </c>
      <c r="C320" s="1" t="s">
        <v>1285</v>
      </c>
      <c r="D320" s="4">
        <v>560</v>
      </c>
      <c r="E320" s="6">
        <f t="shared" si="80"/>
        <v>888.16000000000008</v>
      </c>
      <c r="F320" s="4">
        <v>600</v>
      </c>
      <c r="G320" s="17">
        <f t="shared" si="81"/>
        <v>366</v>
      </c>
      <c r="H320" s="4">
        <v>1200</v>
      </c>
      <c r="I320" s="6">
        <f t="shared" si="82"/>
        <v>562.79999999999995</v>
      </c>
      <c r="J320" s="4">
        <v>2004</v>
      </c>
      <c r="K320" s="6">
        <f t="shared" si="83"/>
        <v>729.85486503779998</v>
      </c>
      <c r="L320" s="4">
        <v>336</v>
      </c>
      <c r="M320" s="6">
        <f t="shared" si="84"/>
        <v>1034.5440000000001</v>
      </c>
      <c r="N320" s="4">
        <v>2400</v>
      </c>
      <c r="O320" s="6">
        <f t="shared" si="85"/>
        <v>952.80000000000007</v>
      </c>
      <c r="P320" s="4">
        <v>0</v>
      </c>
      <c r="Q320" s="6">
        <f t="shared" si="86"/>
        <v>0</v>
      </c>
      <c r="R320" s="4">
        <v>1200</v>
      </c>
      <c r="S320" s="6">
        <f t="shared" si="87"/>
        <v>371.732844</v>
      </c>
      <c r="T320" s="4">
        <v>1200</v>
      </c>
      <c r="U320" s="6">
        <f t="shared" si="88"/>
        <v>772.80000000000007</v>
      </c>
      <c r="V320" s="4">
        <v>540</v>
      </c>
      <c r="W320" s="17">
        <f t="shared" si="96"/>
        <v>372.06161459999998</v>
      </c>
      <c r="X320" s="4">
        <v>576</v>
      </c>
      <c r="Y320" s="6">
        <f t="shared" si="89"/>
        <v>400.89599999999996</v>
      </c>
      <c r="Z320" s="4">
        <v>1800</v>
      </c>
      <c r="AA320" s="6">
        <f t="shared" si="90"/>
        <v>1742.4006712199998</v>
      </c>
      <c r="AB320" s="4">
        <v>500</v>
      </c>
      <c r="AC320" s="6">
        <f t="shared" si="91"/>
        <v>328.59994030000001</v>
      </c>
      <c r="AD320" s="4">
        <v>804</v>
      </c>
      <c r="AE320" s="6">
        <f t="shared" si="92"/>
        <v>371.44800000000004</v>
      </c>
      <c r="AF320" s="4">
        <v>3000</v>
      </c>
      <c r="AG320" s="6">
        <f t="shared" si="93"/>
        <v>987</v>
      </c>
      <c r="AH320" s="4">
        <v>1976</v>
      </c>
      <c r="AI320" s="6">
        <f t="shared" si="94"/>
        <v>318.78271531194451</v>
      </c>
      <c r="AJ320">
        <v>40</v>
      </c>
      <c r="AK320" s="6">
        <f t="shared" si="95"/>
        <v>228.57142857142838</v>
      </c>
      <c r="AL320" s="6">
        <f t="shared" si="79"/>
        <v>10428.452079041173</v>
      </c>
    </row>
    <row r="321" spans="1:38" x14ac:dyDescent="0.25">
      <c r="A321" s="1">
        <v>12701</v>
      </c>
      <c r="B321" s="1" t="s">
        <v>244</v>
      </c>
      <c r="C321" s="1" t="s">
        <v>974</v>
      </c>
      <c r="D321" s="4">
        <v>320</v>
      </c>
      <c r="E321" s="6">
        <f t="shared" si="80"/>
        <v>507.52000000000004</v>
      </c>
      <c r="F321" s="4">
        <v>750</v>
      </c>
      <c r="G321" s="17">
        <f t="shared" si="81"/>
        <v>457.5</v>
      </c>
      <c r="H321" s="4">
        <v>744</v>
      </c>
      <c r="I321" s="6">
        <f t="shared" si="82"/>
        <v>348.93599999999998</v>
      </c>
      <c r="J321" s="4">
        <v>996</v>
      </c>
      <c r="K321" s="6">
        <f t="shared" si="83"/>
        <v>362.74223831220002</v>
      </c>
      <c r="L321" s="4">
        <v>156</v>
      </c>
      <c r="M321" s="6">
        <f t="shared" si="84"/>
        <v>480.32400000000001</v>
      </c>
      <c r="N321" s="4">
        <v>7902</v>
      </c>
      <c r="O321" s="6">
        <f t="shared" si="85"/>
        <v>3137.0940000000001</v>
      </c>
      <c r="P321" s="4">
        <v>192</v>
      </c>
      <c r="Q321" s="6">
        <f t="shared" si="86"/>
        <v>54.8159997861504</v>
      </c>
      <c r="R321" s="4">
        <v>2100</v>
      </c>
      <c r="S321" s="6">
        <f t="shared" si="87"/>
        <v>650.53247699999997</v>
      </c>
      <c r="T321" s="4">
        <v>1500</v>
      </c>
      <c r="U321" s="6">
        <f t="shared" si="88"/>
        <v>966</v>
      </c>
      <c r="V321" s="4">
        <v>390</v>
      </c>
      <c r="W321" s="17">
        <f t="shared" si="96"/>
        <v>268.71116610000001</v>
      </c>
      <c r="X321" s="4">
        <v>448</v>
      </c>
      <c r="Y321" s="6">
        <f t="shared" si="89"/>
        <v>311.80799999999999</v>
      </c>
      <c r="Z321" s="4">
        <v>144</v>
      </c>
      <c r="AA321" s="6">
        <f t="shared" si="90"/>
        <v>139.39205369760001</v>
      </c>
      <c r="AB321" s="4">
        <v>1500</v>
      </c>
      <c r="AC321" s="6">
        <f t="shared" si="91"/>
        <v>985.79982089999999</v>
      </c>
      <c r="AD321" s="4">
        <v>1008</v>
      </c>
      <c r="AE321" s="6">
        <f t="shared" si="92"/>
        <v>465.69600000000003</v>
      </c>
      <c r="AF321" s="4">
        <v>1008</v>
      </c>
      <c r="AG321" s="6">
        <f t="shared" si="93"/>
        <v>331.63200000000001</v>
      </c>
      <c r="AH321" s="4">
        <v>4526</v>
      </c>
      <c r="AI321" s="6">
        <f t="shared" si="94"/>
        <v>730.16729225802681</v>
      </c>
      <c r="AJ321">
        <v>40</v>
      </c>
      <c r="AK321" s="6">
        <f t="shared" si="95"/>
        <v>228.57142857142838</v>
      </c>
      <c r="AL321" s="6">
        <f t="shared" si="79"/>
        <v>10427.242476625404</v>
      </c>
    </row>
    <row r="322" spans="1:38" x14ac:dyDescent="0.25">
      <c r="A322" s="1">
        <v>13113</v>
      </c>
      <c r="B322" s="1" t="s">
        <v>548</v>
      </c>
      <c r="C322" s="1" t="s">
        <v>1539</v>
      </c>
      <c r="D322" s="4">
        <v>360</v>
      </c>
      <c r="E322" s="6">
        <f t="shared" si="80"/>
        <v>570.96</v>
      </c>
      <c r="F322" s="4">
        <v>1002</v>
      </c>
      <c r="G322" s="17">
        <f t="shared" si="81"/>
        <v>611.22</v>
      </c>
      <c r="H322" s="4">
        <v>1200</v>
      </c>
      <c r="I322" s="6">
        <f t="shared" si="82"/>
        <v>562.79999999999995</v>
      </c>
      <c r="J322" s="4">
        <v>996</v>
      </c>
      <c r="K322" s="6">
        <f t="shared" si="83"/>
        <v>362.74223831220002</v>
      </c>
      <c r="L322" s="4">
        <v>180</v>
      </c>
      <c r="M322" s="6">
        <f t="shared" si="84"/>
        <v>554.22</v>
      </c>
      <c r="N322" s="4">
        <v>3600</v>
      </c>
      <c r="O322" s="6">
        <f t="shared" si="85"/>
        <v>1429.2</v>
      </c>
      <c r="P322" s="4">
        <v>504</v>
      </c>
      <c r="Q322" s="6">
        <f t="shared" si="86"/>
        <v>143.8919994386448</v>
      </c>
      <c r="R322" s="4">
        <v>1800</v>
      </c>
      <c r="S322" s="6">
        <f t="shared" si="87"/>
        <v>557.59926599999994</v>
      </c>
      <c r="T322" s="4">
        <v>1200</v>
      </c>
      <c r="U322" s="6">
        <f t="shared" si="88"/>
        <v>772.80000000000007</v>
      </c>
      <c r="V322" s="4">
        <v>490</v>
      </c>
      <c r="W322" s="17">
        <f t="shared" ref="W322:W353" si="97">V322*0.68900299</f>
        <v>337.61146509999998</v>
      </c>
      <c r="X322" s="4">
        <v>576</v>
      </c>
      <c r="Y322" s="6">
        <f t="shared" si="89"/>
        <v>400.89599999999996</v>
      </c>
      <c r="Z322" s="4">
        <v>1500</v>
      </c>
      <c r="AA322" s="6">
        <f t="shared" si="90"/>
        <v>1452.00055935</v>
      </c>
      <c r="AB322" s="4">
        <v>2000</v>
      </c>
      <c r="AC322" s="6">
        <f t="shared" si="91"/>
        <v>1314.3997612000001</v>
      </c>
      <c r="AD322" s="4">
        <v>1560</v>
      </c>
      <c r="AE322" s="6">
        <f t="shared" si="92"/>
        <v>720.72</v>
      </c>
      <c r="AF322" s="4">
        <v>792</v>
      </c>
      <c r="AG322" s="6">
        <f t="shared" si="93"/>
        <v>260.56799999999998</v>
      </c>
      <c r="AH322" s="4">
        <v>1976</v>
      </c>
      <c r="AI322" s="6">
        <f t="shared" si="94"/>
        <v>318.78271531194451</v>
      </c>
      <c r="AJ322">
        <v>0</v>
      </c>
      <c r="AK322" s="6">
        <f t="shared" si="95"/>
        <v>0</v>
      </c>
      <c r="AL322" s="6">
        <f t="shared" si="79"/>
        <v>10370.412004712789</v>
      </c>
    </row>
    <row r="323" spans="1:38" x14ac:dyDescent="0.25">
      <c r="A323" s="1">
        <v>12540</v>
      </c>
      <c r="B323" s="1" t="s">
        <v>147</v>
      </c>
      <c r="C323" s="1" t="s">
        <v>901</v>
      </c>
      <c r="D323" s="4">
        <v>180</v>
      </c>
      <c r="E323" s="6">
        <f t="shared" si="80"/>
        <v>285.48</v>
      </c>
      <c r="F323" s="4">
        <v>1200</v>
      </c>
      <c r="G323" s="17">
        <f t="shared" si="81"/>
        <v>732</v>
      </c>
      <c r="H323" s="4">
        <v>1776</v>
      </c>
      <c r="I323" s="6">
        <f t="shared" si="82"/>
        <v>832.94399999999996</v>
      </c>
      <c r="J323" s="4">
        <v>1200</v>
      </c>
      <c r="K323" s="6">
        <f t="shared" si="83"/>
        <v>437.03884134000003</v>
      </c>
      <c r="L323" s="4">
        <v>84</v>
      </c>
      <c r="M323" s="6">
        <f t="shared" si="84"/>
        <v>258.63600000000002</v>
      </c>
      <c r="N323" s="4">
        <v>6498</v>
      </c>
      <c r="O323" s="6">
        <f t="shared" si="85"/>
        <v>2579.7060000000001</v>
      </c>
      <c r="P323" s="4">
        <v>0</v>
      </c>
      <c r="Q323" s="6">
        <f t="shared" si="86"/>
        <v>0</v>
      </c>
      <c r="R323" s="4">
        <v>1296</v>
      </c>
      <c r="S323" s="6">
        <f t="shared" si="87"/>
        <v>401.47147152000002</v>
      </c>
      <c r="T323" s="4">
        <v>1200</v>
      </c>
      <c r="U323" s="6">
        <f t="shared" si="88"/>
        <v>772.80000000000007</v>
      </c>
      <c r="V323" s="4">
        <v>180</v>
      </c>
      <c r="W323" s="17">
        <f t="shared" si="97"/>
        <v>124.02053819999999</v>
      </c>
      <c r="X323" s="4">
        <v>0</v>
      </c>
      <c r="Y323" s="6">
        <f t="shared" si="89"/>
        <v>0</v>
      </c>
      <c r="Z323" s="4">
        <v>900</v>
      </c>
      <c r="AA323" s="6">
        <f t="shared" si="90"/>
        <v>871.20033560999991</v>
      </c>
      <c r="AB323" s="4">
        <v>2000</v>
      </c>
      <c r="AC323" s="6">
        <f t="shared" si="91"/>
        <v>1314.3997612000001</v>
      </c>
      <c r="AD323" s="4">
        <v>1308</v>
      </c>
      <c r="AE323" s="6">
        <f t="shared" si="92"/>
        <v>604.29600000000005</v>
      </c>
      <c r="AF323" s="4">
        <v>1992</v>
      </c>
      <c r="AG323" s="6">
        <f t="shared" si="93"/>
        <v>655.36800000000005</v>
      </c>
      <c r="AH323" s="4">
        <v>1496</v>
      </c>
      <c r="AI323" s="6">
        <f t="shared" si="94"/>
        <v>241.34561847503494</v>
      </c>
      <c r="AJ323">
        <v>40</v>
      </c>
      <c r="AK323" s="6">
        <f t="shared" si="95"/>
        <v>228.57142857142838</v>
      </c>
      <c r="AL323" s="6">
        <f t="shared" si="79"/>
        <v>10339.277994916465</v>
      </c>
    </row>
    <row r="324" spans="1:38" x14ac:dyDescent="0.25">
      <c r="A324" s="1">
        <v>2334</v>
      </c>
      <c r="B324" s="1" t="s">
        <v>635</v>
      </c>
      <c r="C324" s="1" t="s">
        <v>1275</v>
      </c>
      <c r="D324" s="4">
        <v>680</v>
      </c>
      <c r="E324" s="6">
        <f t="shared" si="80"/>
        <v>1078.48</v>
      </c>
      <c r="F324" s="4">
        <v>498</v>
      </c>
      <c r="G324" s="17">
        <f t="shared" si="81"/>
        <v>303.77999999999997</v>
      </c>
      <c r="H324" s="4">
        <v>792</v>
      </c>
      <c r="I324" s="6">
        <f t="shared" si="82"/>
        <v>371.44799999999998</v>
      </c>
      <c r="J324" s="4">
        <v>996</v>
      </c>
      <c r="K324" s="6">
        <f t="shared" si="83"/>
        <v>362.74223831220002</v>
      </c>
      <c r="L324" s="4">
        <v>324</v>
      </c>
      <c r="M324" s="6">
        <f t="shared" si="84"/>
        <v>997.596</v>
      </c>
      <c r="N324" s="4">
        <v>2406</v>
      </c>
      <c r="O324" s="6">
        <f t="shared" si="85"/>
        <v>955.18200000000002</v>
      </c>
      <c r="P324" s="4">
        <v>1008</v>
      </c>
      <c r="Q324" s="6">
        <f t="shared" si="86"/>
        <v>287.7839988772896</v>
      </c>
      <c r="R324" s="4">
        <v>1500</v>
      </c>
      <c r="S324" s="6">
        <f t="shared" si="87"/>
        <v>464.66605499999997</v>
      </c>
      <c r="T324" s="4">
        <v>804</v>
      </c>
      <c r="U324" s="6">
        <f t="shared" si="88"/>
        <v>517.77600000000007</v>
      </c>
      <c r="V324" s="4">
        <v>670</v>
      </c>
      <c r="W324" s="17">
        <f t="shared" si="97"/>
        <v>461.63200330000001</v>
      </c>
      <c r="X324" s="4">
        <v>704</v>
      </c>
      <c r="Y324" s="6">
        <f t="shared" si="89"/>
        <v>489.98399999999998</v>
      </c>
      <c r="Z324" s="4">
        <v>1500</v>
      </c>
      <c r="AA324" s="6">
        <f t="shared" si="90"/>
        <v>1452.00055935</v>
      </c>
      <c r="AB324" s="4">
        <v>1500</v>
      </c>
      <c r="AC324" s="6">
        <f t="shared" si="91"/>
        <v>985.79982089999999</v>
      </c>
      <c r="AD324" s="4">
        <v>900</v>
      </c>
      <c r="AE324" s="6">
        <f t="shared" si="92"/>
        <v>415.8</v>
      </c>
      <c r="AF324" s="4">
        <v>1488</v>
      </c>
      <c r="AG324" s="6">
        <f t="shared" si="93"/>
        <v>489.55200000000002</v>
      </c>
      <c r="AH324" s="4">
        <v>606</v>
      </c>
      <c r="AI324" s="6">
        <f t="shared" si="94"/>
        <v>97.764334756598373</v>
      </c>
      <c r="AJ324">
        <v>80</v>
      </c>
      <c r="AK324" s="6">
        <f t="shared" si="95"/>
        <v>457.14285714285677</v>
      </c>
      <c r="AL324" s="6">
        <f t="shared" ref="AL324:AL387" si="98">E324+G324+I324+K324+M324+O324+Q324+S324+U324+W324+Y324+AA324+AC324+AE324+AG324+AI324+AK324</f>
        <v>10189.129867638945</v>
      </c>
    </row>
    <row r="325" spans="1:38" x14ac:dyDescent="0.25">
      <c r="A325" s="1">
        <v>13107</v>
      </c>
      <c r="B325" s="1" t="s">
        <v>546</v>
      </c>
      <c r="C325" s="1" t="s">
        <v>1211</v>
      </c>
      <c r="D325" s="4">
        <v>200</v>
      </c>
      <c r="E325" s="6">
        <f t="shared" ref="E325:E388" si="99">D325*1.586</f>
        <v>317.2</v>
      </c>
      <c r="F325" s="4">
        <v>1344</v>
      </c>
      <c r="G325" s="17">
        <f t="shared" ref="G325:G388" si="100">F325*0.61</f>
        <v>819.84</v>
      </c>
      <c r="H325" s="4">
        <v>1344</v>
      </c>
      <c r="I325" s="6">
        <f t="shared" ref="I325:I388" si="101">H325*0.469</f>
        <v>630.33600000000001</v>
      </c>
      <c r="J325" s="4">
        <v>1344</v>
      </c>
      <c r="K325" s="6">
        <f t="shared" ref="K325:K388" si="102">J325*0.36419903445</f>
        <v>489.48350230080001</v>
      </c>
      <c r="L325" s="4">
        <v>60</v>
      </c>
      <c r="M325" s="6">
        <f t="shared" ref="M325:M379" si="103">L325*3.079</f>
        <v>184.74</v>
      </c>
      <c r="N325" s="4">
        <v>4902</v>
      </c>
      <c r="O325" s="6">
        <f t="shared" ref="O325:O388" si="104">N325*0.397</f>
        <v>1946.0940000000001</v>
      </c>
      <c r="P325" s="4">
        <v>1344</v>
      </c>
      <c r="Q325" s="6">
        <f t="shared" ref="Q325:Q388" si="105">P325*0.2854999988862</f>
        <v>383.71199850305277</v>
      </c>
      <c r="R325" s="4">
        <v>1680</v>
      </c>
      <c r="S325" s="6">
        <f t="shared" ref="S325:S388" si="106">R325*0.30977737</f>
        <v>520.4259816</v>
      </c>
      <c r="T325" s="4">
        <v>1200</v>
      </c>
      <c r="U325" s="6">
        <f t="shared" ref="U325:U388" si="107">T325*0.644</f>
        <v>772.80000000000007</v>
      </c>
      <c r="V325" s="4">
        <v>130</v>
      </c>
      <c r="W325" s="17">
        <f t="shared" si="97"/>
        <v>89.570388699999995</v>
      </c>
      <c r="X325" s="4">
        <v>144</v>
      </c>
      <c r="Y325" s="6">
        <f t="shared" ref="Y325:Y388" si="108">X325*0.696</f>
        <v>100.22399999999999</v>
      </c>
      <c r="Z325" s="4">
        <v>1404</v>
      </c>
      <c r="AA325" s="6">
        <f t="shared" ref="AA325:AA388" si="109">Z325*0.9680003729</f>
        <v>1359.0725235515999</v>
      </c>
      <c r="AB325" s="4">
        <v>1300</v>
      </c>
      <c r="AC325" s="6">
        <f t="shared" ref="AC325:AC388" si="110">AB325*0.6571998806</f>
        <v>854.35984478</v>
      </c>
      <c r="AD325" s="4">
        <v>2496</v>
      </c>
      <c r="AE325" s="6">
        <f t="shared" ref="AE325:AE388" si="111">AD325*0.462</f>
        <v>1153.152</v>
      </c>
      <c r="AF325" s="4">
        <v>1344</v>
      </c>
      <c r="AG325" s="6">
        <f t="shared" ref="AG325:AG388" si="112">AF325*0.329</f>
        <v>442.17600000000004</v>
      </c>
      <c r="AH325" s="4">
        <v>606</v>
      </c>
      <c r="AI325" s="6">
        <f t="shared" ref="AI325:AI388" si="113">AH325*0.161327285076895</f>
        <v>97.764334756598373</v>
      </c>
      <c r="AJ325">
        <v>0</v>
      </c>
      <c r="AK325" s="6">
        <f t="shared" ref="AK325:AK388" si="114">AJ325*5.71428571428571</f>
        <v>0</v>
      </c>
      <c r="AL325" s="6">
        <f t="shared" si="98"/>
        <v>10160.950574192053</v>
      </c>
    </row>
    <row r="326" spans="1:38" x14ac:dyDescent="0.25">
      <c r="A326" s="1">
        <v>1111</v>
      </c>
      <c r="B326" s="1" t="s">
        <v>18</v>
      </c>
      <c r="C326" s="1" t="s">
        <v>786</v>
      </c>
      <c r="D326" s="4">
        <v>1000</v>
      </c>
      <c r="E326" s="6">
        <f t="shared" si="99"/>
        <v>1586</v>
      </c>
      <c r="F326" s="4">
        <v>798</v>
      </c>
      <c r="G326" s="17">
        <f t="shared" si="100"/>
        <v>486.78</v>
      </c>
      <c r="H326" s="4">
        <v>1008</v>
      </c>
      <c r="I326" s="6">
        <f t="shared" si="101"/>
        <v>472.75199999999995</v>
      </c>
      <c r="J326" s="4">
        <v>1500</v>
      </c>
      <c r="K326" s="6">
        <f t="shared" si="102"/>
        <v>546.298551675</v>
      </c>
      <c r="L326" s="4">
        <v>204</v>
      </c>
      <c r="M326" s="6">
        <f t="shared" si="103"/>
        <v>628.11599999999999</v>
      </c>
      <c r="N326" s="4">
        <v>4002</v>
      </c>
      <c r="O326" s="6">
        <f t="shared" si="104"/>
        <v>1588.7940000000001</v>
      </c>
      <c r="P326" s="4">
        <v>1008</v>
      </c>
      <c r="Q326" s="6">
        <f t="shared" si="105"/>
        <v>287.7839988772896</v>
      </c>
      <c r="R326" s="4">
        <v>3204</v>
      </c>
      <c r="S326" s="6">
        <f t="shared" si="106"/>
        <v>992.52669347999995</v>
      </c>
      <c r="T326" s="4">
        <v>0</v>
      </c>
      <c r="U326" s="6">
        <f t="shared" si="107"/>
        <v>0</v>
      </c>
      <c r="V326" s="4">
        <v>800</v>
      </c>
      <c r="W326" s="17">
        <f t="shared" si="97"/>
        <v>551.20239200000003</v>
      </c>
      <c r="X326" s="4">
        <v>800</v>
      </c>
      <c r="Y326" s="6">
        <f t="shared" si="108"/>
        <v>556.79999999999995</v>
      </c>
      <c r="Z326" s="4">
        <v>996</v>
      </c>
      <c r="AA326" s="6">
        <f t="shared" si="109"/>
        <v>964.12837140839997</v>
      </c>
      <c r="AB326" s="4">
        <v>0</v>
      </c>
      <c r="AC326" s="6">
        <f t="shared" si="110"/>
        <v>0</v>
      </c>
      <c r="AD326" s="4">
        <v>312</v>
      </c>
      <c r="AE326" s="6">
        <f t="shared" si="111"/>
        <v>144.14400000000001</v>
      </c>
      <c r="AF326" s="4">
        <v>0</v>
      </c>
      <c r="AG326" s="6">
        <f t="shared" si="112"/>
        <v>0</v>
      </c>
      <c r="AH326" s="4">
        <v>1020</v>
      </c>
      <c r="AI326" s="6">
        <f t="shared" si="113"/>
        <v>164.55383077843291</v>
      </c>
      <c r="AJ326">
        <v>200</v>
      </c>
      <c r="AK326" s="6">
        <f t="shared" si="114"/>
        <v>1142.857142857142</v>
      </c>
      <c r="AL326" s="6">
        <f t="shared" si="98"/>
        <v>10112.736981076265</v>
      </c>
    </row>
    <row r="327" spans="1:38" x14ac:dyDescent="0.25">
      <c r="A327" s="1">
        <v>13017</v>
      </c>
      <c r="B327" s="1" t="s">
        <v>473</v>
      </c>
      <c r="C327" s="1" t="s">
        <v>1147</v>
      </c>
      <c r="D327" s="4">
        <v>200</v>
      </c>
      <c r="E327" s="6">
        <f t="shared" si="99"/>
        <v>317.2</v>
      </c>
      <c r="F327" s="4">
        <v>1002</v>
      </c>
      <c r="G327" s="17">
        <f t="shared" si="100"/>
        <v>611.22</v>
      </c>
      <c r="H327" s="4">
        <v>1872</v>
      </c>
      <c r="I327" s="6">
        <f t="shared" si="101"/>
        <v>877.96799999999996</v>
      </c>
      <c r="J327" s="4">
        <v>1416</v>
      </c>
      <c r="K327" s="6">
        <f t="shared" si="102"/>
        <v>515.7058327812</v>
      </c>
      <c r="L327" s="4">
        <v>96</v>
      </c>
      <c r="M327" s="6">
        <f t="shared" si="103"/>
        <v>295.584</v>
      </c>
      <c r="N327" s="4">
        <v>6000</v>
      </c>
      <c r="O327" s="6">
        <f t="shared" si="104"/>
        <v>2382</v>
      </c>
      <c r="P327" s="4">
        <v>1008</v>
      </c>
      <c r="Q327" s="6">
        <f t="shared" si="105"/>
        <v>287.7839988772896</v>
      </c>
      <c r="R327" s="4">
        <v>2736</v>
      </c>
      <c r="S327" s="6">
        <f t="shared" si="106"/>
        <v>847.55088432000002</v>
      </c>
      <c r="T327" s="4">
        <v>1284</v>
      </c>
      <c r="U327" s="6">
        <f t="shared" si="107"/>
        <v>826.89600000000007</v>
      </c>
      <c r="V327" s="4">
        <v>200</v>
      </c>
      <c r="W327" s="17">
        <f t="shared" si="97"/>
        <v>137.80059800000001</v>
      </c>
      <c r="X327" s="4">
        <v>208</v>
      </c>
      <c r="Y327" s="6">
        <f t="shared" si="108"/>
        <v>144.768</v>
      </c>
      <c r="Z327" s="4">
        <v>1032</v>
      </c>
      <c r="AA327" s="6">
        <f t="shared" si="109"/>
        <v>998.97638483279991</v>
      </c>
      <c r="AB327" s="4">
        <v>1000</v>
      </c>
      <c r="AC327" s="6">
        <f t="shared" si="110"/>
        <v>657.19988060000003</v>
      </c>
      <c r="AD327" s="4">
        <v>1500</v>
      </c>
      <c r="AE327" s="6">
        <f t="shared" si="111"/>
        <v>693</v>
      </c>
      <c r="AF327" s="4">
        <v>1008</v>
      </c>
      <c r="AG327" s="6">
        <f t="shared" si="112"/>
        <v>331.63200000000001</v>
      </c>
      <c r="AH327" s="4">
        <v>1020</v>
      </c>
      <c r="AI327" s="6">
        <f t="shared" si="113"/>
        <v>164.55383077843291</v>
      </c>
      <c r="AJ327">
        <v>0</v>
      </c>
      <c r="AK327" s="6">
        <f t="shared" si="114"/>
        <v>0</v>
      </c>
      <c r="AL327" s="6">
        <f t="shared" si="98"/>
        <v>10089.839410189721</v>
      </c>
    </row>
    <row r="328" spans="1:38" x14ac:dyDescent="0.25">
      <c r="A328" s="1">
        <v>13058</v>
      </c>
      <c r="B328" s="1" t="s">
        <v>505</v>
      </c>
      <c r="C328" s="1" t="s">
        <v>1603</v>
      </c>
      <c r="D328" s="4">
        <v>700</v>
      </c>
      <c r="E328" s="6">
        <f t="shared" si="99"/>
        <v>1110.2</v>
      </c>
      <c r="F328" s="4">
        <v>702</v>
      </c>
      <c r="G328" s="17">
        <f t="shared" si="100"/>
        <v>428.21999999999997</v>
      </c>
      <c r="H328" s="4">
        <v>504</v>
      </c>
      <c r="I328" s="6">
        <f t="shared" si="101"/>
        <v>236.37599999999998</v>
      </c>
      <c r="J328" s="4">
        <v>696</v>
      </c>
      <c r="K328" s="6">
        <f t="shared" si="102"/>
        <v>253.48252797720002</v>
      </c>
      <c r="L328" s="4">
        <v>636</v>
      </c>
      <c r="M328" s="6">
        <f t="shared" si="103"/>
        <v>1958.2440000000001</v>
      </c>
      <c r="N328" s="4">
        <v>2004</v>
      </c>
      <c r="O328" s="6">
        <f t="shared" si="104"/>
        <v>795.58800000000008</v>
      </c>
      <c r="P328" s="4">
        <v>504</v>
      </c>
      <c r="Q328" s="6">
        <f t="shared" si="105"/>
        <v>143.8919994386448</v>
      </c>
      <c r="R328" s="4">
        <v>804</v>
      </c>
      <c r="S328" s="6">
        <f t="shared" si="106"/>
        <v>249.06100548000001</v>
      </c>
      <c r="T328" s="4">
        <v>744</v>
      </c>
      <c r="U328" s="6">
        <f t="shared" si="107"/>
        <v>479.13600000000002</v>
      </c>
      <c r="V328" s="4">
        <v>500</v>
      </c>
      <c r="W328" s="17">
        <f t="shared" si="97"/>
        <v>344.50149499999998</v>
      </c>
      <c r="X328" s="4">
        <v>496</v>
      </c>
      <c r="Y328" s="6">
        <f t="shared" si="108"/>
        <v>345.21599999999995</v>
      </c>
      <c r="Z328" s="4">
        <v>348</v>
      </c>
      <c r="AA328" s="6">
        <f t="shared" si="109"/>
        <v>336.86412976919996</v>
      </c>
      <c r="AB328" s="4">
        <v>700</v>
      </c>
      <c r="AC328" s="6">
        <f t="shared" si="110"/>
        <v>460.03991642</v>
      </c>
      <c r="AD328" s="4">
        <v>804</v>
      </c>
      <c r="AE328" s="6">
        <f t="shared" si="111"/>
        <v>371.44800000000004</v>
      </c>
      <c r="AF328" s="4">
        <v>696</v>
      </c>
      <c r="AG328" s="6">
        <f t="shared" si="112"/>
        <v>228.98400000000001</v>
      </c>
      <c r="AH328" s="4">
        <v>1020</v>
      </c>
      <c r="AI328" s="6">
        <f t="shared" si="113"/>
        <v>164.55383077843291</v>
      </c>
      <c r="AJ328">
        <v>360</v>
      </c>
      <c r="AK328" s="6">
        <f t="shared" si="114"/>
        <v>2057.1428571428555</v>
      </c>
      <c r="AL328" s="6">
        <f t="shared" si="98"/>
        <v>9962.9497620063357</v>
      </c>
    </row>
    <row r="329" spans="1:38" x14ac:dyDescent="0.25">
      <c r="A329" s="1">
        <v>6658</v>
      </c>
      <c r="B329" s="1" t="s">
        <v>713</v>
      </c>
      <c r="C329" s="1" t="s">
        <v>1432</v>
      </c>
      <c r="D329" s="4">
        <v>160</v>
      </c>
      <c r="E329" s="6">
        <f t="shared" si="99"/>
        <v>253.76000000000002</v>
      </c>
      <c r="F329" s="4">
        <v>702</v>
      </c>
      <c r="G329" s="17">
        <f t="shared" si="100"/>
        <v>428.21999999999997</v>
      </c>
      <c r="H329" s="4">
        <v>1560</v>
      </c>
      <c r="I329" s="6">
        <f t="shared" si="101"/>
        <v>731.64</v>
      </c>
      <c r="J329" s="4">
        <v>1164</v>
      </c>
      <c r="K329" s="6">
        <f t="shared" si="102"/>
        <v>423.92767609980001</v>
      </c>
      <c r="L329" s="4">
        <v>72</v>
      </c>
      <c r="M329" s="6">
        <f t="shared" si="103"/>
        <v>221.68800000000002</v>
      </c>
      <c r="N329" s="4">
        <v>4002</v>
      </c>
      <c r="O329" s="6">
        <f t="shared" si="104"/>
        <v>1588.7940000000001</v>
      </c>
      <c r="P329" s="4">
        <v>2448</v>
      </c>
      <c r="Q329" s="6">
        <f t="shared" si="105"/>
        <v>698.90399727341753</v>
      </c>
      <c r="R329" s="4">
        <v>2448</v>
      </c>
      <c r="S329" s="6">
        <f t="shared" si="106"/>
        <v>758.33500175999995</v>
      </c>
      <c r="T329" s="4">
        <v>1056</v>
      </c>
      <c r="U329" s="6">
        <f t="shared" si="107"/>
        <v>680.06399999999996</v>
      </c>
      <c r="V329" s="4">
        <v>160</v>
      </c>
      <c r="W329" s="17">
        <f t="shared" si="97"/>
        <v>110.2404784</v>
      </c>
      <c r="X329" s="4">
        <v>176</v>
      </c>
      <c r="Y329" s="6">
        <f t="shared" si="108"/>
        <v>122.496</v>
      </c>
      <c r="Z329" s="4">
        <v>840</v>
      </c>
      <c r="AA329" s="6">
        <f t="shared" si="109"/>
        <v>813.12031323600002</v>
      </c>
      <c r="AB329" s="4">
        <v>2500</v>
      </c>
      <c r="AC329" s="6">
        <f t="shared" si="110"/>
        <v>1642.9997015000001</v>
      </c>
      <c r="AD329" s="4">
        <v>1752</v>
      </c>
      <c r="AE329" s="6">
        <f t="shared" si="111"/>
        <v>809.42400000000009</v>
      </c>
      <c r="AF329" s="4">
        <v>1752</v>
      </c>
      <c r="AG329" s="6">
        <f t="shared" si="112"/>
        <v>576.40800000000002</v>
      </c>
      <c r="AH329" s="4">
        <v>64</v>
      </c>
      <c r="AI329" s="6">
        <f t="shared" si="113"/>
        <v>10.32494624492128</v>
      </c>
      <c r="AJ329">
        <v>0</v>
      </c>
      <c r="AK329" s="6">
        <f t="shared" si="114"/>
        <v>0</v>
      </c>
      <c r="AL329" s="6">
        <f t="shared" si="98"/>
        <v>9870.3461145141391</v>
      </c>
    </row>
    <row r="330" spans="1:38" x14ac:dyDescent="0.25">
      <c r="A330" s="1">
        <v>13078</v>
      </c>
      <c r="B330" s="1" t="s">
        <v>519</v>
      </c>
      <c r="C330" s="1" t="s">
        <v>1532</v>
      </c>
      <c r="D330" s="4">
        <v>420</v>
      </c>
      <c r="E330" s="6">
        <f t="shared" si="99"/>
        <v>666.12</v>
      </c>
      <c r="F330" s="4">
        <v>960</v>
      </c>
      <c r="G330" s="17">
        <f t="shared" si="100"/>
        <v>585.6</v>
      </c>
      <c r="H330" s="4">
        <v>1488</v>
      </c>
      <c r="I330" s="6">
        <f t="shared" si="101"/>
        <v>697.87199999999996</v>
      </c>
      <c r="J330" s="4">
        <v>1200</v>
      </c>
      <c r="K330" s="6">
        <f t="shared" si="102"/>
        <v>437.03884134000003</v>
      </c>
      <c r="L330" s="4">
        <v>192</v>
      </c>
      <c r="M330" s="6">
        <f t="shared" si="103"/>
        <v>591.16800000000001</v>
      </c>
      <c r="N330" s="4">
        <v>3480</v>
      </c>
      <c r="O330" s="6">
        <f t="shared" si="104"/>
        <v>1381.5600000000002</v>
      </c>
      <c r="P330" s="4">
        <v>1680</v>
      </c>
      <c r="Q330" s="6">
        <f t="shared" si="105"/>
        <v>479.63999812881599</v>
      </c>
      <c r="R330" s="4">
        <v>1200</v>
      </c>
      <c r="S330" s="6">
        <f t="shared" si="106"/>
        <v>371.732844</v>
      </c>
      <c r="T330" s="4">
        <v>996</v>
      </c>
      <c r="U330" s="6">
        <f t="shared" si="107"/>
        <v>641.42399999999998</v>
      </c>
      <c r="V330" s="4">
        <v>400</v>
      </c>
      <c r="W330" s="17">
        <f t="shared" si="97"/>
        <v>275.60119600000002</v>
      </c>
      <c r="X330" s="4">
        <v>256</v>
      </c>
      <c r="Y330" s="6">
        <f t="shared" si="108"/>
        <v>178.17599999999999</v>
      </c>
      <c r="Z330" s="4">
        <v>1200</v>
      </c>
      <c r="AA330" s="6">
        <f t="shared" si="109"/>
        <v>1161.60044748</v>
      </c>
      <c r="AB330" s="4">
        <v>1500</v>
      </c>
      <c r="AC330" s="6">
        <f t="shared" si="110"/>
        <v>985.79982089999999</v>
      </c>
      <c r="AD330" s="4">
        <v>1440</v>
      </c>
      <c r="AE330" s="6">
        <f t="shared" si="111"/>
        <v>665.28000000000009</v>
      </c>
      <c r="AF330" s="4">
        <v>1200</v>
      </c>
      <c r="AG330" s="6">
        <f t="shared" si="112"/>
        <v>394.8</v>
      </c>
      <c r="AH330" s="4">
        <v>696</v>
      </c>
      <c r="AI330" s="6">
        <f t="shared" si="113"/>
        <v>112.28379041351893</v>
      </c>
      <c r="AJ330">
        <v>40</v>
      </c>
      <c r="AK330" s="6">
        <f t="shared" si="114"/>
        <v>228.57142857142838</v>
      </c>
      <c r="AL330" s="6">
        <f t="shared" si="98"/>
        <v>9854.2683668337631</v>
      </c>
    </row>
    <row r="331" spans="1:38" x14ac:dyDescent="0.25">
      <c r="A331" s="1">
        <v>12830</v>
      </c>
      <c r="B331" s="1" t="s">
        <v>346</v>
      </c>
      <c r="C331" s="1" t="s">
        <v>1041</v>
      </c>
      <c r="D331" s="4">
        <v>180</v>
      </c>
      <c r="E331" s="6">
        <f t="shared" si="99"/>
        <v>285.48</v>
      </c>
      <c r="F331" s="4">
        <v>600</v>
      </c>
      <c r="G331" s="17">
        <f t="shared" si="100"/>
        <v>366</v>
      </c>
      <c r="H331" s="4">
        <v>1632</v>
      </c>
      <c r="I331" s="6">
        <f t="shared" si="101"/>
        <v>765.4079999999999</v>
      </c>
      <c r="J331" s="4">
        <v>1236</v>
      </c>
      <c r="K331" s="6">
        <f t="shared" si="102"/>
        <v>450.1500065802</v>
      </c>
      <c r="L331" s="4">
        <v>84</v>
      </c>
      <c r="M331" s="6">
        <f t="shared" si="103"/>
        <v>258.63600000000002</v>
      </c>
      <c r="N331" s="4">
        <v>3504</v>
      </c>
      <c r="O331" s="6">
        <f t="shared" si="104"/>
        <v>1391.088</v>
      </c>
      <c r="P331" s="4">
        <v>2088</v>
      </c>
      <c r="Q331" s="6">
        <f t="shared" si="105"/>
        <v>596.12399767438558</v>
      </c>
      <c r="R331" s="4">
        <v>2316</v>
      </c>
      <c r="S331" s="6">
        <f t="shared" si="106"/>
        <v>717.44438891999994</v>
      </c>
      <c r="T331" s="4">
        <v>1128</v>
      </c>
      <c r="U331" s="6">
        <f t="shared" si="107"/>
        <v>726.43200000000002</v>
      </c>
      <c r="V331" s="4">
        <v>180</v>
      </c>
      <c r="W331" s="17">
        <f t="shared" si="97"/>
        <v>124.02053819999999</v>
      </c>
      <c r="X331" s="4">
        <v>192</v>
      </c>
      <c r="Y331" s="6">
        <f t="shared" si="108"/>
        <v>133.63200000000001</v>
      </c>
      <c r="Z331" s="4">
        <v>900</v>
      </c>
      <c r="AA331" s="6">
        <f t="shared" si="109"/>
        <v>871.20033560999991</v>
      </c>
      <c r="AB331" s="4">
        <v>2100</v>
      </c>
      <c r="AC331" s="6">
        <f t="shared" si="110"/>
        <v>1380.1197492599999</v>
      </c>
      <c r="AD331" s="4">
        <v>2508</v>
      </c>
      <c r="AE331" s="6">
        <f t="shared" si="111"/>
        <v>1158.6960000000001</v>
      </c>
      <c r="AF331" s="4">
        <v>1848</v>
      </c>
      <c r="AG331" s="6">
        <f t="shared" si="112"/>
        <v>607.99200000000008</v>
      </c>
      <c r="AH331" s="4">
        <v>0</v>
      </c>
      <c r="AI331" s="6">
        <f t="shared" si="113"/>
        <v>0</v>
      </c>
      <c r="AJ331">
        <v>0</v>
      </c>
      <c r="AK331" s="6">
        <f t="shared" si="114"/>
        <v>0</v>
      </c>
      <c r="AL331" s="6">
        <f t="shared" si="98"/>
        <v>9832.4230162445856</v>
      </c>
    </row>
    <row r="332" spans="1:38" x14ac:dyDescent="0.25">
      <c r="A332" s="1">
        <v>12447</v>
      </c>
      <c r="B332" s="1" t="s">
        <v>1565</v>
      </c>
      <c r="C332" s="1" t="s">
        <v>1440</v>
      </c>
      <c r="D332" s="4">
        <v>200</v>
      </c>
      <c r="E332" s="6">
        <f t="shared" si="99"/>
        <v>317.2</v>
      </c>
      <c r="F332" s="4">
        <v>750</v>
      </c>
      <c r="G332" s="17">
        <f t="shared" si="100"/>
        <v>457.5</v>
      </c>
      <c r="H332" s="4">
        <v>1680</v>
      </c>
      <c r="I332" s="6">
        <f t="shared" si="101"/>
        <v>787.92</v>
      </c>
      <c r="J332" s="4">
        <v>1344</v>
      </c>
      <c r="K332" s="6">
        <f t="shared" si="102"/>
        <v>489.48350230080001</v>
      </c>
      <c r="L332" s="4">
        <v>96</v>
      </c>
      <c r="M332" s="6">
        <f t="shared" si="103"/>
        <v>295.584</v>
      </c>
      <c r="N332" s="4">
        <v>6000</v>
      </c>
      <c r="O332" s="6">
        <f t="shared" si="104"/>
        <v>2382</v>
      </c>
      <c r="P332" s="4">
        <v>1680</v>
      </c>
      <c r="Q332" s="6">
        <f t="shared" si="105"/>
        <v>479.63999812881599</v>
      </c>
      <c r="R332" s="4">
        <v>1908</v>
      </c>
      <c r="S332" s="6">
        <f t="shared" si="106"/>
        <v>591.05522196000004</v>
      </c>
      <c r="T332" s="4">
        <v>996</v>
      </c>
      <c r="U332" s="6">
        <f t="shared" si="107"/>
        <v>641.42399999999998</v>
      </c>
      <c r="V332" s="4">
        <v>190</v>
      </c>
      <c r="W332" s="17">
        <f t="shared" si="97"/>
        <v>130.91056810000001</v>
      </c>
      <c r="X332" s="4">
        <v>208</v>
      </c>
      <c r="Y332" s="6">
        <f t="shared" si="108"/>
        <v>144.768</v>
      </c>
      <c r="Z332" s="4">
        <v>984</v>
      </c>
      <c r="AA332" s="6">
        <f t="shared" si="109"/>
        <v>952.51236693359999</v>
      </c>
      <c r="AB332" s="4">
        <v>1700</v>
      </c>
      <c r="AC332" s="6">
        <f t="shared" si="110"/>
        <v>1117.23979702</v>
      </c>
      <c r="AD332" s="4">
        <v>996</v>
      </c>
      <c r="AE332" s="6">
        <f t="shared" si="111"/>
        <v>460.15200000000004</v>
      </c>
      <c r="AF332" s="4">
        <v>1680</v>
      </c>
      <c r="AG332" s="6">
        <f t="shared" si="112"/>
        <v>552.72</v>
      </c>
      <c r="AH332" s="4">
        <v>0</v>
      </c>
      <c r="AI332" s="6">
        <f t="shared" si="113"/>
        <v>0</v>
      </c>
      <c r="AJ332">
        <v>0</v>
      </c>
      <c r="AK332" s="6">
        <f t="shared" si="114"/>
        <v>0</v>
      </c>
      <c r="AL332" s="6">
        <f t="shared" si="98"/>
        <v>9800.1094544432162</v>
      </c>
    </row>
    <row r="333" spans="1:38" x14ac:dyDescent="0.25">
      <c r="A333" s="1">
        <v>12723</v>
      </c>
      <c r="B333" s="1" t="s">
        <v>261</v>
      </c>
      <c r="C333" s="1" t="s">
        <v>987</v>
      </c>
      <c r="D333" s="4">
        <v>80</v>
      </c>
      <c r="E333" s="6">
        <f t="shared" si="99"/>
        <v>126.88000000000001</v>
      </c>
      <c r="F333" s="4">
        <v>1200</v>
      </c>
      <c r="G333" s="17">
        <f t="shared" si="100"/>
        <v>732</v>
      </c>
      <c r="H333" s="4">
        <v>960</v>
      </c>
      <c r="I333" s="6">
        <f t="shared" si="101"/>
        <v>450.23999999999995</v>
      </c>
      <c r="J333" s="4">
        <v>984</v>
      </c>
      <c r="K333" s="6">
        <f t="shared" si="102"/>
        <v>358.37184989880001</v>
      </c>
      <c r="L333" s="4">
        <v>36</v>
      </c>
      <c r="M333" s="6">
        <f t="shared" si="103"/>
        <v>110.84400000000001</v>
      </c>
      <c r="N333" s="4">
        <v>5604</v>
      </c>
      <c r="O333" s="6">
        <f t="shared" si="104"/>
        <v>2224.788</v>
      </c>
      <c r="P333" s="4">
        <v>1008</v>
      </c>
      <c r="Q333" s="6">
        <f t="shared" si="105"/>
        <v>287.7839988772896</v>
      </c>
      <c r="R333" s="4">
        <v>2748</v>
      </c>
      <c r="S333" s="6">
        <f t="shared" si="106"/>
        <v>851.26821275999998</v>
      </c>
      <c r="T333" s="4">
        <v>564</v>
      </c>
      <c r="U333" s="6">
        <f t="shared" si="107"/>
        <v>363.21600000000001</v>
      </c>
      <c r="V333" s="4">
        <v>80</v>
      </c>
      <c r="W333" s="17">
        <f t="shared" si="97"/>
        <v>55.1202392</v>
      </c>
      <c r="X333" s="4">
        <v>96</v>
      </c>
      <c r="Y333" s="6">
        <f t="shared" si="108"/>
        <v>66.816000000000003</v>
      </c>
      <c r="Z333" s="4">
        <v>420</v>
      </c>
      <c r="AA333" s="6">
        <f t="shared" si="109"/>
        <v>406.56015661800001</v>
      </c>
      <c r="AB333" s="4">
        <v>2500</v>
      </c>
      <c r="AC333" s="6">
        <f t="shared" si="110"/>
        <v>1642.9997015000001</v>
      </c>
      <c r="AD333" s="4">
        <v>2604</v>
      </c>
      <c r="AE333" s="6">
        <f t="shared" si="111"/>
        <v>1203.048</v>
      </c>
      <c r="AF333" s="4">
        <v>1656</v>
      </c>
      <c r="AG333" s="6">
        <f t="shared" si="112"/>
        <v>544.82400000000007</v>
      </c>
      <c r="AH333" s="4">
        <v>606</v>
      </c>
      <c r="AI333" s="6">
        <f t="shared" si="113"/>
        <v>97.764334756598373</v>
      </c>
      <c r="AJ333">
        <v>40</v>
      </c>
      <c r="AK333" s="6">
        <f t="shared" si="114"/>
        <v>228.57142857142838</v>
      </c>
      <c r="AL333" s="6">
        <f t="shared" si="98"/>
        <v>9751.0959221821176</v>
      </c>
    </row>
    <row r="334" spans="1:38" x14ac:dyDescent="0.25">
      <c r="A334" s="1">
        <v>13370</v>
      </c>
      <c r="B334" s="1" t="s">
        <v>604</v>
      </c>
      <c r="C334" s="1" t="s">
        <v>1248</v>
      </c>
      <c r="D334" s="4">
        <v>60</v>
      </c>
      <c r="E334" s="6">
        <f t="shared" si="99"/>
        <v>95.160000000000011</v>
      </c>
      <c r="F334" s="4">
        <v>702</v>
      </c>
      <c r="G334" s="17">
        <f t="shared" si="100"/>
        <v>428.21999999999997</v>
      </c>
      <c r="H334" s="4">
        <v>696</v>
      </c>
      <c r="I334" s="6">
        <f t="shared" si="101"/>
        <v>326.42399999999998</v>
      </c>
      <c r="J334" s="4">
        <v>480</v>
      </c>
      <c r="K334" s="6">
        <f t="shared" si="102"/>
        <v>174.815536536</v>
      </c>
      <c r="L334" s="4">
        <v>36</v>
      </c>
      <c r="M334" s="6">
        <f t="shared" si="103"/>
        <v>110.84400000000001</v>
      </c>
      <c r="N334" s="4">
        <v>4752</v>
      </c>
      <c r="O334" s="6">
        <f t="shared" si="104"/>
        <v>1886.5440000000001</v>
      </c>
      <c r="P334" s="4">
        <v>2448</v>
      </c>
      <c r="Q334" s="6">
        <f t="shared" si="105"/>
        <v>698.90399727341753</v>
      </c>
      <c r="R334" s="4">
        <v>3132</v>
      </c>
      <c r="S334" s="6">
        <f t="shared" si="106"/>
        <v>970.22272283999996</v>
      </c>
      <c r="T334" s="4">
        <v>432</v>
      </c>
      <c r="U334" s="6">
        <f t="shared" si="107"/>
        <v>278.20800000000003</v>
      </c>
      <c r="V334" s="4">
        <v>70</v>
      </c>
      <c r="W334" s="17">
        <f t="shared" si="97"/>
        <v>48.230209299999999</v>
      </c>
      <c r="X334" s="4">
        <v>80</v>
      </c>
      <c r="Y334" s="6">
        <f t="shared" si="108"/>
        <v>55.679999999999993</v>
      </c>
      <c r="Z334" s="4">
        <v>348</v>
      </c>
      <c r="AA334" s="6">
        <f t="shared" si="109"/>
        <v>336.86412976919996</v>
      </c>
      <c r="AB334" s="4">
        <v>2500</v>
      </c>
      <c r="AC334" s="6">
        <f t="shared" si="110"/>
        <v>1642.9997015000001</v>
      </c>
      <c r="AD334" s="4">
        <v>3504</v>
      </c>
      <c r="AE334" s="6">
        <f t="shared" si="111"/>
        <v>1618.8480000000002</v>
      </c>
      <c r="AF334" s="4">
        <v>720</v>
      </c>
      <c r="AG334" s="6">
        <f t="shared" si="112"/>
        <v>236.88000000000002</v>
      </c>
      <c r="AH334" s="4">
        <v>5006</v>
      </c>
      <c r="AI334" s="6">
        <f t="shared" si="113"/>
        <v>807.60438909493644</v>
      </c>
      <c r="AJ334">
        <v>0</v>
      </c>
      <c r="AK334" s="6">
        <f t="shared" si="114"/>
        <v>0</v>
      </c>
      <c r="AL334" s="6">
        <f t="shared" si="98"/>
        <v>9716.4486863135535</v>
      </c>
    </row>
    <row r="335" spans="1:38" x14ac:dyDescent="0.25">
      <c r="A335" s="1">
        <v>12970</v>
      </c>
      <c r="B335" s="1" t="s">
        <v>438</v>
      </c>
      <c r="C335" s="1" t="s">
        <v>1115</v>
      </c>
      <c r="D335" s="4">
        <v>740</v>
      </c>
      <c r="E335" s="6">
        <f t="shared" si="99"/>
        <v>1173.6400000000001</v>
      </c>
      <c r="F335" s="4">
        <v>720</v>
      </c>
      <c r="G335" s="17">
        <f t="shared" si="100"/>
        <v>439.2</v>
      </c>
      <c r="H335" s="4">
        <v>576</v>
      </c>
      <c r="I335" s="6">
        <f t="shared" si="101"/>
        <v>270.14400000000001</v>
      </c>
      <c r="J335" s="4">
        <v>864</v>
      </c>
      <c r="K335" s="6">
        <f t="shared" si="102"/>
        <v>314.66796576479999</v>
      </c>
      <c r="L335" s="4">
        <v>348</v>
      </c>
      <c r="M335" s="6">
        <f t="shared" si="103"/>
        <v>1071.492</v>
      </c>
      <c r="N335" s="4">
        <v>5376</v>
      </c>
      <c r="O335" s="6">
        <f t="shared" si="104"/>
        <v>2134.2719999999999</v>
      </c>
      <c r="P335" s="4">
        <v>576</v>
      </c>
      <c r="Q335" s="6">
        <f t="shared" si="105"/>
        <v>164.4479993584512</v>
      </c>
      <c r="R335" s="4">
        <v>1152</v>
      </c>
      <c r="S335" s="6">
        <f t="shared" si="106"/>
        <v>356.86353023999999</v>
      </c>
      <c r="T335" s="4">
        <v>0</v>
      </c>
      <c r="U335" s="6">
        <f t="shared" si="107"/>
        <v>0</v>
      </c>
      <c r="V335" s="4">
        <v>360</v>
      </c>
      <c r="W335" s="17">
        <f t="shared" si="97"/>
        <v>248.04107639999998</v>
      </c>
      <c r="X335" s="4">
        <v>368</v>
      </c>
      <c r="Y335" s="6">
        <f t="shared" si="108"/>
        <v>256.12799999999999</v>
      </c>
      <c r="Z335" s="4">
        <v>1440</v>
      </c>
      <c r="AA335" s="6">
        <f t="shared" si="109"/>
        <v>1393.920536976</v>
      </c>
      <c r="AB335" s="4">
        <v>700</v>
      </c>
      <c r="AC335" s="6">
        <f t="shared" si="110"/>
        <v>460.03991642</v>
      </c>
      <c r="AD335" s="4">
        <v>576</v>
      </c>
      <c r="AE335" s="6">
        <f t="shared" si="111"/>
        <v>266.11200000000002</v>
      </c>
      <c r="AF335" s="4">
        <v>576</v>
      </c>
      <c r="AG335" s="6">
        <f t="shared" si="112"/>
        <v>189.50400000000002</v>
      </c>
      <c r="AH335" s="4">
        <v>2996</v>
      </c>
      <c r="AI335" s="6">
        <f t="shared" si="113"/>
        <v>483.33654609037745</v>
      </c>
      <c r="AJ335">
        <v>80</v>
      </c>
      <c r="AK335" s="6">
        <f t="shared" si="114"/>
        <v>457.14285714285677</v>
      </c>
      <c r="AL335" s="6">
        <f t="shared" si="98"/>
        <v>9678.9524283924839</v>
      </c>
    </row>
    <row r="336" spans="1:38" x14ac:dyDescent="0.25">
      <c r="A336" s="1">
        <v>12801</v>
      </c>
      <c r="B336" s="1" t="s">
        <v>321</v>
      </c>
      <c r="C336" s="1" t="s">
        <v>1022</v>
      </c>
      <c r="D336" s="4">
        <v>260</v>
      </c>
      <c r="E336" s="6">
        <f t="shared" si="99"/>
        <v>412.36</v>
      </c>
      <c r="F336" s="4">
        <v>498</v>
      </c>
      <c r="G336" s="17">
        <f t="shared" si="100"/>
        <v>303.77999999999997</v>
      </c>
      <c r="H336" s="4">
        <v>504</v>
      </c>
      <c r="I336" s="6">
        <f t="shared" si="101"/>
        <v>236.37599999999998</v>
      </c>
      <c r="J336" s="4">
        <v>2004</v>
      </c>
      <c r="K336" s="6">
        <f t="shared" si="102"/>
        <v>729.85486503779998</v>
      </c>
      <c r="L336" s="4">
        <v>132</v>
      </c>
      <c r="M336" s="6">
        <f t="shared" si="103"/>
        <v>406.428</v>
      </c>
      <c r="N336" s="4">
        <v>2502</v>
      </c>
      <c r="O336" s="6">
        <f t="shared" si="104"/>
        <v>993.2940000000001</v>
      </c>
      <c r="P336" s="4">
        <v>1512</v>
      </c>
      <c r="Q336" s="6">
        <f t="shared" si="105"/>
        <v>431.67599831593435</v>
      </c>
      <c r="R336" s="4">
        <v>2004</v>
      </c>
      <c r="S336" s="6">
        <f t="shared" si="106"/>
        <v>620.79384947999995</v>
      </c>
      <c r="T336" s="4">
        <v>1248</v>
      </c>
      <c r="U336" s="6">
        <f t="shared" si="107"/>
        <v>803.71199999999999</v>
      </c>
      <c r="V336" s="4">
        <v>360</v>
      </c>
      <c r="W336" s="17">
        <f t="shared" si="97"/>
        <v>248.04107639999998</v>
      </c>
      <c r="X336" s="4">
        <v>400</v>
      </c>
      <c r="Y336" s="6">
        <f t="shared" si="108"/>
        <v>278.39999999999998</v>
      </c>
      <c r="Z336" s="4">
        <v>1800</v>
      </c>
      <c r="AA336" s="6">
        <f t="shared" si="109"/>
        <v>1742.4006712199998</v>
      </c>
      <c r="AB336" s="4">
        <v>2000</v>
      </c>
      <c r="AC336" s="6">
        <f t="shared" si="110"/>
        <v>1314.3997612000001</v>
      </c>
      <c r="AD336" s="4">
        <v>1248</v>
      </c>
      <c r="AE336" s="6">
        <f t="shared" si="111"/>
        <v>576.57600000000002</v>
      </c>
      <c r="AF336" s="4">
        <v>1512</v>
      </c>
      <c r="AG336" s="6">
        <f t="shared" si="112"/>
        <v>497.44800000000004</v>
      </c>
      <c r="AH336" s="4">
        <v>0</v>
      </c>
      <c r="AI336" s="6">
        <f t="shared" si="113"/>
        <v>0</v>
      </c>
      <c r="AJ336">
        <v>0</v>
      </c>
      <c r="AK336" s="6">
        <f t="shared" si="114"/>
        <v>0</v>
      </c>
      <c r="AL336" s="6">
        <f t="shared" si="98"/>
        <v>9595.5402216537332</v>
      </c>
    </row>
    <row r="337" spans="1:38" x14ac:dyDescent="0.25">
      <c r="A337" s="1">
        <v>12530</v>
      </c>
      <c r="B337" s="1" t="s">
        <v>138</v>
      </c>
      <c r="C337" s="1" t="s">
        <v>1450</v>
      </c>
      <c r="D337" s="4">
        <v>500</v>
      </c>
      <c r="E337" s="6">
        <f t="shared" si="99"/>
        <v>793</v>
      </c>
      <c r="F337" s="4">
        <v>900</v>
      </c>
      <c r="G337" s="17">
        <f t="shared" si="100"/>
        <v>549</v>
      </c>
      <c r="H337" s="4">
        <v>600</v>
      </c>
      <c r="I337" s="6">
        <f t="shared" si="101"/>
        <v>281.39999999999998</v>
      </c>
      <c r="J337" s="4">
        <v>996</v>
      </c>
      <c r="K337" s="6">
        <f t="shared" si="102"/>
        <v>362.74223831220002</v>
      </c>
      <c r="L337" s="4">
        <v>240</v>
      </c>
      <c r="M337" s="6">
        <f t="shared" si="103"/>
        <v>738.96</v>
      </c>
      <c r="N337" s="4">
        <v>4998</v>
      </c>
      <c r="O337" s="6">
        <f t="shared" si="104"/>
        <v>1984.2060000000001</v>
      </c>
      <c r="P337" s="4">
        <v>600</v>
      </c>
      <c r="Q337" s="6">
        <f t="shared" si="105"/>
        <v>171.29999933171999</v>
      </c>
      <c r="R337" s="4">
        <v>1788</v>
      </c>
      <c r="S337" s="6">
        <f t="shared" si="106"/>
        <v>553.88193755999998</v>
      </c>
      <c r="T337" s="4">
        <v>804</v>
      </c>
      <c r="U337" s="6">
        <f t="shared" si="107"/>
        <v>517.77600000000007</v>
      </c>
      <c r="V337" s="4">
        <v>480</v>
      </c>
      <c r="W337" s="17">
        <f t="shared" si="97"/>
        <v>330.72143519999997</v>
      </c>
      <c r="X337" s="4">
        <v>496</v>
      </c>
      <c r="Y337" s="6">
        <f t="shared" si="108"/>
        <v>345.21599999999995</v>
      </c>
      <c r="Z337" s="4">
        <v>1500</v>
      </c>
      <c r="AA337" s="6">
        <f t="shared" si="109"/>
        <v>1452.00055935</v>
      </c>
      <c r="AB337" s="4">
        <v>0</v>
      </c>
      <c r="AC337" s="6">
        <f t="shared" si="110"/>
        <v>0</v>
      </c>
      <c r="AD337" s="4">
        <v>1512</v>
      </c>
      <c r="AE337" s="6">
        <f t="shared" si="111"/>
        <v>698.54399999999998</v>
      </c>
      <c r="AF337" s="4">
        <v>1008</v>
      </c>
      <c r="AG337" s="6">
        <f t="shared" si="112"/>
        <v>331.63200000000001</v>
      </c>
      <c r="AH337" s="4">
        <v>1362</v>
      </c>
      <c r="AI337" s="6">
        <f t="shared" si="113"/>
        <v>219.72776227473099</v>
      </c>
      <c r="AJ337">
        <v>40</v>
      </c>
      <c r="AK337" s="6">
        <f t="shared" si="114"/>
        <v>228.57142857142838</v>
      </c>
      <c r="AL337" s="6">
        <f t="shared" si="98"/>
        <v>9558.6793606000792</v>
      </c>
    </row>
    <row r="338" spans="1:38" x14ac:dyDescent="0.25">
      <c r="A338" s="1">
        <v>12725</v>
      </c>
      <c r="B338" s="1" t="s">
        <v>263</v>
      </c>
      <c r="C338" s="1" t="s">
        <v>989</v>
      </c>
      <c r="D338" s="4">
        <v>80</v>
      </c>
      <c r="E338" s="6">
        <f t="shared" si="99"/>
        <v>126.88000000000001</v>
      </c>
      <c r="F338" s="4">
        <v>798</v>
      </c>
      <c r="G338" s="17">
        <f t="shared" si="100"/>
        <v>486.78</v>
      </c>
      <c r="H338" s="4">
        <v>1992</v>
      </c>
      <c r="I338" s="6">
        <f t="shared" si="101"/>
        <v>934.24799999999993</v>
      </c>
      <c r="J338" s="4">
        <v>1740</v>
      </c>
      <c r="K338" s="6">
        <f t="shared" si="102"/>
        <v>633.70631994300004</v>
      </c>
      <c r="L338" s="4">
        <v>36</v>
      </c>
      <c r="M338" s="6">
        <f t="shared" si="103"/>
        <v>110.84400000000001</v>
      </c>
      <c r="N338" s="4">
        <v>2400</v>
      </c>
      <c r="O338" s="6">
        <f t="shared" si="104"/>
        <v>952.80000000000007</v>
      </c>
      <c r="P338" s="4">
        <v>1992</v>
      </c>
      <c r="Q338" s="6">
        <f t="shared" si="105"/>
        <v>568.71599778131031</v>
      </c>
      <c r="R338" s="4">
        <v>2088</v>
      </c>
      <c r="S338" s="6">
        <f t="shared" si="106"/>
        <v>646.81514856000001</v>
      </c>
      <c r="T338" s="4">
        <v>1200</v>
      </c>
      <c r="U338" s="6">
        <f t="shared" si="107"/>
        <v>772.80000000000007</v>
      </c>
      <c r="V338" s="4">
        <v>70</v>
      </c>
      <c r="W338" s="17">
        <f t="shared" si="97"/>
        <v>48.230209299999999</v>
      </c>
      <c r="X338" s="4">
        <v>80</v>
      </c>
      <c r="Y338" s="6">
        <f t="shared" si="108"/>
        <v>55.679999999999993</v>
      </c>
      <c r="Z338" s="4">
        <v>1080</v>
      </c>
      <c r="AA338" s="6">
        <f t="shared" si="109"/>
        <v>1045.4404027319999</v>
      </c>
      <c r="AB338" s="4">
        <v>2000</v>
      </c>
      <c r="AC338" s="6">
        <f t="shared" si="110"/>
        <v>1314.3997612000001</v>
      </c>
      <c r="AD338" s="4">
        <v>2016</v>
      </c>
      <c r="AE338" s="6">
        <f t="shared" si="111"/>
        <v>931.39200000000005</v>
      </c>
      <c r="AF338" s="4">
        <v>2448</v>
      </c>
      <c r="AG338" s="6">
        <f t="shared" si="112"/>
        <v>805.39200000000005</v>
      </c>
      <c r="AH338" s="4">
        <v>0</v>
      </c>
      <c r="AI338" s="6">
        <f t="shared" si="113"/>
        <v>0</v>
      </c>
      <c r="AJ338">
        <v>0</v>
      </c>
      <c r="AK338" s="6">
        <f t="shared" si="114"/>
        <v>0</v>
      </c>
      <c r="AL338" s="6">
        <f t="shared" si="98"/>
        <v>9434.1238395163109</v>
      </c>
    </row>
    <row r="339" spans="1:38" x14ac:dyDescent="0.25">
      <c r="A339" s="1">
        <v>12994</v>
      </c>
      <c r="B339" s="1" t="s">
        <v>458</v>
      </c>
      <c r="C339" s="1" t="s">
        <v>1529</v>
      </c>
      <c r="D339" s="4">
        <v>200</v>
      </c>
      <c r="E339" s="6">
        <f t="shared" si="99"/>
        <v>317.2</v>
      </c>
      <c r="F339" s="4">
        <v>1200</v>
      </c>
      <c r="G339" s="17">
        <f t="shared" si="100"/>
        <v>732</v>
      </c>
      <c r="H339" s="4">
        <v>1512</v>
      </c>
      <c r="I339" s="6">
        <f t="shared" si="101"/>
        <v>709.12799999999993</v>
      </c>
      <c r="J339" s="4">
        <v>1416</v>
      </c>
      <c r="K339" s="6">
        <f t="shared" si="102"/>
        <v>515.7058327812</v>
      </c>
      <c r="L339" s="4">
        <v>96</v>
      </c>
      <c r="M339" s="6">
        <f t="shared" si="103"/>
        <v>295.584</v>
      </c>
      <c r="N339" s="4">
        <v>3654</v>
      </c>
      <c r="O339" s="6">
        <f t="shared" si="104"/>
        <v>1450.6380000000001</v>
      </c>
      <c r="P339" s="4">
        <v>1440</v>
      </c>
      <c r="Q339" s="6">
        <f t="shared" si="105"/>
        <v>411.11999839612798</v>
      </c>
      <c r="R339" s="4">
        <v>2880</v>
      </c>
      <c r="S339" s="6">
        <f t="shared" si="106"/>
        <v>892.1588256</v>
      </c>
      <c r="T339" s="4">
        <v>864</v>
      </c>
      <c r="U339" s="6">
        <f t="shared" si="107"/>
        <v>556.41600000000005</v>
      </c>
      <c r="V339" s="4">
        <v>200</v>
      </c>
      <c r="W339" s="17">
        <f t="shared" si="97"/>
        <v>137.80059800000001</v>
      </c>
      <c r="X339" s="4">
        <v>208</v>
      </c>
      <c r="Y339" s="6">
        <f t="shared" si="108"/>
        <v>144.768</v>
      </c>
      <c r="Z339" s="4">
        <v>1032</v>
      </c>
      <c r="AA339" s="6">
        <f t="shared" si="109"/>
        <v>998.97638483279991</v>
      </c>
      <c r="AB339" s="4">
        <v>1500</v>
      </c>
      <c r="AC339" s="6">
        <f t="shared" si="110"/>
        <v>985.79982089999999</v>
      </c>
      <c r="AD339" s="4">
        <v>1440</v>
      </c>
      <c r="AE339" s="6">
        <f t="shared" si="111"/>
        <v>665.28000000000009</v>
      </c>
      <c r="AF339" s="4">
        <v>1512</v>
      </c>
      <c r="AG339" s="6">
        <f t="shared" si="112"/>
        <v>497.44800000000004</v>
      </c>
      <c r="AH339" s="4">
        <v>0</v>
      </c>
      <c r="AI339" s="6">
        <f t="shared" si="113"/>
        <v>0</v>
      </c>
      <c r="AJ339">
        <v>0</v>
      </c>
      <c r="AK339" s="6">
        <f t="shared" si="114"/>
        <v>0</v>
      </c>
      <c r="AL339" s="6">
        <f t="shared" si="98"/>
        <v>9310.0234605101286</v>
      </c>
    </row>
    <row r="340" spans="1:38" x14ac:dyDescent="0.25">
      <c r="A340" s="1">
        <v>12983</v>
      </c>
      <c r="B340" s="1" t="s">
        <v>450</v>
      </c>
      <c r="C340" s="1" t="s">
        <v>1126</v>
      </c>
      <c r="D340" s="4">
        <v>300</v>
      </c>
      <c r="E340" s="6">
        <f t="shared" si="99"/>
        <v>475.8</v>
      </c>
      <c r="F340" s="4">
        <v>300</v>
      </c>
      <c r="G340" s="17">
        <f t="shared" si="100"/>
        <v>183</v>
      </c>
      <c r="H340" s="4">
        <v>1968</v>
      </c>
      <c r="I340" s="6">
        <f t="shared" si="101"/>
        <v>922.99199999999996</v>
      </c>
      <c r="J340" s="4">
        <v>996</v>
      </c>
      <c r="K340" s="6">
        <f t="shared" si="102"/>
        <v>362.74223831220002</v>
      </c>
      <c r="L340" s="4">
        <v>144</v>
      </c>
      <c r="M340" s="6">
        <f t="shared" si="103"/>
        <v>443.37600000000003</v>
      </c>
      <c r="N340" s="4">
        <v>3000</v>
      </c>
      <c r="O340" s="6">
        <f t="shared" si="104"/>
        <v>1191</v>
      </c>
      <c r="P340" s="4">
        <v>1896</v>
      </c>
      <c r="Q340" s="6">
        <f t="shared" si="105"/>
        <v>541.30799788823515</v>
      </c>
      <c r="R340" s="4">
        <v>1800</v>
      </c>
      <c r="S340" s="6">
        <f t="shared" si="106"/>
        <v>557.59926599999994</v>
      </c>
      <c r="T340" s="4">
        <v>996</v>
      </c>
      <c r="U340" s="6">
        <f t="shared" si="107"/>
        <v>641.42399999999998</v>
      </c>
      <c r="V340" s="4">
        <v>400</v>
      </c>
      <c r="W340" s="17">
        <f t="shared" si="97"/>
        <v>275.60119600000002</v>
      </c>
      <c r="X340" s="4">
        <v>400</v>
      </c>
      <c r="Y340" s="6">
        <f t="shared" si="108"/>
        <v>278.39999999999998</v>
      </c>
      <c r="Z340" s="4">
        <v>1200</v>
      </c>
      <c r="AA340" s="6">
        <f t="shared" si="109"/>
        <v>1161.60044748</v>
      </c>
      <c r="AB340" s="4">
        <v>2000</v>
      </c>
      <c r="AC340" s="6">
        <f t="shared" si="110"/>
        <v>1314.3997612000001</v>
      </c>
      <c r="AD340" s="4">
        <v>1008</v>
      </c>
      <c r="AE340" s="6">
        <f t="shared" si="111"/>
        <v>465.69600000000003</v>
      </c>
      <c r="AF340" s="4">
        <v>1488</v>
      </c>
      <c r="AG340" s="6">
        <f t="shared" si="112"/>
        <v>489.55200000000002</v>
      </c>
      <c r="AH340" s="4">
        <v>0</v>
      </c>
      <c r="AI340" s="6">
        <f t="shared" si="113"/>
        <v>0</v>
      </c>
      <c r="AJ340">
        <v>0</v>
      </c>
      <c r="AK340" s="6">
        <f t="shared" si="114"/>
        <v>0</v>
      </c>
      <c r="AL340" s="6">
        <f t="shared" si="98"/>
        <v>9304.4909068804336</v>
      </c>
    </row>
    <row r="341" spans="1:38" x14ac:dyDescent="0.25">
      <c r="A341" s="1">
        <v>12691</v>
      </c>
      <c r="B341" s="1" t="s">
        <v>235</v>
      </c>
      <c r="C341" s="1" t="s">
        <v>966</v>
      </c>
      <c r="D341" s="4">
        <v>160</v>
      </c>
      <c r="E341" s="6">
        <f t="shared" si="99"/>
        <v>253.76000000000002</v>
      </c>
      <c r="F341" s="4">
        <v>702</v>
      </c>
      <c r="G341" s="17">
        <f t="shared" si="100"/>
        <v>428.21999999999997</v>
      </c>
      <c r="H341" s="4">
        <v>1416</v>
      </c>
      <c r="I341" s="6">
        <f t="shared" si="101"/>
        <v>664.10399999999993</v>
      </c>
      <c r="J341" s="4">
        <v>1068</v>
      </c>
      <c r="K341" s="6">
        <f t="shared" si="102"/>
        <v>388.96456879260001</v>
      </c>
      <c r="L341" s="4">
        <v>72</v>
      </c>
      <c r="M341" s="6">
        <f t="shared" si="103"/>
        <v>221.68800000000002</v>
      </c>
      <c r="N341" s="4">
        <v>3498</v>
      </c>
      <c r="O341" s="6">
        <f t="shared" si="104"/>
        <v>1388.7060000000001</v>
      </c>
      <c r="P341" s="4">
        <v>2448</v>
      </c>
      <c r="Q341" s="6">
        <f t="shared" si="105"/>
        <v>698.90399727341753</v>
      </c>
      <c r="R341" s="4">
        <v>2448</v>
      </c>
      <c r="S341" s="6">
        <f t="shared" si="106"/>
        <v>758.33500175999995</v>
      </c>
      <c r="T341" s="4">
        <v>972</v>
      </c>
      <c r="U341" s="6">
        <f t="shared" si="107"/>
        <v>625.96799999999996</v>
      </c>
      <c r="V341" s="4">
        <v>150</v>
      </c>
      <c r="W341" s="17">
        <f t="shared" si="97"/>
        <v>103.3504485</v>
      </c>
      <c r="X341" s="4">
        <v>160</v>
      </c>
      <c r="Y341" s="6">
        <f t="shared" si="108"/>
        <v>111.35999999999999</v>
      </c>
      <c r="Z341" s="4">
        <v>780</v>
      </c>
      <c r="AA341" s="6">
        <f t="shared" si="109"/>
        <v>755.04029086200001</v>
      </c>
      <c r="AB341" s="4">
        <v>2300</v>
      </c>
      <c r="AC341" s="6">
        <f t="shared" si="110"/>
        <v>1511.5597253799999</v>
      </c>
      <c r="AD341" s="4">
        <v>1752</v>
      </c>
      <c r="AE341" s="6">
        <f t="shared" si="111"/>
        <v>809.42400000000009</v>
      </c>
      <c r="AF341" s="4">
        <v>1584</v>
      </c>
      <c r="AG341" s="6">
        <f t="shared" si="112"/>
        <v>521.13599999999997</v>
      </c>
      <c r="AH341" s="4">
        <v>0</v>
      </c>
      <c r="AI341" s="6">
        <f t="shared" si="113"/>
        <v>0</v>
      </c>
      <c r="AJ341">
        <v>0</v>
      </c>
      <c r="AK341" s="6">
        <f t="shared" si="114"/>
        <v>0</v>
      </c>
      <c r="AL341" s="6">
        <f t="shared" si="98"/>
        <v>9240.520032568018</v>
      </c>
    </row>
    <row r="342" spans="1:38" x14ac:dyDescent="0.25">
      <c r="A342" s="1">
        <v>12428</v>
      </c>
      <c r="B342" s="1" t="s">
        <v>79</v>
      </c>
      <c r="C342" s="1" t="s">
        <v>845</v>
      </c>
      <c r="D342" s="4">
        <v>200</v>
      </c>
      <c r="E342" s="6">
        <f t="shared" si="99"/>
        <v>317.2</v>
      </c>
      <c r="F342" s="4">
        <v>900</v>
      </c>
      <c r="G342" s="17">
        <f t="shared" si="100"/>
        <v>549</v>
      </c>
      <c r="H342" s="4">
        <v>1704</v>
      </c>
      <c r="I342" s="6">
        <f t="shared" si="101"/>
        <v>799.17599999999993</v>
      </c>
      <c r="J342" s="4">
        <v>900</v>
      </c>
      <c r="K342" s="6">
        <f t="shared" si="102"/>
        <v>327.77913100500001</v>
      </c>
      <c r="L342" s="4">
        <v>96</v>
      </c>
      <c r="M342" s="6">
        <f t="shared" si="103"/>
        <v>295.584</v>
      </c>
      <c r="N342" s="4">
        <v>4332</v>
      </c>
      <c r="O342" s="6">
        <f t="shared" si="104"/>
        <v>1719.8040000000001</v>
      </c>
      <c r="P342" s="4">
        <v>408</v>
      </c>
      <c r="Q342" s="6">
        <f t="shared" si="105"/>
        <v>116.48399954556959</v>
      </c>
      <c r="R342" s="4">
        <v>900</v>
      </c>
      <c r="S342" s="6">
        <f t="shared" si="106"/>
        <v>278.79963299999997</v>
      </c>
      <c r="T342" s="4">
        <v>1104</v>
      </c>
      <c r="U342" s="6">
        <f t="shared" si="107"/>
        <v>710.976</v>
      </c>
      <c r="V342" s="4">
        <v>200</v>
      </c>
      <c r="W342" s="17">
        <f t="shared" si="97"/>
        <v>137.80059800000001</v>
      </c>
      <c r="X342" s="4">
        <v>208</v>
      </c>
      <c r="Y342" s="6">
        <f t="shared" si="108"/>
        <v>144.768</v>
      </c>
      <c r="Z342" s="4">
        <v>1032</v>
      </c>
      <c r="AA342" s="6">
        <f t="shared" si="109"/>
        <v>998.97638483279991</v>
      </c>
      <c r="AB342" s="4">
        <v>1700</v>
      </c>
      <c r="AC342" s="6">
        <f t="shared" si="110"/>
        <v>1117.23979702</v>
      </c>
      <c r="AD342" s="4">
        <v>1608</v>
      </c>
      <c r="AE342" s="6">
        <f t="shared" si="111"/>
        <v>742.89600000000007</v>
      </c>
      <c r="AF342" s="4">
        <v>1608</v>
      </c>
      <c r="AG342" s="6">
        <f t="shared" si="112"/>
        <v>529.03200000000004</v>
      </c>
      <c r="AH342" s="4">
        <v>1976</v>
      </c>
      <c r="AI342" s="6">
        <f t="shared" si="113"/>
        <v>318.78271531194451</v>
      </c>
      <c r="AJ342">
        <v>0</v>
      </c>
      <c r="AK342" s="6">
        <f t="shared" si="114"/>
        <v>0</v>
      </c>
      <c r="AL342" s="6">
        <f t="shared" si="98"/>
        <v>9104.2982587153128</v>
      </c>
    </row>
    <row r="343" spans="1:38" x14ac:dyDescent="0.25">
      <c r="A343" s="1">
        <v>975</v>
      </c>
      <c r="B343" s="1" t="s">
        <v>764</v>
      </c>
      <c r="C343" s="1" t="s">
        <v>1365</v>
      </c>
      <c r="D343" s="4">
        <v>200</v>
      </c>
      <c r="E343" s="6">
        <f t="shared" si="99"/>
        <v>317.2</v>
      </c>
      <c r="F343" s="4">
        <v>498</v>
      </c>
      <c r="G343" s="17">
        <f t="shared" si="100"/>
        <v>303.77999999999997</v>
      </c>
      <c r="H343" s="4">
        <v>504</v>
      </c>
      <c r="I343" s="6">
        <f t="shared" si="101"/>
        <v>236.37599999999998</v>
      </c>
      <c r="J343" s="4">
        <v>1308</v>
      </c>
      <c r="K343" s="6">
        <f t="shared" si="102"/>
        <v>476.37233706060005</v>
      </c>
      <c r="L343" s="4">
        <v>96</v>
      </c>
      <c r="M343" s="6">
        <f t="shared" si="103"/>
        <v>295.584</v>
      </c>
      <c r="N343" s="4">
        <v>4002</v>
      </c>
      <c r="O343" s="6">
        <f t="shared" si="104"/>
        <v>1588.7940000000001</v>
      </c>
      <c r="P343" s="4">
        <v>504</v>
      </c>
      <c r="Q343" s="6">
        <f t="shared" si="105"/>
        <v>143.8919994386448</v>
      </c>
      <c r="R343" s="4">
        <v>1032</v>
      </c>
      <c r="S343" s="6">
        <f t="shared" si="106"/>
        <v>319.69024583999999</v>
      </c>
      <c r="T343" s="4">
        <v>672</v>
      </c>
      <c r="U343" s="6">
        <f t="shared" si="107"/>
        <v>432.76800000000003</v>
      </c>
      <c r="V343" s="4">
        <v>190</v>
      </c>
      <c r="W343" s="17">
        <f t="shared" si="97"/>
        <v>130.91056810000001</v>
      </c>
      <c r="X343" s="4">
        <v>192</v>
      </c>
      <c r="Y343" s="6">
        <f t="shared" si="108"/>
        <v>133.63200000000001</v>
      </c>
      <c r="Z343" s="4">
        <v>780</v>
      </c>
      <c r="AA343" s="6">
        <f t="shared" si="109"/>
        <v>755.04029086200001</v>
      </c>
      <c r="AB343" s="4">
        <v>3500</v>
      </c>
      <c r="AC343" s="6">
        <f t="shared" si="110"/>
        <v>2300.1995821</v>
      </c>
      <c r="AD343" s="4">
        <v>1512</v>
      </c>
      <c r="AE343" s="6">
        <f t="shared" si="111"/>
        <v>698.54399999999998</v>
      </c>
      <c r="AF343" s="4">
        <v>1968</v>
      </c>
      <c r="AG343" s="6">
        <f t="shared" si="112"/>
        <v>647.47199999999998</v>
      </c>
      <c r="AH343" s="4">
        <v>1976</v>
      </c>
      <c r="AI343" s="6">
        <f t="shared" si="113"/>
        <v>318.78271531194451</v>
      </c>
      <c r="AJ343">
        <v>0</v>
      </c>
      <c r="AK343" s="6">
        <f t="shared" si="114"/>
        <v>0</v>
      </c>
      <c r="AL343" s="6">
        <f t="shared" si="98"/>
        <v>9099.0377387131903</v>
      </c>
    </row>
    <row r="344" spans="1:38" x14ac:dyDescent="0.25">
      <c r="A344" s="1">
        <v>12148</v>
      </c>
      <c r="B344" s="1" t="s">
        <v>48</v>
      </c>
      <c r="C344" s="1" t="s">
        <v>817</v>
      </c>
      <c r="D344" s="4">
        <v>200</v>
      </c>
      <c r="E344" s="6">
        <f t="shared" si="99"/>
        <v>317.2</v>
      </c>
      <c r="F344" s="4">
        <v>786</v>
      </c>
      <c r="G344" s="17">
        <f t="shared" si="100"/>
        <v>479.46</v>
      </c>
      <c r="H344" s="4">
        <v>528</v>
      </c>
      <c r="I344" s="6">
        <f t="shared" si="101"/>
        <v>247.63199999999998</v>
      </c>
      <c r="J344" s="4">
        <v>1308</v>
      </c>
      <c r="K344" s="6">
        <f t="shared" si="102"/>
        <v>476.37233706060005</v>
      </c>
      <c r="L344" s="4">
        <v>96</v>
      </c>
      <c r="M344" s="6">
        <f t="shared" si="103"/>
        <v>295.584</v>
      </c>
      <c r="N344" s="4">
        <v>6528</v>
      </c>
      <c r="O344" s="6">
        <f t="shared" si="104"/>
        <v>2591.616</v>
      </c>
      <c r="P344" s="4">
        <v>792</v>
      </c>
      <c r="Q344" s="6">
        <f t="shared" si="105"/>
        <v>226.11599911787039</v>
      </c>
      <c r="R344" s="4">
        <v>780</v>
      </c>
      <c r="S344" s="6">
        <f t="shared" si="106"/>
        <v>241.6263486</v>
      </c>
      <c r="T344" s="4">
        <v>780</v>
      </c>
      <c r="U344" s="6">
        <f t="shared" si="107"/>
        <v>502.32</v>
      </c>
      <c r="V344" s="4">
        <v>0</v>
      </c>
      <c r="W344" s="17">
        <f t="shared" si="97"/>
        <v>0</v>
      </c>
      <c r="X344" s="4">
        <v>0</v>
      </c>
      <c r="Y344" s="6">
        <f t="shared" si="108"/>
        <v>0</v>
      </c>
      <c r="Z344" s="4">
        <v>1044</v>
      </c>
      <c r="AA344" s="6">
        <f t="shared" si="109"/>
        <v>1010.5923893076</v>
      </c>
      <c r="AB344" s="4">
        <v>1000</v>
      </c>
      <c r="AC344" s="6">
        <f t="shared" si="110"/>
        <v>657.19988060000003</v>
      </c>
      <c r="AD344" s="4">
        <v>528</v>
      </c>
      <c r="AE344" s="6">
        <f t="shared" si="111"/>
        <v>243.93600000000001</v>
      </c>
      <c r="AF344" s="4">
        <v>2088</v>
      </c>
      <c r="AG344" s="6">
        <f t="shared" si="112"/>
        <v>686.952</v>
      </c>
      <c r="AH344" s="4">
        <v>5486</v>
      </c>
      <c r="AI344" s="6">
        <f t="shared" si="113"/>
        <v>885.04148593184595</v>
      </c>
      <c r="AJ344">
        <v>40</v>
      </c>
      <c r="AK344" s="6">
        <f t="shared" si="114"/>
        <v>228.57142857142838</v>
      </c>
      <c r="AL344" s="6">
        <f t="shared" si="98"/>
        <v>9090.2198691893427</v>
      </c>
    </row>
    <row r="345" spans="1:38" x14ac:dyDescent="0.25">
      <c r="A345" s="1">
        <v>3995</v>
      </c>
      <c r="B345" s="1" t="s">
        <v>684</v>
      </c>
      <c r="C345" s="1" t="s">
        <v>1311</v>
      </c>
      <c r="D345" s="4">
        <v>260</v>
      </c>
      <c r="E345" s="6">
        <f t="shared" si="99"/>
        <v>412.36</v>
      </c>
      <c r="F345" s="4">
        <v>498</v>
      </c>
      <c r="G345" s="17">
        <f t="shared" si="100"/>
        <v>303.77999999999997</v>
      </c>
      <c r="H345" s="4">
        <v>1008</v>
      </c>
      <c r="I345" s="6">
        <f t="shared" si="101"/>
        <v>472.75199999999995</v>
      </c>
      <c r="J345" s="4">
        <v>1500</v>
      </c>
      <c r="K345" s="6">
        <f t="shared" si="102"/>
        <v>546.298551675</v>
      </c>
      <c r="L345" s="4">
        <v>120</v>
      </c>
      <c r="M345" s="6">
        <f t="shared" si="103"/>
        <v>369.48</v>
      </c>
      <c r="N345" s="4">
        <v>3000</v>
      </c>
      <c r="O345" s="6">
        <f t="shared" si="104"/>
        <v>1191</v>
      </c>
      <c r="P345" s="4">
        <v>504</v>
      </c>
      <c r="Q345" s="6">
        <f t="shared" si="105"/>
        <v>143.8919994386448</v>
      </c>
      <c r="R345" s="4">
        <v>1500</v>
      </c>
      <c r="S345" s="6">
        <f t="shared" si="106"/>
        <v>464.66605499999997</v>
      </c>
      <c r="T345" s="4">
        <v>1572</v>
      </c>
      <c r="U345" s="6">
        <f t="shared" si="107"/>
        <v>1012.3680000000001</v>
      </c>
      <c r="V345" s="4">
        <v>250</v>
      </c>
      <c r="W345" s="17">
        <f t="shared" si="97"/>
        <v>172.25074749999999</v>
      </c>
      <c r="X345" s="4">
        <v>256</v>
      </c>
      <c r="Y345" s="6">
        <f t="shared" si="108"/>
        <v>178.17599999999999</v>
      </c>
      <c r="Z345" s="4">
        <v>1260</v>
      </c>
      <c r="AA345" s="6">
        <f t="shared" si="109"/>
        <v>1219.680469854</v>
      </c>
      <c r="AB345" s="4">
        <v>1500</v>
      </c>
      <c r="AC345" s="6">
        <f t="shared" si="110"/>
        <v>985.79982089999999</v>
      </c>
      <c r="AD345" s="4">
        <v>1008</v>
      </c>
      <c r="AE345" s="6">
        <f t="shared" si="111"/>
        <v>465.69600000000003</v>
      </c>
      <c r="AF345" s="4">
        <v>1992</v>
      </c>
      <c r="AG345" s="6">
        <f t="shared" si="112"/>
        <v>655.36800000000005</v>
      </c>
      <c r="AH345" s="4">
        <v>1498</v>
      </c>
      <c r="AI345" s="6">
        <f t="shared" si="113"/>
        <v>241.66827304518873</v>
      </c>
      <c r="AJ345">
        <v>40</v>
      </c>
      <c r="AK345" s="6">
        <f t="shared" si="114"/>
        <v>228.57142857142838</v>
      </c>
      <c r="AL345" s="6">
        <f t="shared" si="98"/>
        <v>9063.8073459842617</v>
      </c>
    </row>
    <row r="346" spans="1:38" x14ac:dyDescent="0.25">
      <c r="A346" s="1">
        <v>12191</v>
      </c>
      <c r="B346" s="1" t="s">
        <v>53</v>
      </c>
      <c r="C346" s="1" t="s">
        <v>1435</v>
      </c>
      <c r="D346" s="4">
        <v>200</v>
      </c>
      <c r="E346" s="6">
        <f t="shared" si="99"/>
        <v>317.2</v>
      </c>
      <c r="F346" s="4">
        <v>540</v>
      </c>
      <c r="G346" s="17">
        <f t="shared" si="100"/>
        <v>329.4</v>
      </c>
      <c r="H346" s="4">
        <v>1080</v>
      </c>
      <c r="I346" s="6">
        <f t="shared" si="101"/>
        <v>506.52</v>
      </c>
      <c r="J346" s="4">
        <v>1080</v>
      </c>
      <c r="K346" s="6">
        <f t="shared" si="102"/>
        <v>393.33495720600001</v>
      </c>
      <c r="L346" s="4">
        <v>96</v>
      </c>
      <c r="M346" s="6">
        <f t="shared" si="103"/>
        <v>295.584</v>
      </c>
      <c r="N346" s="4">
        <v>3240</v>
      </c>
      <c r="O346" s="6">
        <f t="shared" si="104"/>
        <v>1286.28</v>
      </c>
      <c r="P346" s="4">
        <v>1080</v>
      </c>
      <c r="Q346" s="6">
        <f t="shared" si="105"/>
        <v>308.33999879709597</v>
      </c>
      <c r="R346" s="4">
        <v>1476</v>
      </c>
      <c r="S346" s="6">
        <f t="shared" si="106"/>
        <v>457.23139811999999</v>
      </c>
      <c r="T346" s="4">
        <v>1080</v>
      </c>
      <c r="U346" s="6">
        <f t="shared" si="107"/>
        <v>695.52</v>
      </c>
      <c r="V346" s="4">
        <v>190</v>
      </c>
      <c r="W346" s="17">
        <f t="shared" si="97"/>
        <v>130.91056810000001</v>
      </c>
      <c r="X346" s="4">
        <v>192</v>
      </c>
      <c r="Y346" s="6">
        <f t="shared" si="108"/>
        <v>133.63200000000001</v>
      </c>
      <c r="Z346" s="4">
        <v>948</v>
      </c>
      <c r="AA346" s="6">
        <f t="shared" si="109"/>
        <v>917.66435350919994</v>
      </c>
      <c r="AB346" s="4">
        <v>2200</v>
      </c>
      <c r="AC346" s="6">
        <f t="shared" si="110"/>
        <v>1445.83973732</v>
      </c>
      <c r="AD346" s="4">
        <v>1584</v>
      </c>
      <c r="AE346" s="6">
        <f t="shared" si="111"/>
        <v>731.80799999999999</v>
      </c>
      <c r="AF346" s="4">
        <v>2160</v>
      </c>
      <c r="AG346" s="6">
        <f t="shared" si="112"/>
        <v>710.64</v>
      </c>
      <c r="AH346" s="4">
        <v>1020</v>
      </c>
      <c r="AI346" s="6">
        <f t="shared" si="113"/>
        <v>164.55383077843291</v>
      </c>
      <c r="AJ346">
        <v>40</v>
      </c>
      <c r="AK346" s="6">
        <f t="shared" si="114"/>
        <v>228.57142857142838</v>
      </c>
      <c r="AL346" s="6">
        <f t="shared" si="98"/>
        <v>9053.0302724021567</v>
      </c>
    </row>
    <row r="347" spans="1:38" x14ac:dyDescent="0.25">
      <c r="A347" s="1">
        <v>13239</v>
      </c>
      <c r="B347" s="1" t="s">
        <v>587</v>
      </c>
      <c r="C347" s="1" t="s">
        <v>1238</v>
      </c>
      <c r="D347" s="4">
        <v>120</v>
      </c>
      <c r="E347" s="6">
        <f t="shared" si="99"/>
        <v>190.32000000000002</v>
      </c>
      <c r="F347" s="4">
        <v>2370</v>
      </c>
      <c r="G347" s="17">
        <f t="shared" si="100"/>
        <v>1445.7</v>
      </c>
      <c r="H347" s="4">
        <v>1008</v>
      </c>
      <c r="I347" s="6">
        <f t="shared" si="101"/>
        <v>472.75199999999995</v>
      </c>
      <c r="J347" s="4">
        <v>840</v>
      </c>
      <c r="K347" s="6">
        <f t="shared" si="102"/>
        <v>305.92718893800003</v>
      </c>
      <c r="L347" s="4">
        <v>60</v>
      </c>
      <c r="M347" s="6">
        <f t="shared" si="103"/>
        <v>184.74</v>
      </c>
      <c r="N347" s="4">
        <v>4200</v>
      </c>
      <c r="O347" s="6">
        <f t="shared" si="104"/>
        <v>1667.4</v>
      </c>
      <c r="P347" s="4">
        <v>1200</v>
      </c>
      <c r="Q347" s="6">
        <f t="shared" si="105"/>
        <v>342.59999866343998</v>
      </c>
      <c r="R347" s="4">
        <v>2076</v>
      </c>
      <c r="S347" s="6">
        <f t="shared" si="106"/>
        <v>643.09782011999994</v>
      </c>
      <c r="T347" s="4">
        <v>756</v>
      </c>
      <c r="U347" s="6">
        <f t="shared" si="107"/>
        <v>486.86400000000003</v>
      </c>
      <c r="V347" s="4">
        <v>120</v>
      </c>
      <c r="W347" s="17">
        <f t="shared" si="97"/>
        <v>82.680358799999993</v>
      </c>
      <c r="X347" s="4">
        <v>128</v>
      </c>
      <c r="Y347" s="6">
        <f t="shared" si="108"/>
        <v>89.087999999999994</v>
      </c>
      <c r="Z347" s="4">
        <v>612</v>
      </c>
      <c r="AA347" s="6">
        <f t="shared" si="109"/>
        <v>592.41622821479996</v>
      </c>
      <c r="AB347" s="4">
        <v>1800</v>
      </c>
      <c r="AC347" s="6">
        <f t="shared" si="110"/>
        <v>1182.9597850800001</v>
      </c>
      <c r="AD347" s="4">
        <v>1608</v>
      </c>
      <c r="AE347" s="6">
        <f t="shared" si="111"/>
        <v>742.89600000000007</v>
      </c>
      <c r="AF347" s="4">
        <v>1248</v>
      </c>
      <c r="AG347" s="6">
        <f t="shared" si="112"/>
        <v>410.59200000000004</v>
      </c>
      <c r="AH347" s="4">
        <v>892</v>
      </c>
      <c r="AI347" s="6">
        <f t="shared" si="113"/>
        <v>143.90393828859035</v>
      </c>
      <c r="AJ347">
        <v>0</v>
      </c>
      <c r="AK347" s="6">
        <f t="shared" si="114"/>
        <v>0</v>
      </c>
      <c r="AL347" s="6">
        <f t="shared" si="98"/>
        <v>8983.9373181048304</v>
      </c>
    </row>
    <row r="348" spans="1:38" x14ac:dyDescent="0.25">
      <c r="A348" s="1">
        <v>13007</v>
      </c>
      <c r="B348" s="1" t="s">
        <v>466</v>
      </c>
      <c r="C348" s="1" t="s">
        <v>1140</v>
      </c>
      <c r="D348" s="4">
        <v>240</v>
      </c>
      <c r="E348" s="6">
        <f t="shared" si="99"/>
        <v>380.64000000000004</v>
      </c>
      <c r="F348" s="4">
        <v>900</v>
      </c>
      <c r="G348" s="17">
        <f t="shared" si="100"/>
        <v>549</v>
      </c>
      <c r="H348" s="4">
        <v>960</v>
      </c>
      <c r="I348" s="6">
        <f t="shared" si="101"/>
        <v>450.23999999999995</v>
      </c>
      <c r="J348" s="4">
        <v>1200</v>
      </c>
      <c r="K348" s="6">
        <f t="shared" si="102"/>
        <v>437.03884134000003</v>
      </c>
      <c r="L348" s="4">
        <v>120</v>
      </c>
      <c r="M348" s="6">
        <f t="shared" si="103"/>
        <v>369.48</v>
      </c>
      <c r="N348" s="4">
        <v>4800</v>
      </c>
      <c r="O348" s="6">
        <f t="shared" si="104"/>
        <v>1905.6000000000001</v>
      </c>
      <c r="P348" s="4">
        <v>360</v>
      </c>
      <c r="Q348" s="6">
        <f t="shared" si="105"/>
        <v>102.779999599032</v>
      </c>
      <c r="R348" s="4">
        <v>1488</v>
      </c>
      <c r="S348" s="6">
        <f t="shared" si="106"/>
        <v>460.94872656000001</v>
      </c>
      <c r="T348" s="4">
        <v>1200</v>
      </c>
      <c r="U348" s="6">
        <f t="shared" si="107"/>
        <v>772.80000000000007</v>
      </c>
      <c r="V348" s="4">
        <v>240</v>
      </c>
      <c r="W348" s="17">
        <f t="shared" si="97"/>
        <v>165.36071759999999</v>
      </c>
      <c r="X348" s="4">
        <v>256</v>
      </c>
      <c r="Y348" s="6">
        <f t="shared" si="108"/>
        <v>178.17599999999999</v>
      </c>
      <c r="Z348" s="4">
        <v>1224</v>
      </c>
      <c r="AA348" s="6">
        <f t="shared" si="109"/>
        <v>1184.8324564295999</v>
      </c>
      <c r="AB348" s="4">
        <v>1200</v>
      </c>
      <c r="AC348" s="6">
        <f t="shared" si="110"/>
        <v>788.63985672000001</v>
      </c>
      <c r="AD348" s="4">
        <v>1200</v>
      </c>
      <c r="AE348" s="6">
        <f t="shared" si="111"/>
        <v>554.4</v>
      </c>
      <c r="AF348" s="4">
        <v>960</v>
      </c>
      <c r="AG348" s="6">
        <f t="shared" si="112"/>
        <v>315.84000000000003</v>
      </c>
      <c r="AH348" s="4">
        <v>478</v>
      </c>
      <c r="AI348" s="6">
        <f t="shared" si="113"/>
        <v>77.114442266755816</v>
      </c>
      <c r="AJ348">
        <v>40</v>
      </c>
      <c r="AK348" s="6">
        <f t="shared" si="114"/>
        <v>228.57142857142838</v>
      </c>
      <c r="AL348" s="6">
        <f t="shared" si="98"/>
        <v>8921.4624690868168</v>
      </c>
    </row>
    <row r="349" spans="1:38" x14ac:dyDescent="0.25">
      <c r="A349" s="1">
        <v>12925</v>
      </c>
      <c r="B349" s="1" t="s">
        <v>420</v>
      </c>
      <c r="C349" s="1" t="s">
        <v>1098</v>
      </c>
      <c r="D349" s="4">
        <v>100</v>
      </c>
      <c r="E349" s="6">
        <f t="shared" si="99"/>
        <v>158.6</v>
      </c>
      <c r="F349" s="4">
        <v>888</v>
      </c>
      <c r="G349" s="17">
        <f t="shared" si="100"/>
        <v>541.67999999999995</v>
      </c>
      <c r="H349" s="4">
        <v>936</v>
      </c>
      <c r="I349" s="6">
        <f t="shared" si="101"/>
        <v>438.98399999999998</v>
      </c>
      <c r="J349" s="4">
        <v>708</v>
      </c>
      <c r="K349" s="6">
        <f t="shared" si="102"/>
        <v>257.8529163906</v>
      </c>
      <c r="L349" s="4">
        <v>72</v>
      </c>
      <c r="M349" s="6">
        <f t="shared" si="103"/>
        <v>221.68800000000002</v>
      </c>
      <c r="N349" s="4">
        <v>5010</v>
      </c>
      <c r="O349" s="6">
        <f t="shared" si="104"/>
        <v>1988.97</v>
      </c>
      <c r="P349" s="4">
        <v>0</v>
      </c>
      <c r="Q349" s="6">
        <f t="shared" si="105"/>
        <v>0</v>
      </c>
      <c r="R349" s="4">
        <v>3312</v>
      </c>
      <c r="S349" s="6">
        <f t="shared" si="106"/>
        <v>1025.9826494399999</v>
      </c>
      <c r="T349" s="4">
        <v>636</v>
      </c>
      <c r="U349" s="6">
        <f t="shared" si="107"/>
        <v>409.584</v>
      </c>
      <c r="V349" s="4">
        <v>100</v>
      </c>
      <c r="W349" s="17">
        <f t="shared" si="97"/>
        <v>68.900299000000004</v>
      </c>
      <c r="X349" s="4">
        <v>112</v>
      </c>
      <c r="Y349" s="6">
        <f t="shared" si="108"/>
        <v>77.951999999999998</v>
      </c>
      <c r="Z349" s="4">
        <v>516</v>
      </c>
      <c r="AA349" s="6">
        <f t="shared" si="109"/>
        <v>499.48819241639995</v>
      </c>
      <c r="AB349" s="4">
        <v>2300</v>
      </c>
      <c r="AC349" s="6">
        <f t="shared" si="110"/>
        <v>1511.5597253799999</v>
      </c>
      <c r="AD349" s="4">
        <v>1608</v>
      </c>
      <c r="AE349" s="6">
        <f t="shared" si="111"/>
        <v>742.89600000000007</v>
      </c>
      <c r="AF349" s="4">
        <v>1176</v>
      </c>
      <c r="AG349" s="6">
        <f t="shared" si="112"/>
        <v>386.904</v>
      </c>
      <c r="AH349" s="4">
        <v>3356</v>
      </c>
      <c r="AI349" s="6">
        <f t="shared" si="113"/>
        <v>541.41436871805968</v>
      </c>
      <c r="AJ349">
        <v>0</v>
      </c>
      <c r="AK349" s="6">
        <f t="shared" si="114"/>
        <v>0</v>
      </c>
      <c r="AL349" s="6">
        <f t="shared" si="98"/>
        <v>8872.456151345059</v>
      </c>
    </row>
    <row r="350" spans="1:38" x14ac:dyDescent="0.25">
      <c r="A350" s="1">
        <v>2241</v>
      </c>
      <c r="B350" s="1" t="s">
        <v>621</v>
      </c>
      <c r="C350" s="1" t="s">
        <v>1263</v>
      </c>
      <c r="D350" s="4">
        <v>140</v>
      </c>
      <c r="E350" s="6">
        <f t="shared" si="99"/>
        <v>222.04000000000002</v>
      </c>
      <c r="F350" s="4">
        <v>1998</v>
      </c>
      <c r="G350" s="17">
        <f t="shared" si="100"/>
        <v>1218.78</v>
      </c>
      <c r="H350" s="4">
        <v>1248</v>
      </c>
      <c r="I350" s="6">
        <f t="shared" si="101"/>
        <v>585.31200000000001</v>
      </c>
      <c r="J350" s="4">
        <v>936</v>
      </c>
      <c r="K350" s="6">
        <f t="shared" si="102"/>
        <v>340.89029624520003</v>
      </c>
      <c r="L350" s="4">
        <v>0</v>
      </c>
      <c r="M350" s="6">
        <f t="shared" si="103"/>
        <v>0</v>
      </c>
      <c r="N350" s="4">
        <v>1998</v>
      </c>
      <c r="O350" s="6">
        <f t="shared" si="104"/>
        <v>793.20600000000002</v>
      </c>
      <c r="P350" s="4">
        <v>2400</v>
      </c>
      <c r="Q350" s="6">
        <f t="shared" si="105"/>
        <v>685.19999732687995</v>
      </c>
      <c r="R350" s="4">
        <v>2400</v>
      </c>
      <c r="S350" s="6">
        <f t="shared" si="106"/>
        <v>743.465688</v>
      </c>
      <c r="T350" s="4">
        <v>852</v>
      </c>
      <c r="U350" s="6">
        <f t="shared" si="107"/>
        <v>548.68799999999999</v>
      </c>
      <c r="V350" s="4">
        <v>130</v>
      </c>
      <c r="W350" s="17">
        <f t="shared" si="97"/>
        <v>89.570388699999995</v>
      </c>
      <c r="X350" s="4">
        <v>144</v>
      </c>
      <c r="Y350" s="6">
        <f t="shared" si="108"/>
        <v>100.22399999999999</v>
      </c>
      <c r="Z350" s="4">
        <v>684</v>
      </c>
      <c r="AA350" s="6">
        <f t="shared" si="109"/>
        <v>662.11225506359995</v>
      </c>
      <c r="AB350" s="4">
        <v>2400</v>
      </c>
      <c r="AC350" s="6">
        <f t="shared" si="110"/>
        <v>1577.27971344</v>
      </c>
      <c r="AD350" s="4">
        <v>1200</v>
      </c>
      <c r="AE350" s="6">
        <f t="shared" si="111"/>
        <v>554.4</v>
      </c>
      <c r="AF350" s="4">
        <v>1392</v>
      </c>
      <c r="AG350" s="6">
        <f t="shared" si="112"/>
        <v>457.96800000000002</v>
      </c>
      <c r="AH350" s="4">
        <v>1498</v>
      </c>
      <c r="AI350" s="6">
        <f t="shared" si="113"/>
        <v>241.66827304518873</v>
      </c>
      <c r="AJ350">
        <v>0</v>
      </c>
      <c r="AK350" s="6">
        <f t="shared" si="114"/>
        <v>0</v>
      </c>
      <c r="AL350" s="6">
        <f t="shared" si="98"/>
        <v>8820.8046118208676</v>
      </c>
    </row>
    <row r="351" spans="1:38" x14ac:dyDescent="0.25">
      <c r="A351" s="1">
        <v>12618</v>
      </c>
      <c r="B351" s="1" t="s">
        <v>192</v>
      </c>
      <c r="C351" s="1" t="s">
        <v>937</v>
      </c>
      <c r="D351" s="4">
        <v>260</v>
      </c>
      <c r="E351" s="6">
        <f t="shared" si="99"/>
        <v>412.36</v>
      </c>
      <c r="F351" s="4">
        <v>420</v>
      </c>
      <c r="G351" s="17">
        <f t="shared" si="100"/>
        <v>256.2</v>
      </c>
      <c r="H351" s="4">
        <v>1464</v>
      </c>
      <c r="I351" s="6">
        <f t="shared" si="101"/>
        <v>686.61599999999999</v>
      </c>
      <c r="J351" s="4">
        <v>1476</v>
      </c>
      <c r="K351" s="6">
        <f t="shared" si="102"/>
        <v>537.55777484819998</v>
      </c>
      <c r="L351" s="4">
        <v>120</v>
      </c>
      <c r="M351" s="6">
        <f t="shared" si="103"/>
        <v>369.48</v>
      </c>
      <c r="N351" s="4">
        <v>3102</v>
      </c>
      <c r="O351" s="6">
        <f t="shared" si="104"/>
        <v>1231.4940000000001</v>
      </c>
      <c r="P351" s="4">
        <v>1008</v>
      </c>
      <c r="Q351" s="6">
        <f t="shared" si="105"/>
        <v>287.7839988772896</v>
      </c>
      <c r="R351" s="4">
        <v>2952</v>
      </c>
      <c r="S351" s="6">
        <f t="shared" si="106"/>
        <v>914.46279623999999</v>
      </c>
      <c r="T351" s="4">
        <v>840</v>
      </c>
      <c r="U351" s="6">
        <f t="shared" si="107"/>
        <v>540.96</v>
      </c>
      <c r="V351" s="4">
        <v>280</v>
      </c>
      <c r="W351" s="17">
        <f t="shared" si="97"/>
        <v>192.92083719999999</v>
      </c>
      <c r="X351" s="4">
        <v>304</v>
      </c>
      <c r="Y351" s="6">
        <f t="shared" si="108"/>
        <v>211.58399999999997</v>
      </c>
      <c r="Z351" s="4">
        <v>1260</v>
      </c>
      <c r="AA351" s="6">
        <f t="shared" si="109"/>
        <v>1219.680469854</v>
      </c>
      <c r="AB351" s="4">
        <v>1500</v>
      </c>
      <c r="AC351" s="6">
        <f t="shared" si="110"/>
        <v>985.79982089999999</v>
      </c>
      <c r="AD351" s="4">
        <v>504</v>
      </c>
      <c r="AE351" s="6">
        <f t="shared" si="111"/>
        <v>232.84800000000001</v>
      </c>
      <c r="AF351" s="4">
        <v>1464</v>
      </c>
      <c r="AG351" s="6">
        <f t="shared" si="112"/>
        <v>481.65600000000001</v>
      </c>
      <c r="AH351" s="4">
        <v>128</v>
      </c>
      <c r="AI351" s="6">
        <f t="shared" si="113"/>
        <v>20.649892489842561</v>
      </c>
      <c r="AJ351">
        <v>40</v>
      </c>
      <c r="AK351" s="6">
        <f t="shared" si="114"/>
        <v>228.57142857142838</v>
      </c>
      <c r="AL351" s="6">
        <f t="shared" si="98"/>
        <v>8810.6250189807597</v>
      </c>
    </row>
    <row r="352" spans="1:38" x14ac:dyDescent="0.25">
      <c r="A352" s="1">
        <v>13095</v>
      </c>
      <c r="B352" s="1" t="s">
        <v>534</v>
      </c>
      <c r="C352" s="1" t="s">
        <v>1203</v>
      </c>
      <c r="D352" s="4">
        <v>600</v>
      </c>
      <c r="E352" s="6">
        <f t="shared" si="99"/>
        <v>951.6</v>
      </c>
      <c r="F352" s="4">
        <v>1002</v>
      </c>
      <c r="G352" s="17">
        <f t="shared" si="100"/>
        <v>611.22</v>
      </c>
      <c r="H352" s="4">
        <v>0</v>
      </c>
      <c r="I352" s="6">
        <f t="shared" si="101"/>
        <v>0</v>
      </c>
      <c r="J352" s="4">
        <v>3504</v>
      </c>
      <c r="K352" s="6">
        <f t="shared" si="102"/>
        <v>1276.1534167128</v>
      </c>
      <c r="L352" s="4">
        <v>288</v>
      </c>
      <c r="M352" s="6">
        <f t="shared" si="103"/>
        <v>886.75200000000007</v>
      </c>
      <c r="N352" s="4">
        <v>1698</v>
      </c>
      <c r="O352" s="6">
        <f t="shared" si="104"/>
        <v>674.10599999999999</v>
      </c>
      <c r="P352" s="4">
        <v>0</v>
      </c>
      <c r="Q352" s="6">
        <f t="shared" si="105"/>
        <v>0</v>
      </c>
      <c r="R352" s="4">
        <v>0</v>
      </c>
      <c r="S352" s="6">
        <f t="shared" si="106"/>
        <v>0</v>
      </c>
      <c r="T352" s="4">
        <v>564</v>
      </c>
      <c r="U352" s="6">
        <f t="shared" si="107"/>
        <v>363.21600000000001</v>
      </c>
      <c r="V352" s="4">
        <v>0</v>
      </c>
      <c r="W352" s="17">
        <f t="shared" si="97"/>
        <v>0</v>
      </c>
      <c r="X352" s="4">
        <v>0</v>
      </c>
      <c r="Y352" s="6">
        <f t="shared" si="108"/>
        <v>0</v>
      </c>
      <c r="Z352" s="4">
        <v>600</v>
      </c>
      <c r="AA352" s="6">
        <f t="shared" si="109"/>
        <v>580.80022373999998</v>
      </c>
      <c r="AB352" s="4">
        <v>3500</v>
      </c>
      <c r="AC352" s="6">
        <f t="shared" si="110"/>
        <v>2300.1995821</v>
      </c>
      <c r="AD352" s="4">
        <v>0</v>
      </c>
      <c r="AE352" s="6">
        <f t="shared" si="111"/>
        <v>0</v>
      </c>
      <c r="AF352" s="4">
        <v>3504</v>
      </c>
      <c r="AG352" s="6">
        <f t="shared" si="112"/>
        <v>1152.816</v>
      </c>
      <c r="AH352" s="4">
        <v>0</v>
      </c>
      <c r="AI352" s="6">
        <f t="shared" si="113"/>
        <v>0</v>
      </c>
      <c r="AJ352">
        <v>0</v>
      </c>
      <c r="AK352" s="6">
        <f t="shared" si="114"/>
        <v>0</v>
      </c>
      <c r="AL352" s="6">
        <f t="shared" si="98"/>
        <v>8796.8632225527999</v>
      </c>
    </row>
    <row r="353" spans="1:38" x14ac:dyDescent="0.25">
      <c r="A353" s="1">
        <v>12597</v>
      </c>
      <c r="B353" s="1" t="s">
        <v>175</v>
      </c>
      <c r="C353" s="1" t="s">
        <v>1456</v>
      </c>
      <c r="D353" s="4">
        <v>500</v>
      </c>
      <c r="E353" s="6">
        <f t="shared" si="99"/>
        <v>793</v>
      </c>
      <c r="F353" s="4">
        <v>498</v>
      </c>
      <c r="G353" s="17">
        <f t="shared" si="100"/>
        <v>303.77999999999997</v>
      </c>
      <c r="H353" s="4">
        <v>504</v>
      </c>
      <c r="I353" s="6">
        <f t="shared" si="101"/>
        <v>236.37599999999998</v>
      </c>
      <c r="J353" s="4">
        <v>252</v>
      </c>
      <c r="K353" s="6">
        <f t="shared" si="102"/>
        <v>91.778156681400006</v>
      </c>
      <c r="L353" s="4">
        <v>288</v>
      </c>
      <c r="M353" s="6">
        <f t="shared" si="103"/>
        <v>886.75200000000007</v>
      </c>
      <c r="N353" s="4">
        <v>2400</v>
      </c>
      <c r="O353" s="6">
        <f t="shared" si="104"/>
        <v>952.80000000000007</v>
      </c>
      <c r="P353" s="4">
        <v>504</v>
      </c>
      <c r="Q353" s="6">
        <f t="shared" si="105"/>
        <v>143.8919994386448</v>
      </c>
      <c r="R353" s="4">
        <v>900</v>
      </c>
      <c r="S353" s="6">
        <f t="shared" si="106"/>
        <v>278.79963299999997</v>
      </c>
      <c r="T353" s="4">
        <v>252</v>
      </c>
      <c r="U353" s="6">
        <f t="shared" si="107"/>
        <v>162.28800000000001</v>
      </c>
      <c r="V353" s="4">
        <v>730</v>
      </c>
      <c r="W353" s="17">
        <f t="shared" si="97"/>
        <v>502.97218269999996</v>
      </c>
      <c r="X353" s="4">
        <v>736</v>
      </c>
      <c r="Y353" s="6">
        <f t="shared" si="108"/>
        <v>512.25599999999997</v>
      </c>
      <c r="Z353" s="4">
        <v>1500</v>
      </c>
      <c r="AA353" s="6">
        <f t="shared" si="109"/>
        <v>1452.00055935</v>
      </c>
      <c r="AB353" s="4">
        <v>2000</v>
      </c>
      <c r="AC353" s="6">
        <f t="shared" si="110"/>
        <v>1314.3997612000001</v>
      </c>
      <c r="AD353" s="4">
        <v>456</v>
      </c>
      <c r="AE353" s="6">
        <f t="shared" si="111"/>
        <v>210.672</v>
      </c>
      <c r="AF353" s="4">
        <v>360</v>
      </c>
      <c r="AG353" s="6">
        <f t="shared" si="112"/>
        <v>118.44000000000001</v>
      </c>
      <c r="AH353" s="4">
        <v>798</v>
      </c>
      <c r="AI353" s="6">
        <f t="shared" si="113"/>
        <v>128.73917349136221</v>
      </c>
      <c r="AJ353">
        <v>120</v>
      </c>
      <c r="AK353" s="6">
        <f t="shared" si="114"/>
        <v>685.71428571428521</v>
      </c>
      <c r="AL353" s="6">
        <f t="shared" si="98"/>
        <v>8774.659751575693</v>
      </c>
    </row>
    <row r="354" spans="1:38" x14ac:dyDescent="0.25">
      <c r="A354" s="1">
        <v>12694</v>
      </c>
      <c r="B354" s="1" t="s">
        <v>238</v>
      </c>
      <c r="C354" s="1" t="s">
        <v>969</v>
      </c>
      <c r="D354" s="4">
        <v>60</v>
      </c>
      <c r="E354" s="6">
        <f t="shared" si="99"/>
        <v>95.160000000000011</v>
      </c>
      <c r="F354" s="4">
        <v>702</v>
      </c>
      <c r="G354" s="17">
        <f t="shared" si="100"/>
        <v>428.21999999999997</v>
      </c>
      <c r="H354" s="4">
        <v>1896</v>
      </c>
      <c r="I354" s="6">
        <f t="shared" si="101"/>
        <v>889.22399999999993</v>
      </c>
      <c r="J354" s="4">
        <v>1176</v>
      </c>
      <c r="K354" s="6">
        <f t="shared" si="102"/>
        <v>428.29806451320002</v>
      </c>
      <c r="L354" s="4">
        <v>24</v>
      </c>
      <c r="M354" s="6">
        <f t="shared" si="103"/>
        <v>73.896000000000001</v>
      </c>
      <c r="N354" s="4">
        <v>3498</v>
      </c>
      <c r="O354" s="6">
        <f t="shared" si="104"/>
        <v>1388.7060000000001</v>
      </c>
      <c r="P354" s="4">
        <v>1440</v>
      </c>
      <c r="Q354" s="6">
        <f t="shared" si="105"/>
        <v>411.11999839612798</v>
      </c>
      <c r="R354" s="4">
        <v>2448</v>
      </c>
      <c r="S354" s="6">
        <f t="shared" si="106"/>
        <v>758.33500175999995</v>
      </c>
      <c r="T354" s="4">
        <v>1080</v>
      </c>
      <c r="U354" s="6">
        <f t="shared" si="107"/>
        <v>695.52</v>
      </c>
      <c r="V354" s="4">
        <v>100</v>
      </c>
      <c r="W354" s="17">
        <f t="shared" ref="W354:W379" si="115">V354*0.68900299</f>
        <v>68.900299000000004</v>
      </c>
      <c r="X354" s="4">
        <v>112</v>
      </c>
      <c r="Y354" s="6">
        <f t="shared" si="108"/>
        <v>77.951999999999998</v>
      </c>
      <c r="Z354" s="4">
        <v>768</v>
      </c>
      <c r="AA354" s="6">
        <f t="shared" si="109"/>
        <v>743.42428638720003</v>
      </c>
      <c r="AB354" s="4">
        <v>1900</v>
      </c>
      <c r="AC354" s="6">
        <f t="shared" si="110"/>
        <v>1248.67977314</v>
      </c>
      <c r="AD354" s="4">
        <v>1752</v>
      </c>
      <c r="AE354" s="6">
        <f t="shared" si="111"/>
        <v>809.42400000000009</v>
      </c>
      <c r="AF354" s="4">
        <v>1896</v>
      </c>
      <c r="AG354" s="6">
        <f t="shared" si="112"/>
        <v>623.78399999999999</v>
      </c>
      <c r="AH354" s="4">
        <v>0</v>
      </c>
      <c r="AI354" s="6">
        <f t="shared" si="113"/>
        <v>0</v>
      </c>
      <c r="AJ354">
        <v>0</v>
      </c>
      <c r="AK354" s="6">
        <f t="shared" si="114"/>
        <v>0</v>
      </c>
      <c r="AL354" s="6">
        <f t="shared" si="98"/>
        <v>8740.6434231965286</v>
      </c>
    </row>
    <row r="355" spans="1:38" x14ac:dyDescent="0.25">
      <c r="A355" s="1">
        <v>3953</v>
      </c>
      <c r="B355" s="1" t="s">
        <v>661</v>
      </c>
      <c r="C355" s="1" t="s">
        <v>1293</v>
      </c>
      <c r="D355" s="4">
        <v>960</v>
      </c>
      <c r="E355" s="6">
        <f t="shared" si="99"/>
        <v>1522.5600000000002</v>
      </c>
      <c r="F355" s="4">
        <v>1002</v>
      </c>
      <c r="G355" s="17">
        <f t="shared" si="100"/>
        <v>611.22</v>
      </c>
      <c r="H355" s="4">
        <v>0</v>
      </c>
      <c r="I355" s="6">
        <f t="shared" si="101"/>
        <v>0</v>
      </c>
      <c r="J355" s="4">
        <v>996</v>
      </c>
      <c r="K355" s="6">
        <f t="shared" si="102"/>
        <v>362.74223831220002</v>
      </c>
      <c r="L355" s="4">
        <v>456</v>
      </c>
      <c r="M355" s="6">
        <f t="shared" si="103"/>
        <v>1404.0240000000001</v>
      </c>
      <c r="N355" s="4">
        <v>1002</v>
      </c>
      <c r="O355" s="6">
        <f t="shared" si="104"/>
        <v>397.79400000000004</v>
      </c>
      <c r="P355" s="4">
        <v>1008</v>
      </c>
      <c r="Q355" s="6">
        <f t="shared" si="105"/>
        <v>287.7839988772896</v>
      </c>
      <c r="R355" s="4">
        <v>0</v>
      </c>
      <c r="S355" s="6">
        <f t="shared" si="106"/>
        <v>0</v>
      </c>
      <c r="T355" s="4">
        <v>996</v>
      </c>
      <c r="U355" s="6">
        <f t="shared" si="107"/>
        <v>641.42399999999998</v>
      </c>
      <c r="V355" s="4">
        <v>930</v>
      </c>
      <c r="W355" s="17">
        <f t="shared" si="115"/>
        <v>640.7727807</v>
      </c>
      <c r="X355" s="4">
        <v>976</v>
      </c>
      <c r="Y355" s="6">
        <f t="shared" si="108"/>
        <v>679.29599999999994</v>
      </c>
      <c r="Z355" s="4">
        <v>996</v>
      </c>
      <c r="AA355" s="6">
        <f t="shared" si="109"/>
        <v>964.12837140839997</v>
      </c>
      <c r="AB355" s="4">
        <v>1000</v>
      </c>
      <c r="AC355" s="6">
        <f t="shared" si="110"/>
        <v>657.19988060000003</v>
      </c>
      <c r="AD355" s="4">
        <v>504</v>
      </c>
      <c r="AE355" s="6">
        <f t="shared" si="111"/>
        <v>232.84800000000001</v>
      </c>
      <c r="AF355" s="4">
        <v>1008</v>
      </c>
      <c r="AG355" s="6">
        <f t="shared" si="112"/>
        <v>331.63200000000001</v>
      </c>
      <c r="AH355" s="4">
        <v>0</v>
      </c>
      <c r="AI355" s="6">
        <f t="shared" si="113"/>
        <v>0</v>
      </c>
      <c r="AJ355">
        <v>0</v>
      </c>
      <c r="AK355" s="6">
        <f t="shared" si="114"/>
        <v>0</v>
      </c>
      <c r="AL355" s="6">
        <f t="shared" si="98"/>
        <v>8733.4252698978908</v>
      </c>
    </row>
    <row r="356" spans="1:38" x14ac:dyDescent="0.25">
      <c r="A356" s="1">
        <v>12591</v>
      </c>
      <c r="B356" s="1" t="s">
        <v>172</v>
      </c>
      <c r="C356" s="1" t="s">
        <v>922</v>
      </c>
      <c r="D356" s="4">
        <v>100</v>
      </c>
      <c r="E356" s="6">
        <f t="shared" si="99"/>
        <v>158.6</v>
      </c>
      <c r="F356" s="4">
        <v>798</v>
      </c>
      <c r="G356" s="17">
        <f t="shared" si="100"/>
        <v>486.78</v>
      </c>
      <c r="H356" s="4">
        <v>984</v>
      </c>
      <c r="I356" s="6">
        <f t="shared" si="101"/>
        <v>461.49599999999998</v>
      </c>
      <c r="J356" s="4">
        <v>744</v>
      </c>
      <c r="K356" s="6">
        <f t="shared" si="102"/>
        <v>270.96408163080002</v>
      </c>
      <c r="L356" s="4">
        <v>48</v>
      </c>
      <c r="M356" s="6">
        <f t="shared" si="103"/>
        <v>147.792</v>
      </c>
      <c r="N356" s="4">
        <v>3726</v>
      </c>
      <c r="O356" s="6">
        <f t="shared" si="104"/>
        <v>1479.222</v>
      </c>
      <c r="P356" s="4">
        <v>2808</v>
      </c>
      <c r="Q356" s="6">
        <f t="shared" si="105"/>
        <v>801.6839968724496</v>
      </c>
      <c r="R356" s="4">
        <v>2796</v>
      </c>
      <c r="S356" s="6">
        <f t="shared" si="106"/>
        <v>866.13752651999994</v>
      </c>
      <c r="T356" s="4">
        <v>672</v>
      </c>
      <c r="U356" s="6">
        <f t="shared" si="107"/>
        <v>432.76800000000003</v>
      </c>
      <c r="V356" s="4">
        <v>110</v>
      </c>
      <c r="W356" s="17">
        <f t="shared" si="115"/>
        <v>75.790328899999992</v>
      </c>
      <c r="X356" s="4">
        <v>112</v>
      </c>
      <c r="Y356" s="6">
        <f t="shared" si="108"/>
        <v>77.951999999999998</v>
      </c>
      <c r="Z356" s="4">
        <v>540</v>
      </c>
      <c r="AA356" s="6">
        <f t="shared" si="109"/>
        <v>522.72020136599997</v>
      </c>
      <c r="AB356" s="4">
        <v>2500</v>
      </c>
      <c r="AC356" s="6">
        <f t="shared" si="110"/>
        <v>1642.9997015000001</v>
      </c>
      <c r="AD356" s="4">
        <v>2004</v>
      </c>
      <c r="AE356" s="6">
        <f t="shared" si="111"/>
        <v>925.84800000000007</v>
      </c>
      <c r="AF356" s="4">
        <v>1104</v>
      </c>
      <c r="AG356" s="6">
        <f t="shared" si="112"/>
        <v>363.21600000000001</v>
      </c>
      <c r="AH356" s="4">
        <v>0</v>
      </c>
      <c r="AI356" s="6">
        <f t="shared" si="113"/>
        <v>0</v>
      </c>
      <c r="AJ356">
        <v>0</v>
      </c>
      <c r="AK356" s="6">
        <f t="shared" si="114"/>
        <v>0</v>
      </c>
      <c r="AL356" s="6">
        <f t="shared" si="98"/>
        <v>8713.9698367892488</v>
      </c>
    </row>
    <row r="357" spans="1:38" x14ac:dyDescent="0.25">
      <c r="A357" s="1">
        <v>11824</v>
      </c>
      <c r="B357" s="1" t="s">
        <v>37</v>
      </c>
      <c r="C357" s="1" t="s">
        <v>806</v>
      </c>
      <c r="D357" s="4">
        <v>100</v>
      </c>
      <c r="E357" s="6">
        <f t="shared" si="99"/>
        <v>158.6</v>
      </c>
      <c r="F357" s="4">
        <v>498</v>
      </c>
      <c r="G357" s="17">
        <f t="shared" si="100"/>
        <v>303.77999999999997</v>
      </c>
      <c r="H357" s="4">
        <v>864</v>
      </c>
      <c r="I357" s="6">
        <f t="shared" si="101"/>
        <v>405.21599999999995</v>
      </c>
      <c r="J357" s="4">
        <v>660</v>
      </c>
      <c r="K357" s="6">
        <f t="shared" si="102"/>
        <v>240.371362737</v>
      </c>
      <c r="L357" s="4">
        <v>48</v>
      </c>
      <c r="M357" s="6">
        <f t="shared" si="103"/>
        <v>147.792</v>
      </c>
      <c r="N357" s="4">
        <v>7506</v>
      </c>
      <c r="O357" s="6">
        <f t="shared" si="104"/>
        <v>2979.8820000000001</v>
      </c>
      <c r="P357" s="4">
        <v>1752</v>
      </c>
      <c r="Q357" s="6">
        <f t="shared" si="105"/>
        <v>500.19599804862236</v>
      </c>
      <c r="R357" s="4">
        <v>1860</v>
      </c>
      <c r="S357" s="6">
        <f t="shared" si="106"/>
        <v>576.18590819999997</v>
      </c>
      <c r="T357" s="4">
        <v>600</v>
      </c>
      <c r="U357" s="6">
        <f t="shared" si="107"/>
        <v>386.40000000000003</v>
      </c>
      <c r="V357" s="4">
        <v>90</v>
      </c>
      <c r="W357" s="17">
        <f t="shared" si="115"/>
        <v>62.010269099999995</v>
      </c>
      <c r="X357" s="4">
        <v>96</v>
      </c>
      <c r="Y357" s="6">
        <f t="shared" si="108"/>
        <v>66.816000000000003</v>
      </c>
      <c r="Z357" s="4">
        <v>480</v>
      </c>
      <c r="AA357" s="6">
        <f t="shared" si="109"/>
        <v>464.64017899199996</v>
      </c>
      <c r="AB357" s="4">
        <v>1700</v>
      </c>
      <c r="AC357" s="6">
        <f t="shared" si="110"/>
        <v>1117.23979702</v>
      </c>
      <c r="AD357" s="4">
        <v>1752</v>
      </c>
      <c r="AE357" s="6">
        <f t="shared" si="111"/>
        <v>809.42400000000009</v>
      </c>
      <c r="AF357" s="4">
        <v>984</v>
      </c>
      <c r="AG357" s="6">
        <f t="shared" si="112"/>
        <v>323.73599999999999</v>
      </c>
      <c r="AH357" s="4">
        <v>892</v>
      </c>
      <c r="AI357" s="6">
        <f t="shared" si="113"/>
        <v>143.90393828859035</v>
      </c>
      <c r="AJ357">
        <v>0</v>
      </c>
      <c r="AK357" s="6">
        <f t="shared" si="114"/>
        <v>0</v>
      </c>
      <c r="AL357" s="6">
        <f t="shared" si="98"/>
        <v>8686.1934523862146</v>
      </c>
    </row>
    <row r="358" spans="1:38" x14ac:dyDescent="0.25">
      <c r="A358" s="1">
        <v>12423</v>
      </c>
      <c r="B358" s="1" t="s">
        <v>77</v>
      </c>
      <c r="C358" s="1" t="s">
        <v>843</v>
      </c>
      <c r="D358" s="4">
        <v>260</v>
      </c>
      <c r="E358" s="6">
        <f t="shared" si="99"/>
        <v>412.36</v>
      </c>
      <c r="F358" s="4">
        <v>918</v>
      </c>
      <c r="G358" s="17">
        <f t="shared" si="100"/>
        <v>559.98</v>
      </c>
      <c r="H358" s="4">
        <v>1392</v>
      </c>
      <c r="I358" s="6">
        <f t="shared" si="101"/>
        <v>652.84799999999996</v>
      </c>
      <c r="J358" s="4">
        <v>1404</v>
      </c>
      <c r="K358" s="6">
        <f t="shared" si="102"/>
        <v>511.33544436779999</v>
      </c>
      <c r="L358" s="4">
        <v>120</v>
      </c>
      <c r="M358" s="6">
        <f t="shared" si="103"/>
        <v>369.48</v>
      </c>
      <c r="N358" s="4">
        <v>1998</v>
      </c>
      <c r="O358" s="6">
        <f t="shared" si="104"/>
        <v>793.20600000000002</v>
      </c>
      <c r="P358" s="4">
        <v>1392</v>
      </c>
      <c r="Q358" s="6">
        <f t="shared" si="105"/>
        <v>397.41599844959035</v>
      </c>
      <c r="R358" s="4">
        <v>1404</v>
      </c>
      <c r="S358" s="6">
        <f t="shared" si="106"/>
        <v>434.92742748000001</v>
      </c>
      <c r="T358" s="4">
        <v>1404</v>
      </c>
      <c r="U358" s="6">
        <f t="shared" si="107"/>
        <v>904.17600000000004</v>
      </c>
      <c r="V358" s="4">
        <v>260</v>
      </c>
      <c r="W358" s="17">
        <f t="shared" si="115"/>
        <v>179.14077739999999</v>
      </c>
      <c r="X358" s="4">
        <v>272</v>
      </c>
      <c r="Y358" s="6">
        <f t="shared" si="108"/>
        <v>189.31199999999998</v>
      </c>
      <c r="Z358" s="4">
        <v>1296</v>
      </c>
      <c r="AA358" s="6">
        <f t="shared" si="109"/>
        <v>1254.5284832784</v>
      </c>
      <c r="AB358" s="4">
        <v>1400</v>
      </c>
      <c r="AC358" s="6">
        <f t="shared" si="110"/>
        <v>920.07983283999999</v>
      </c>
      <c r="AD358" s="4">
        <v>1404</v>
      </c>
      <c r="AE358" s="6">
        <f t="shared" si="111"/>
        <v>648.64800000000002</v>
      </c>
      <c r="AF358" s="4">
        <v>1392</v>
      </c>
      <c r="AG358" s="6">
        <f t="shared" si="112"/>
        <v>457.96800000000002</v>
      </c>
      <c r="AH358" s="4">
        <v>0</v>
      </c>
      <c r="AI358" s="6">
        <f t="shared" si="113"/>
        <v>0</v>
      </c>
      <c r="AJ358">
        <v>0</v>
      </c>
      <c r="AK358" s="6">
        <f t="shared" si="114"/>
        <v>0</v>
      </c>
      <c r="AL358" s="6">
        <f t="shared" si="98"/>
        <v>8685.4059638157905</v>
      </c>
    </row>
    <row r="359" spans="1:38" x14ac:dyDescent="0.25">
      <c r="A359" s="1">
        <v>3961</v>
      </c>
      <c r="B359" s="1" t="s">
        <v>665</v>
      </c>
      <c r="C359" s="1" t="s">
        <v>1417</v>
      </c>
      <c r="D359" s="4">
        <v>240</v>
      </c>
      <c r="E359" s="6">
        <f t="shared" si="99"/>
        <v>380.64000000000004</v>
      </c>
      <c r="F359" s="4">
        <v>798</v>
      </c>
      <c r="G359" s="17">
        <f t="shared" si="100"/>
        <v>486.78</v>
      </c>
      <c r="H359" s="4">
        <v>792</v>
      </c>
      <c r="I359" s="6">
        <f t="shared" si="101"/>
        <v>371.44799999999998</v>
      </c>
      <c r="J359" s="4">
        <v>1692</v>
      </c>
      <c r="K359" s="6">
        <f t="shared" si="102"/>
        <v>616.22476628940001</v>
      </c>
      <c r="L359" s="4">
        <v>120</v>
      </c>
      <c r="M359" s="6">
        <f t="shared" si="103"/>
        <v>369.48</v>
      </c>
      <c r="N359" s="4">
        <v>1998</v>
      </c>
      <c r="O359" s="6">
        <f t="shared" si="104"/>
        <v>793.20600000000002</v>
      </c>
      <c r="P359" s="4">
        <v>1992</v>
      </c>
      <c r="Q359" s="6">
        <f t="shared" si="105"/>
        <v>568.71599778131031</v>
      </c>
      <c r="R359" s="4">
        <v>2004</v>
      </c>
      <c r="S359" s="6">
        <f t="shared" si="106"/>
        <v>620.79384947999995</v>
      </c>
      <c r="T359" s="4">
        <v>804</v>
      </c>
      <c r="U359" s="6">
        <f t="shared" si="107"/>
        <v>517.77600000000007</v>
      </c>
      <c r="V359" s="4">
        <v>240</v>
      </c>
      <c r="W359" s="17">
        <f t="shared" si="115"/>
        <v>165.36071759999999</v>
      </c>
      <c r="X359" s="4">
        <v>256</v>
      </c>
      <c r="Y359" s="6">
        <f t="shared" si="108"/>
        <v>178.17599999999999</v>
      </c>
      <c r="Z359" s="4">
        <v>1224</v>
      </c>
      <c r="AA359" s="6">
        <f t="shared" si="109"/>
        <v>1184.8324564295999</v>
      </c>
      <c r="AB359" s="4">
        <v>2000</v>
      </c>
      <c r="AC359" s="6">
        <f t="shared" si="110"/>
        <v>1314.3997612000001</v>
      </c>
      <c r="AD359" s="4">
        <v>804</v>
      </c>
      <c r="AE359" s="6">
        <f t="shared" si="111"/>
        <v>371.44800000000004</v>
      </c>
      <c r="AF359" s="4">
        <v>1992</v>
      </c>
      <c r="AG359" s="6">
        <f t="shared" si="112"/>
        <v>655.36800000000005</v>
      </c>
      <c r="AH359" s="4">
        <v>0</v>
      </c>
      <c r="AI359" s="6">
        <f t="shared" si="113"/>
        <v>0</v>
      </c>
      <c r="AJ359">
        <v>0</v>
      </c>
      <c r="AK359" s="6">
        <f t="shared" si="114"/>
        <v>0</v>
      </c>
      <c r="AL359" s="6">
        <f t="shared" si="98"/>
        <v>8594.6495487803113</v>
      </c>
    </row>
    <row r="360" spans="1:38" x14ac:dyDescent="0.25">
      <c r="A360" s="1">
        <v>12982</v>
      </c>
      <c r="B360" s="1" t="s">
        <v>449</v>
      </c>
      <c r="C360" s="1" t="s">
        <v>1125</v>
      </c>
      <c r="D360" s="4">
        <v>80</v>
      </c>
      <c r="E360" s="6">
        <f t="shared" si="99"/>
        <v>126.88000000000001</v>
      </c>
      <c r="F360" s="4">
        <v>1002</v>
      </c>
      <c r="G360" s="17">
        <f t="shared" si="100"/>
        <v>611.22</v>
      </c>
      <c r="H360" s="4">
        <v>1704</v>
      </c>
      <c r="I360" s="6">
        <f t="shared" si="101"/>
        <v>799.17599999999993</v>
      </c>
      <c r="J360" s="4">
        <v>672</v>
      </c>
      <c r="K360" s="6">
        <f t="shared" si="102"/>
        <v>244.74175115040001</v>
      </c>
      <c r="L360" s="4">
        <v>36</v>
      </c>
      <c r="M360" s="6">
        <f t="shared" si="103"/>
        <v>110.84400000000001</v>
      </c>
      <c r="N360" s="4">
        <v>5262</v>
      </c>
      <c r="O360" s="6">
        <f t="shared" si="104"/>
        <v>2089.0140000000001</v>
      </c>
      <c r="P360" s="4">
        <v>1512</v>
      </c>
      <c r="Q360" s="6">
        <f t="shared" si="105"/>
        <v>431.67599831593435</v>
      </c>
      <c r="R360" s="4">
        <v>3000</v>
      </c>
      <c r="S360" s="6">
        <f t="shared" si="106"/>
        <v>929.33210999999994</v>
      </c>
      <c r="T360" s="4">
        <v>516</v>
      </c>
      <c r="U360" s="6">
        <f t="shared" si="107"/>
        <v>332.30400000000003</v>
      </c>
      <c r="V360" s="4">
        <v>80</v>
      </c>
      <c r="W360" s="17">
        <f t="shared" si="115"/>
        <v>55.1202392</v>
      </c>
      <c r="X360" s="4">
        <v>80</v>
      </c>
      <c r="Y360" s="6">
        <f t="shared" si="108"/>
        <v>55.679999999999993</v>
      </c>
      <c r="Z360" s="4">
        <v>420</v>
      </c>
      <c r="AA360" s="6">
        <f t="shared" si="109"/>
        <v>406.56015661800001</v>
      </c>
      <c r="AB360" s="4">
        <v>1800</v>
      </c>
      <c r="AC360" s="6">
        <f t="shared" si="110"/>
        <v>1182.9597850800001</v>
      </c>
      <c r="AD360" s="4">
        <v>1500</v>
      </c>
      <c r="AE360" s="6">
        <f t="shared" si="111"/>
        <v>693</v>
      </c>
      <c r="AF360" s="4">
        <v>1440</v>
      </c>
      <c r="AG360" s="6">
        <f t="shared" si="112"/>
        <v>473.76000000000005</v>
      </c>
      <c r="AH360" s="4">
        <v>0</v>
      </c>
      <c r="AI360" s="6">
        <f t="shared" si="113"/>
        <v>0</v>
      </c>
      <c r="AJ360">
        <v>0</v>
      </c>
      <c r="AK360" s="6">
        <f t="shared" si="114"/>
        <v>0</v>
      </c>
      <c r="AL360" s="6">
        <f t="shared" si="98"/>
        <v>8542.2680403643353</v>
      </c>
    </row>
    <row r="361" spans="1:38" x14ac:dyDescent="0.25">
      <c r="A361" s="1">
        <v>12977</v>
      </c>
      <c r="B361" s="1" t="s">
        <v>445</v>
      </c>
      <c r="C361" s="1" t="s">
        <v>1121</v>
      </c>
      <c r="D361" s="4">
        <v>280</v>
      </c>
      <c r="E361" s="6">
        <f t="shared" si="99"/>
        <v>444.08000000000004</v>
      </c>
      <c r="F361" s="4">
        <v>1200</v>
      </c>
      <c r="G361" s="17">
        <f t="shared" si="100"/>
        <v>732</v>
      </c>
      <c r="H361" s="4">
        <v>1536</v>
      </c>
      <c r="I361" s="6">
        <f t="shared" si="101"/>
        <v>720.38400000000001</v>
      </c>
      <c r="J361" s="4">
        <v>1152</v>
      </c>
      <c r="K361" s="6">
        <f t="shared" si="102"/>
        <v>419.5572876864</v>
      </c>
      <c r="L361" s="4">
        <v>132</v>
      </c>
      <c r="M361" s="6">
        <f t="shared" si="103"/>
        <v>406.428</v>
      </c>
      <c r="N361" s="4">
        <v>3204</v>
      </c>
      <c r="O361" s="6">
        <f t="shared" si="104"/>
        <v>1271.9880000000001</v>
      </c>
      <c r="P361" s="4">
        <v>1200</v>
      </c>
      <c r="Q361" s="6">
        <f t="shared" si="105"/>
        <v>342.59999866343998</v>
      </c>
      <c r="R361" s="4">
        <v>1452</v>
      </c>
      <c r="S361" s="6">
        <f t="shared" si="106"/>
        <v>449.79674124000002</v>
      </c>
      <c r="T361" s="4">
        <v>876</v>
      </c>
      <c r="U361" s="6">
        <f t="shared" si="107"/>
        <v>564.14400000000001</v>
      </c>
      <c r="V361" s="4">
        <v>280</v>
      </c>
      <c r="W361" s="17">
        <f t="shared" si="115"/>
        <v>192.92083719999999</v>
      </c>
      <c r="X361" s="4">
        <v>288</v>
      </c>
      <c r="Y361" s="6">
        <f t="shared" si="108"/>
        <v>200.44799999999998</v>
      </c>
      <c r="Z361" s="4">
        <v>1272</v>
      </c>
      <c r="AA361" s="6">
        <f t="shared" si="109"/>
        <v>1231.2964743288001</v>
      </c>
      <c r="AB361" s="4">
        <v>1500</v>
      </c>
      <c r="AC361" s="6">
        <f t="shared" si="110"/>
        <v>985.79982089999999</v>
      </c>
      <c r="AD361" s="4">
        <v>504</v>
      </c>
      <c r="AE361" s="6">
        <f t="shared" si="111"/>
        <v>232.84800000000001</v>
      </c>
      <c r="AF361" s="4">
        <v>1008</v>
      </c>
      <c r="AG361" s="6">
        <f t="shared" si="112"/>
        <v>331.63200000000001</v>
      </c>
      <c r="AH361" s="4">
        <v>0</v>
      </c>
      <c r="AI361" s="6">
        <f t="shared" si="113"/>
        <v>0</v>
      </c>
      <c r="AJ361">
        <v>0</v>
      </c>
      <c r="AK361" s="6">
        <f t="shared" si="114"/>
        <v>0</v>
      </c>
      <c r="AL361" s="6">
        <f t="shared" si="98"/>
        <v>8525.9231600186413</v>
      </c>
    </row>
    <row r="362" spans="1:38" x14ac:dyDescent="0.25">
      <c r="A362" s="1">
        <v>6581</v>
      </c>
      <c r="B362" s="1" t="s">
        <v>709</v>
      </c>
      <c r="C362" s="1" t="s">
        <v>1325</v>
      </c>
      <c r="D362" s="4">
        <v>380</v>
      </c>
      <c r="E362" s="6">
        <f t="shared" si="99"/>
        <v>602.68000000000006</v>
      </c>
      <c r="F362" s="4">
        <v>798</v>
      </c>
      <c r="G362" s="17">
        <f t="shared" si="100"/>
        <v>486.78</v>
      </c>
      <c r="H362" s="4">
        <v>504</v>
      </c>
      <c r="I362" s="6">
        <f t="shared" si="101"/>
        <v>236.37599999999998</v>
      </c>
      <c r="J362" s="4">
        <v>1500</v>
      </c>
      <c r="K362" s="6">
        <f t="shared" si="102"/>
        <v>546.298551675</v>
      </c>
      <c r="L362" s="4">
        <v>180</v>
      </c>
      <c r="M362" s="6">
        <f t="shared" si="103"/>
        <v>554.22</v>
      </c>
      <c r="N362" s="4">
        <v>3000</v>
      </c>
      <c r="O362" s="6">
        <f t="shared" si="104"/>
        <v>1191</v>
      </c>
      <c r="P362" s="4">
        <v>0</v>
      </c>
      <c r="Q362" s="6">
        <f t="shared" si="105"/>
        <v>0</v>
      </c>
      <c r="R362" s="4">
        <v>996</v>
      </c>
      <c r="S362" s="6">
        <f t="shared" si="106"/>
        <v>308.53826051999999</v>
      </c>
      <c r="T362" s="4">
        <v>1500</v>
      </c>
      <c r="U362" s="6">
        <f t="shared" si="107"/>
        <v>966</v>
      </c>
      <c r="V362" s="4">
        <v>360</v>
      </c>
      <c r="W362" s="17">
        <f t="shared" si="115"/>
        <v>248.04107639999998</v>
      </c>
      <c r="X362" s="4">
        <v>384</v>
      </c>
      <c r="Y362" s="6">
        <f t="shared" si="108"/>
        <v>267.26400000000001</v>
      </c>
      <c r="Z362" s="4">
        <v>996</v>
      </c>
      <c r="AA362" s="6">
        <f t="shared" si="109"/>
        <v>964.12837140839997</v>
      </c>
      <c r="AB362" s="4">
        <v>1000</v>
      </c>
      <c r="AC362" s="6">
        <f t="shared" si="110"/>
        <v>657.19988060000003</v>
      </c>
      <c r="AD362" s="4">
        <v>804</v>
      </c>
      <c r="AE362" s="6">
        <f t="shared" si="111"/>
        <v>371.44800000000004</v>
      </c>
      <c r="AF362" s="4">
        <v>1512</v>
      </c>
      <c r="AG362" s="6">
        <f t="shared" si="112"/>
        <v>497.44800000000004</v>
      </c>
      <c r="AH362" s="4">
        <v>1976</v>
      </c>
      <c r="AI362" s="6">
        <f t="shared" si="113"/>
        <v>318.78271531194451</v>
      </c>
      <c r="AJ362">
        <v>40</v>
      </c>
      <c r="AK362" s="6">
        <f t="shared" si="114"/>
        <v>228.57142857142838</v>
      </c>
      <c r="AL362" s="6">
        <f t="shared" si="98"/>
        <v>8444.7762844867739</v>
      </c>
    </row>
    <row r="363" spans="1:38" x14ac:dyDescent="0.25">
      <c r="A363" s="1">
        <v>12794</v>
      </c>
      <c r="B363" s="1" t="s">
        <v>315</v>
      </c>
      <c r="C363" s="1" t="s">
        <v>1504</v>
      </c>
      <c r="D363" s="4">
        <v>380</v>
      </c>
      <c r="E363" s="6">
        <f t="shared" si="99"/>
        <v>602.68000000000006</v>
      </c>
      <c r="F363" s="4">
        <v>750</v>
      </c>
      <c r="G363" s="17">
        <f t="shared" si="100"/>
        <v>457.5</v>
      </c>
      <c r="H363" s="4">
        <v>240</v>
      </c>
      <c r="I363" s="6">
        <f t="shared" si="101"/>
        <v>112.55999999999999</v>
      </c>
      <c r="J363" s="4">
        <v>996</v>
      </c>
      <c r="K363" s="6">
        <f t="shared" si="102"/>
        <v>362.74223831220002</v>
      </c>
      <c r="L363" s="4">
        <v>192</v>
      </c>
      <c r="M363" s="6">
        <f t="shared" si="103"/>
        <v>591.16800000000001</v>
      </c>
      <c r="N363" s="4">
        <v>3600</v>
      </c>
      <c r="O363" s="6">
        <f t="shared" si="104"/>
        <v>1429.2</v>
      </c>
      <c r="P363" s="4">
        <v>240</v>
      </c>
      <c r="Q363" s="6">
        <f t="shared" si="105"/>
        <v>68.519999732687992</v>
      </c>
      <c r="R363" s="4">
        <v>996</v>
      </c>
      <c r="S363" s="6">
        <f t="shared" si="106"/>
        <v>308.53826051999999</v>
      </c>
      <c r="T363" s="4">
        <v>996</v>
      </c>
      <c r="U363" s="6">
        <f t="shared" si="107"/>
        <v>641.42399999999998</v>
      </c>
      <c r="V363" s="4">
        <v>500</v>
      </c>
      <c r="W363" s="17">
        <f t="shared" si="115"/>
        <v>344.50149499999998</v>
      </c>
      <c r="X363" s="4">
        <v>496</v>
      </c>
      <c r="Y363" s="6">
        <f t="shared" si="108"/>
        <v>345.21599999999995</v>
      </c>
      <c r="Z363" s="4">
        <v>996</v>
      </c>
      <c r="AA363" s="6">
        <f t="shared" si="109"/>
        <v>964.12837140839997</v>
      </c>
      <c r="AB363" s="4">
        <v>1000</v>
      </c>
      <c r="AC363" s="6">
        <f t="shared" si="110"/>
        <v>657.19988060000003</v>
      </c>
      <c r="AD363" s="4">
        <v>504</v>
      </c>
      <c r="AE363" s="6">
        <f t="shared" si="111"/>
        <v>232.84800000000001</v>
      </c>
      <c r="AF363" s="4">
        <v>1008</v>
      </c>
      <c r="AG363" s="6">
        <f t="shared" si="112"/>
        <v>331.63200000000001</v>
      </c>
      <c r="AH363" s="4">
        <v>192</v>
      </c>
      <c r="AI363" s="6">
        <f t="shared" si="113"/>
        <v>30.974838734763843</v>
      </c>
      <c r="AJ363">
        <v>160</v>
      </c>
      <c r="AK363" s="6">
        <f t="shared" si="114"/>
        <v>914.28571428571354</v>
      </c>
      <c r="AL363" s="6">
        <f t="shared" si="98"/>
        <v>8395.1187985937668</v>
      </c>
    </row>
    <row r="364" spans="1:38" x14ac:dyDescent="0.25">
      <c r="A364" s="1">
        <v>2354</v>
      </c>
      <c r="B364" s="1" t="s">
        <v>642</v>
      </c>
      <c r="C364" s="1" t="s">
        <v>1280</v>
      </c>
      <c r="D364" s="4">
        <v>400</v>
      </c>
      <c r="E364" s="6">
        <f t="shared" si="99"/>
        <v>634.4</v>
      </c>
      <c r="F364" s="4">
        <v>402</v>
      </c>
      <c r="G364" s="17">
        <f t="shared" si="100"/>
        <v>245.22</v>
      </c>
      <c r="H364" s="4">
        <v>408</v>
      </c>
      <c r="I364" s="6">
        <f t="shared" si="101"/>
        <v>191.35199999999998</v>
      </c>
      <c r="J364" s="4">
        <v>804</v>
      </c>
      <c r="K364" s="6">
        <f t="shared" si="102"/>
        <v>292.81602369780001</v>
      </c>
      <c r="L364" s="4">
        <v>312</v>
      </c>
      <c r="M364" s="6">
        <f t="shared" si="103"/>
        <v>960.64800000000002</v>
      </c>
      <c r="N364" s="4">
        <v>4002</v>
      </c>
      <c r="O364" s="6">
        <f t="shared" si="104"/>
        <v>1588.7940000000001</v>
      </c>
      <c r="P364" s="4">
        <v>192</v>
      </c>
      <c r="Q364" s="6">
        <f t="shared" si="105"/>
        <v>54.8159997861504</v>
      </c>
      <c r="R364" s="4">
        <v>1008</v>
      </c>
      <c r="S364" s="6">
        <f t="shared" si="106"/>
        <v>312.25558896000001</v>
      </c>
      <c r="T364" s="4">
        <v>804</v>
      </c>
      <c r="U364" s="6">
        <f t="shared" si="107"/>
        <v>517.77600000000007</v>
      </c>
      <c r="V364" s="4">
        <v>630</v>
      </c>
      <c r="W364" s="17">
        <f t="shared" si="115"/>
        <v>434.0718837</v>
      </c>
      <c r="X364" s="4">
        <v>656</v>
      </c>
      <c r="Y364" s="6">
        <f t="shared" si="108"/>
        <v>456.57599999999996</v>
      </c>
      <c r="Z364" s="4">
        <v>804</v>
      </c>
      <c r="AA364" s="6">
        <f t="shared" si="109"/>
        <v>778.27229981159996</v>
      </c>
      <c r="AB364" s="4">
        <v>800</v>
      </c>
      <c r="AC364" s="6">
        <f t="shared" si="110"/>
        <v>525.75990448000005</v>
      </c>
      <c r="AD364" s="4">
        <v>1008</v>
      </c>
      <c r="AE364" s="6">
        <f t="shared" si="111"/>
        <v>465.69600000000003</v>
      </c>
      <c r="AF364" s="4">
        <v>792</v>
      </c>
      <c r="AG364" s="6">
        <f t="shared" si="112"/>
        <v>260.56799999999998</v>
      </c>
      <c r="AH364" s="4">
        <v>1212</v>
      </c>
      <c r="AI364" s="6">
        <f t="shared" si="113"/>
        <v>195.52866951319675</v>
      </c>
      <c r="AJ364">
        <v>80</v>
      </c>
      <c r="AK364" s="6">
        <f t="shared" si="114"/>
        <v>457.14285714285677</v>
      </c>
      <c r="AL364" s="6">
        <f t="shared" si="98"/>
        <v>8371.6932270916041</v>
      </c>
    </row>
    <row r="365" spans="1:38" x14ac:dyDescent="0.25">
      <c r="A365" s="1">
        <v>12989</v>
      </c>
      <c r="B365" s="1" t="s">
        <v>454</v>
      </c>
      <c r="C365" s="1" t="s">
        <v>1129</v>
      </c>
      <c r="D365" s="4">
        <v>480</v>
      </c>
      <c r="E365" s="6">
        <f t="shared" si="99"/>
        <v>761.28000000000009</v>
      </c>
      <c r="F365" s="4">
        <v>498</v>
      </c>
      <c r="G365" s="17">
        <f t="shared" si="100"/>
        <v>303.77999999999997</v>
      </c>
      <c r="H365" s="4">
        <v>504</v>
      </c>
      <c r="I365" s="6">
        <f t="shared" si="101"/>
        <v>236.37599999999998</v>
      </c>
      <c r="J365" s="4">
        <v>1500</v>
      </c>
      <c r="K365" s="6">
        <f t="shared" si="102"/>
        <v>546.298551675</v>
      </c>
      <c r="L365" s="4">
        <v>228</v>
      </c>
      <c r="M365" s="6">
        <f t="shared" si="103"/>
        <v>702.01200000000006</v>
      </c>
      <c r="N365" s="4">
        <v>4002</v>
      </c>
      <c r="O365" s="6">
        <f t="shared" si="104"/>
        <v>1588.7940000000001</v>
      </c>
      <c r="P365" s="4">
        <v>504</v>
      </c>
      <c r="Q365" s="6">
        <f t="shared" si="105"/>
        <v>143.8919994386448</v>
      </c>
      <c r="R365" s="4">
        <v>1740</v>
      </c>
      <c r="S365" s="6">
        <f t="shared" si="106"/>
        <v>539.01262380000003</v>
      </c>
      <c r="T365" s="4">
        <v>996</v>
      </c>
      <c r="U365" s="6">
        <f t="shared" si="107"/>
        <v>641.42399999999998</v>
      </c>
      <c r="V365" s="4">
        <v>200</v>
      </c>
      <c r="W365" s="17">
        <f t="shared" si="115"/>
        <v>137.80059800000001</v>
      </c>
      <c r="X365" s="4">
        <v>208</v>
      </c>
      <c r="Y365" s="6">
        <f t="shared" si="108"/>
        <v>144.768</v>
      </c>
      <c r="Z365" s="4">
        <v>900</v>
      </c>
      <c r="AA365" s="6">
        <f t="shared" si="109"/>
        <v>871.20033560999991</v>
      </c>
      <c r="AB365" s="4">
        <v>1000</v>
      </c>
      <c r="AC365" s="6">
        <f t="shared" si="110"/>
        <v>657.19988060000003</v>
      </c>
      <c r="AD365" s="4">
        <v>612</v>
      </c>
      <c r="AE365" s="6">
        <f t="shared" si="111"/>
        <v>282.74400000000003</v>
      </c>
      <c r="AF365" s="4">
        <v>1512</v>
      </c>
      <c r="AG365" s="6">
        <f t="shared" si="112"/>
        <v>497.44800000000004</v>
      </c>
      <c r="AH365" s="4">
        <v>478</v>
      </c>
      <c r="AI365" s="6">
        <f t="shared" si="113"/>
        <v>77.114442266755816</v>
      </c>
      <c r="AJ365">
        <v>40</v>
      </c>
      <c r="AK365" s="6">
        <f t="shared" si="114"/>
        <v>228.57142857142838</v>
      </c>
      <c r="AL365" s="6">
        <f t="shared" si="98"/>
        <v>8359.7158599618288</v>
      </c>
    </row>
    <row r="366" spans="1:38" x14ac:dyDescent="0.25">
      <c r="A366" s="1">
        <v>6576</v>
      </c>
      <c r="B366" s="1" t="s">
        <v>707</v>
      </c>
      <c r="C366" s="1" t="s">
        <v>1429</v>
      </c>
      <c r="D366" s="4">
        <v>500</v>
      </c>
      <c r="E366" s="6">
        <f t="shared" si="99"/>
        <v>793</v>
      </c>
      <c r="F366" s="4">
        <v>198</v>
      </c>
      <c r="G366" s="17">
        <f t="shared" si="100"/>
        <v>120.78</v>
      </c>
      <c r="H366" s="4">
        <v>240</v>
      </c>
      <c r="I366" s="6">
        <f t="shared" si="101"/>
        <v>112.55999999999999</v>
      </c>
      <c r="J366" s="4">
        <v>504</v>
      </c>
      <c r="K366" s="6">
        <f t="shared" si="102"/>
        <v>183.55631336280001</v>
      </c>
      <c r="L366" s="4">
        <v>0</v>
      </c>
      <c r="M366" s="6">
        <f t="shared" si="103"/>
        <v>0</v>
      </c>
      <c r="N366" s="4">
        <v>10002</v>
      </c>
      <c r="O366" s="6">
        <f t="shared" si="104"/>
        <v>3970.7940000000003</v>
      </c>
      <c r="P366" s="4">
        <v>0</v>
      </c>
      <c r="Q366" s="6">
        <f t="shared" si="105"/>
        <v>0</v>
      </c>
      <c r="R366" s="4">
        <v>756</v>
      </c>
      <c r="S366" s="6">
        <f t="shared" si="106"/>
        <v>234.19169171999999</v>
      </c>
      <c r="T366" s="4">
        <v>0</v>
      </c>
      <c r="U366" s="6">
        <f t="shared" si="107"/>
        <v>0</v>
      </c>
      <c r="V366" s="4">
        <v>150</v>
      </c>
      <c r="W366" s="17">
        <f t="shared" si="115"/>
        <v>103.3504485</v>
      </c>
      <c r="X366" s="4">
        <v>144</v>
      </c>
      <c r="Y366" s="6">
        <f t="shared" si="108"/>
        <v>100.22399999999999</v>
      </c>
      <c r="Z366" s="4">
        <v>504</v>
      </c>
      <c r="AA366" s="6">
        <f t="shared" si="109"/>
        <v>487.87218794159998</v>
      </c>
      <c r="AB366" s="4">
        <v>500</v>
      </c>
      <c r="AC366" s="6">
        <f t="shared" si="110"/>
        <v>328.59994030000001</v>
      </c>
      <c r="AD366" s="4">
        <v>504</v>
      </c>
      <c r="AE366" s="6">
        <f t="shared" si="111"/>
        <v>232.84800000000001</v>
      </c>
      <c r="AF366" s="4">
        <v>720</v>
      </c>
      <c r="AG366" s="6">
        <f t="shared" si="112"/>
        <v>236.88000000000002</v>
      </c>
      <c r="AH366" s="4">
        <v>4016</v>
      </c>
      <c r="AI366" s="6">
        <f t="shared" si="113"/>
        <v>647.89037686881034</v>
      </c>
      <c r="AJ366">
        <v>140</v>
      </c>
      <c r="AK366" s="6">
        <f t="shared" si="114"/>
        <v>799.99999999999943</v>
      </c>
      <c r="AL366" s="6">
        <f t="shared" si="98"/>
        <v>8352.5469586932104</v>
      </c>
    </row>
    <row r="367" spans="1:38" x14ac:dyDescent="0.25">
      <c r="A367" s="1">
        <v>12693</v>
      </c>
      <c r="B367" s="1" t="s">
        <v>237</v>
      </c>
      <c r="C367" s="1" t="s">
        <v>968</v>
      </c>
      <c r="D367" s="4">
        <v>200</v>
      </c>
      <c r="E367" s="6">
        <f t="shared" si="99"/>
        <v>317.2</v>
      </c>
      <c r="F367" s="4">
        <v>450</v>
      </c>
      <c r="G367" s="17">
        <f t="shared" si="100"/>
        <v>274.5</v>
      </c>
      <c r="H367" s="4">
        <v>1584</v>
      </c>
      <c r="I367" s="6">
        <f t="shared" si="101"/>
        <v>742.89599999999996</v>
      </c>
      <c r="J367" s="4">
        <v>1572</v>
      </c>
      <c r="K367" s="6">
        <f t="shared" si="102"/>
        <v>572.52088215540005</v>
      </c>
      <c r="L367" s="4">
        <v>96</v>
      </c>
      <c r="M367" s="6">
        <f t="shared" si="103"/>
        <v>295.584</v>
      </c>
      <c r="N367" s="4">
        <v>2250</v>
      </c>
      <c r="O367" s="6">
        <f t="shared" si="104"/>
        <v>893.25</v>
      </c>
      <c r="P367" s="4">
        <v>1584</v>
      </c>
      <c r="Q367" s="6">
        <f t="shared" si="105"/>
        <v>452.23199823574078</v>
      </c>
      <c r="R367" s="4">
        <v>1572</v>
      </c>
      <c r="S367" s="6">
        <f t="shared" si="106"/>
        <v>486.97002564000002</v>
      </c>
      <c r="T367" s="4">
        <v>900</v>
      </c>
      <c r="U367" s="6">
        <f t="shared" si="107"/>
        <v>579.6</v>
      </c>
      <c r="V367" s="4">
        <v>230</v>
      </c>
      <c r="W367" s="17">
        <f t="shared" si="115"/>
        <v>158.47068769999998</v>
      </c>
      <c r="X367" s="4">
        <v>256</v>
      </c>
      <c r="Y367" s="6">
        <f t="shared" si="108"/>
        <v>178.17599999999999</v>
      </c>
      <c r="Z367" s="4">
        <v>1344</v>
      </c>
      <c r="AA367" s="6">
        <f t="shared" si="109"/>
        <v>1300.9925011775999</v>
      </c>
      <c r="AB367" s="4">
        <v>1600</v>
      </c>
      <c r="AC367" s="6">
        <f t="shared" si="110"/>
        <v>1051.5198089600001</v>
      </c>
      <c r="AD367" s="4">
        <v>1128</v>
      </c>
      <c r="AE367" s="6">
        <f t="shared" si="111"/>
        <v>521.13600000000008</v>
      </c>
      <c r="AF367" s="4">
        <v>1584</v>
      </c>
      <c r="AG367" s="6">
        <f t="shared" si="112"/>
        <v>521.13599999999997</v>
      </c>
      <c r="AH367" s="4">
        <v>0</v>
      </c>
      <c r="AI367" s="6">
        <f t="shared" si="113"/>
        <v>0</v>
      </c>
      <c r="AJ367">
        <v>0</v>
      </c>
      <c r="AK367" s="6">
        <f t="shared" si="114"/>
        <v>0</v>
      </c>
      <c r="AL367" s="6">
        <f t="shared" si="98"/>
        <v>8346.1839038687413</v>
      </c>
    </row>
    <row r="368" spans="1:38" x14ac:dyDescent="0.25">
      <c r="A368" s="1">
        <v>12648</v>
      </c>
      <c r="B368" s="1" t="s">
        <v>211</v>
      </c>
      <c r="C368" s="1" t="s">
        <v>1460</v>
      </c>
      <c r="D368" s="4">
        <v>160</v>
      </c>
      <c r="E368" s="6">
        <f t="shared" si="99"/>
        <v>253.76000000000002</v>
      </c>
      <c r="F368" s="4">
        <v>600</v>
      </c>
      <c r="G368" s="17">
        <f t="shared" si="100"/>
        <v>366</v>
      </c>
      <c r="H368" s="4">
        <v>600</v>
      </c>
      <c r="I368" s="6">
        <f t="shared" si="101"/>
        <v>281.39999999999998</v>
      </c>
      <c r="J368" s="4">
        <v>600</v>
      </c>
      <c r="K368" s="6">
        <f t="shared" si="102"/>
        <v>218.51942067000002</v>
      </c>
      <c r="L368" s="4">
        <v>48</v>
      </c>
      <c r="M368" s="6">
        <f t="shared" si="103"/>
        <v>147.792</v>
      </c>
      <c r="N368" s="4">
        <v>7002</v>
      </c>
      <c r="O368" s="6">
        <f t="shared" si="104"/>
        <v>2779.7940000000003</v>
      </c>
      <c r="P368" s="4">
        <v>600</v>
      </c>
      <c r="Q368" s="6">
        <f t="shared" si="105"/>
        <v>171.29999933171999</v>
      </c>
      <c r="R368" s="4">
        <v>1140</v>
      </c>
      <c r="S368" s="6">
        <f t="shared" si="106"/>
        <v>353.14620179999997</v>
      </c>
      <c r="T368" s="4">
        <v>1800</v>
      </c>
      <c r="U368" s="6">
        <f t="shared" si="107"/>
        <v>1159.2</v>
      </c>
      <c r="V368" s="4">
        <v>190</v>
      </c>
      <c r="W368" s="17">
        <f t="shared" si="115"/>
        <v>130.91056810000001</v>
      </c>
      <c r="X368" s="4">
        <v>224</v>
      </c>
      <c r="Y368" s="6">
        <f t="shared" si="108"/>
        <v>155.904</v>
      </c>
      <c r="Z368" s="4">
        <v>600</v>
      </c>
      <c r="AA368" s="6">
        <f t="shared" si="109"/>
        <v>580.80022373999998</v>
      </c>
      <c r="AB368" s="4">
        <v>1000</v>
      </c>
      <c r="AC368" s="6">
        <f t="shared" si="110"/>
        <v>657.19988060000003</v>
      </c>
      <c r="AD368" s="4">
        <v>1008</v>
      </c>
      <c r="AE368" s="6">
        <f t="shared" si="111"/>
        <v>465.69600000000003</v>
      </c>
      <c r="AF368" s="4">
        <v>600</v>
      </c>
      <c r="AG368" s="6">
        <f t="shared" si="112"/>
        <v>197.4</v>
      </c>
      <c r="AH368" s="4">
        <v>544</v>
      </c>
      <c r="AI368" s="6">
        <f t="shared" si="113"/>
        <v>87.762043081830882</v>
      </c>
      <c r="AJ368">
        <v>40</v>
      </c>
      <c r="AK368" s="6">
        <f t="shared" si="114"/>
        <v>228.57142857142838</v>
      </c>
      <c r="AL368" s="6">
        <f t="shared" si="98"/>
        <v>8235.1557658949769</v>
      </c>
    </row>
    <row r="369" spans="1:38" x14ac:dyDescent="0.25">
      <c r="A369" s="1">
        <v>12534</v>
      </c>
      <c r="B369" s="1" t="s">
        <v>142</v>
      </c>
      <c r="C369" s="1" t="s">
        <v>896</v>
      </c>
      <c r="D369" s="4">
        <v>100</v>
      </c>
      <c r="E369" s="6">
        <f t="shared" si="99"/>
        <v>158.6</v>
      </c>
      <c r="F369" s="4">
        <v>810</v>
      </c>
      <c r="G369" s="17">
        <f t="shared" si="100"/>
        <v>494.09999999999997</v>
      </c>
      <c r="H369" s="4">
        <v>1008</v>
      </c>
      <c r="I369" s="6">
        <f t="shared" si="101"/>
        <v>472.75199999999995</v>
      </c>
      <c r="J369" s="4">
        <v>816</v>
      </c>
      <c r="K369" s="6">
        <f t="shared" si="102"/>
        <v>297.18641211120001</v>
      </c>
      <c r="L369" s="4">
        <v>48</v>
      </c>
      <c r="M369" s="6">
        <f t="shared" si="103"/>
        <v>147.792</v>
      </c>
      <c r="N369" s="4">
        <v>4254</v>
      </c>
      <c r="O369" s="6">
        <f t="shared" si="104"/>
        <v>1688.8380000000002</v>
      </c>
      <c r="P369" s="4">
        <v>1632</v>
      </c>
      <c r="Q369" s="6">
        <f t="shared" si="105"/>
        <v>465.93599818227835</v>
      </c>
      <c r="R369" s="4">
        <v>2940</v>
      </c>
      <c r="S369" s="6">
        <f t="shared" si="106"/>
        <v>910.74546780000003</v>
      </c>
      <c r="T369" s="4">
        <v>672</v>
      </c>
      <c r="U369" s="6">
        <f t="shared" si="107"/>
        <v>432.76800000000003</v>
      </c>
      <c r="V369" s="4">
        <v>110</v>
      </c>
      <c r="W369" s="17">
        <f t="shared" si="115"/>
        <v>75.790328899999992</v>
      </c>
      <c r="X369" s="4">
        <v>112</v>
      </c>
      <c r="Y369" s="6">
        <f t="shared" si="108"/>
        <v>77.951999999999998</v>
      </c>
      <c r="Z369" s="4">
        <v>504</v>
      </c>
      <c r="AA369" s="6">
        <f t="shared" si="109"/>
        <v>487.87218794159998</v>
      </c>
      <c r="AB369" s="4">
        <v>1700</v>
      </c>
      <c r="AC369" s="6">
        <f t="shared" si="110"/>
        <v>1117.23979702</v>
      </c>
      <c r="AD369" s="4">
        <v>2088</v>
      </c>
      <c r="AE369" s="6">
        <f t="shared" si="111"/>
        <v>964.65600000000006</v>
      </c>
      <c r="AF369" s="4">
        <v>1128</v>
      </c>
      <c r="AG369" s="6">
        <f t="shared" si="112"/>
        <v>371.11200000000002</v>
      </c>
      <c r="AH369" s="4">
        <v>94</v>
      </c>
      <c r="AI369" s="6">
        <f t="shared" si="113"/>
        <v>15.164764797228131</v>
      </c>
      <c r="AJ369">
        <v>0</v>
      </c>
      <c r="AK369" s="6">
        <f t="shared" si="114"/>
        <v>0</v>
      </c>
      <c r="AL369" s="6">
        <f t="shared" si="98"/>
        <v>8178.5049567523056</v>
      </c>
    </row>
    <row r="370" spans="1:38" x14ac:dyDescent="0.25">
      <c r="A370" s="1">
        <v>12808</v>
      </c>
      <c r="B370" s="1" t="s">
        <v>327</v>
      </c>
      <c r="C370" s="1" t="s">
        <v>1027</v>
      </c>
      <c r="D370" s="4">
        <v>780</v>
      </c>
      <c r="E370" s="6">
        <f t="shared" si="99"/>
        <v>1237.0800000000002</v>
      </c>
      <c r="F370" s="4">
        <v>378</v>
      </c>
      <c r="G370" s="17">
        <f t="shared" si="100"/>
        <v>230.57999999999998</v>
      </c>
      <c r="H370" s="4">
        <v>504</v>
      </c>
      <c r="I370" s="6">
        <f t="shared" si="101"/>
        <v>236.37599999999998</v>
      </c>
      <c r="J370" s="4">
        <v>504</v>
      </c>
      <c r="K370" s="6">
        <f t="shared" si="102"/>
        <v>183.55631336280001</v>
      </c>
      <c r="L370" s="4">
        <v>372</v>
      </c>
      <c r="M370" s="6">
        <f t="shared" si="103"/>
        <v>1145.3880000000001</v>
      </c>
      <c r="N370" s="4">
        <v>4002</v>
      </c>
      <c r="O370" s="6">
        <f t="shared" si="104"/>
        <v>1588.7940000000001</v>
      </c>
      <c r="P370" s="4">
        <v>504</v>
      </c>
      <c r="Q370" s="6">
        <f t="shared" si="105"/>
        <v>143.8919994386448</v>
      </c>
      <c r="R370" s="4">
        <v>504</v>
      </c>
      <c r="S370" s="6">
        <f t="shared" si="106"/>
        <v>156.12779448000001</v>
      </c>
      <c r="T370" s="4">
        <v>504</v>
      </c>
      <c r="U370" s="6">
        <f t="shared" si="107"/>
        <v>324.57600000000002</v>
      </c>
      <c r="V370" s="4">
        <v>500</v>
      </c>
      <c r="W370" s="17">
        <f t="shared" si="115"/>
        <v>344.50149499999998</v>
      </c>
      <c r="X370" s="4">
        <v>496</v>
      </c>
      <c r="Y370" s="6">
        <f t="shared" si="108"/>
        <v>345.21599999999995</v>
      </c>
      <c r="Z370" s="4">
        <v>504</v>
      </c>
      <c r="AA370" s="6">
        <f t="shared" si="109"/>
        <v>487.87218794159998</v>
      </c>
      <c r="AB370" s="4">
        <v>500</v>
      </c>
      <c r="AC370" s="6">
        <f t="shared" si="110"/>
        <v>328.59994030000001</v>
      </c>
      <c r="AD370" s="4">
        <v>996</v>
      </c>
      <c r="AE370" s="6">
        <f t="shared" si="111"/>
        <v>460.15200000000004</v>
      </c>
      <c r="AF370" s="4">
        <v>504</v>
      </c>
      <c r="AG370" s="6">
        <f t="shared" si="112"/>
        <v>165.816</v>
      </c>
      <c r="AH370" s="4">
        <v>2804</v>
      </c>
      <c r="AI370" s="6">
        <f t="shared" si="113"/>
        <v>452.36170735561359</v>
      </c>
      <c r="AJ370">
        <v>40</v>
      </c>
      <c r="AK370" s="6">
        <f t="shared" si="114"/>
        <v>228.57142857142838</v>
      </c>
      <c r="AL370" s="6">
        <f t="shared" si="98"/>
        <v>8059.4608664500875</v>
      </c>
    </row>
    <row r="371" spans="1:38" x14ac:dyDescent="0.25">
      <c r="A371" s="1">
        <v>13468</v>
      </c>
      <c r="B371" s="1" t="s">
        <v>616</v>
      </c>
      <c r="C371" s="1" t="s">
        <v>1258</v>
      </c>
      <c r="D371" s="4">
        <v>80</v>
      </c>
      <c r="E371" s="6">
        <f t="shared" si="99"/>
        <v>126.88000000000001</v>
      </c>
      <c r="F371" s="4">
        <v>702</v>
      </c>
      <c r="G371" s="17">
        <f t="shared" si="100"/>
        <v>428.21999999999997</v>
      </c>
      <c r="H371" s="4">
        <v>1008</v>
      </c>
      <c r="I371" s="6">
        <f t="shared" si="101"/>
        <v>472.75199999999995</v>
      </c>
      <c r="J371" s="4">
        <v>996</v>
      </c>
      <c r="K371" s="6">
        <f t="shared" si="102"/>
        <v>362.74223831220002</v>
      </c>
      <c r="L371" s="4">
        <v>48</v>
      </c>
      <c r="M371" s="6">
        <f t="shared" si="103"/>
        <v>147.792</v>
      </c>
      <c r="N371" s="4">
        <v>6006</v>
      </c>
      <c r="O371" s="6">
        <f t="shared" si="104"/>
        <v>2384.3820000000001</v>
      </c>
      <c r="P371" s="4">
        <v>504</v>
      </c>
      <c r="Q371" s="6">
        <f t="shared" si="105"/>
        <v>143.8919994386448</v>
      </c>
      <c r="R371" s="4">
        <v>1968</v>
      </c>
      <c r="S371" s="6">
        <f t="shared" si="106"/>
        <v>609.64186415999995</v>
      </c>
      <c r="T371" s="4">
        <v>1200</v>
      </c>
      <c r="U371" s="6">
        <f t="shared" si="107"/>
        <v>772.80000000000007</v>
      </c>
      <c r="V371" s="4">
        <v>90</v>
      </c>
      <c r="W371" s="17">
        <f t="shared" si="115"/>
        <v>62.010269099999995</v>
      </c>
      <c r="X371" s="4">
        <v>96</v>
      </c>
      <c r="Y371" s="6">
        <f t="shared" si="108"/>
        <v>66.816000000000003</v>
      </c>
      <c r="Z371" s="4">
        <v>780</v>
      </c>
      <c r="AA371" s="6">
        <f t="shared" si="109"/>
        <v>755.04029086200001</v>
      </c>
      <c r="AB371" s="4">
        <v>1000</v>
      </c>
      <c r="AC371" s="6">
        <f t="shared" si="110"/>
        <v>657.19988060000003</v>
      </c>
      <c r="AD371" s="4">
        <v>1008</v>
      </c>
      <c r="AE371" s="6">
        <f t="shared" si="111"/>
        <v>465.69600000000003</v>
      </c>
      <c r="AF371" s="4">
        <v>600</v>
      </c>
      <c r="AG371" s="6">
        <f t="shared" si="112"/>
        <v>197.4</v>
      </c>
      <c r="AH371" s="4">
        <v>606</v>
      </c>
      <c r="AI371" s="6">
        <f t="shared" si="113"/>
        <v>97.764334756598373</v>
      </c>
      <c r="AJ371">
        <v>40</v>
      </c>
      <c r="AK371" s="6">
        <f t="shared" si="114"/>
        <v>228.57142857142838</v>
      </c>
      <c r="AL371" s="6">
        <f t="shared" si="98"/>
        <v>7979.600305800871</v>
      </c>
    </row>
    <row r="372" spans="1:38" x14ac:dyDescent="0.25">
      <c r="A372" s="1">
        <v>924</v>
      </c>
      <c r="B372" s="1" t="s">
        <v>739</v>
      </c>
      <c r="C372" s="1" t="s">
        <v>1348</v>
      </c>
      <c r="D372" s="4">
        <v>220</v>
      </c>
      <c r="E372" s="6">
        <f t="shared" si="99"/>
        <v>348.92</v>
      </c>
      <c r="F372" s="4">
        <v>798</v>
      </c>
      <c r="G372" s="17">
        <f t="shared" si="100"/>
        <v>486.78</v>
      </c>
      <c r="H372" s="4">
        <v>1248</v>
      </c>
      <c r="I372" s="6">
        <f t="shared" si="101"/>
        <v>585.31200000000001</v>
      </c>
      <c r="J372" s="4">
        <v>996</v>
      </c>
      <c r="K372" s="6">
        <f t="shared" si="102"/>
        <v>362.74223831220002</v>
      </c>
      <c r="L372" s="4">
        <v>96</v>
      </c>
      <c r="M372" s="6">
        <f t="shared" si="103"/>
        <v>295.584</v>
      </c>
      <c r="N372" s="4">
        <v>3000</v>
      </c>
      <c r="O372" s="6">
        <f t="shared" si="104"/>
        <v>1191</v>
      </c>
      <c r="P372" s="4">
        <v>504</v>
      </c>
      <c r="Q372" s="6">
        <f t="shared" si="105"/>
        <v>143.8919994386448</v>
      </c>
      <c r="R372" s="4">
        <v>504</v>
      </c>
      <c r="S372" s="6">
        <f t="shared" si="106"/>
        <v>156.12779448000001</v>
      </c>
      <c r="T372" s="4">
        <v>1248</v>
      </c>
      <c r="U372" s="6">
        <f t="shared" si="107"/>
        <v>803.71199999999999</v>
      </c>
      <c r="V372" s="4">
        <v>210</v>
      </c>
      <c r="W372" s="17">
        <f t="shared" si="115"/>
        <v>144.69062790000001</v>
      </c>
      <c r="X372" s="4">
        <v>224</v>
      </c>
      <c r="Y372" s="6">
        <f t="shared" si="108"/>
        <v>155.904</v>
      </c>
      <c r="Z372" s="4">
        <v>1044</v>
      </c>
      <c r="AA372" s="6">
        <f t="shared" si="109"/>
        <v>1010.5923893076</v>
      </c>
      <c r="AB372" s="4">
        <v>2000</v>
      </c>
      <c r="AC372" s="6">
        <f t="shared" si="110"/>
        <v>1314.3997612000001</v>
      </c>
      <c r="AD372" s="4">
        <v>1008</v>
      </c>
      <c r="AE372" s="6">
        <f t="shared" si="111"/>
        <v>465.69600000000003</v>
      </c>
      <c r="AF372" s="4">
        <v>1248</v>
      </c>
      <c r="AG372" s="6">
        <f t="shared" si="112"/>
        <v>410.59200000000004</v>
      </c>
      <c r="AH372" s="4">
        <v>0</v>
      </c>
      <c r="AI372" s="6">
        <f t="shared" si="113"/>
        <v>0</v>
      </c>
      <c r="AJ372">
        <v>0</v>
      </c>
      <c r="AK372" s="6">
        <f t="shared" si="114"/>
        <v>0</v>
      </c>
      <c r="AL372" s="6">
        <f t="shared" si="98"/>
        <v>7875.9448106384452</v>
      </c>
    </row>
    <row r="373" spans="1:38" x14ac:dyDescent="0.25">
      <c r="A373" s="1">
        <v>13041</v>
      </c>
      <c r="B373" s="1" t="s">
        <v>491</v>
      </c>
      <c r="C373" s="1" t="s">
        <v>1165</v>
      </c>
      <c r="D373" s="4">
        <v>80</v>
      </c>
      <c r="E373" s="6">
        <f t="shared" si="99"/>
        <v>126.88000000000001</v>
      </c>
      <c r="F373" s="4">
        <v>750</v>
      </c>
      <c r="G373" s="17">
        <f t="shared" si="100"/>
        <v>457.5</v>
      </c>
      <c r="H373" s="4">
        <v>768</v>
      </c>
      <c r="I373" s="6">
        <f t="shared" si="101"/>
        <v>360.19200000000001</v>
      </c>
      <c r="J373" s="4">
        <v>588</v>
      </c>
      <c r="K373" s="6">
        <f t="shared" si="102"/>
        <v>214.14903225660001</v>
      </c>
      <c r="L373" s="4">
        <v>36</v>
      </c>
      <c r="M373" s="6">
        <f t="shared" si="103"/>
        <v>110.84400000000001</v>
      </c>
      <c r="N373" s="4">
        <v>4500</v>
      </c>
      <c r="O373" s="6">
        <f t="shared" si="104"/>
        <v>1786.5</v>
      </c>
      <c r="P373" s="4">
        <v>1512</v>
      </c>
      <c r="Q373" s="6">
        <f t="shared" si="105"/>
        <v>431.67599831593435</v>
      </c>
      <c r="R373" s="4">
        <v>3096</v>
      </c>
      <c r="S373" s="6">
        <f t="shared" si="106"/>
        <v>959.07073751999997</v>
      </c>
      <c r="T373" s="4">
        <v>528</v>
      </c>
      <c r="U373" s="6">
        <f t="shared" si="107"/>
        <v>340.03199999999998</v>
      </c>
      <c r="V373" s="4">
        <v>80</v>
      </c>
      <c r="W373" s="17">
        <f t="shared" si="115"/>
        <v>55.1202392</v>
      </c>
      <c r="X373" s="4">
        <v>96</v>
      </c>
      <c r="Y373" s="6">
        <f t="shared" si="108"/>
        <v>66.816000000000003</v>
      </c>
      <c r="Z373" s="4">
        <v>432</v>
      </c>
      <c r="AA373" s="6">
        <f t="shared" si="109"/>
        <v>418.17616109279999</v>
      </c>
      <c r="AB373" s="4">
        <v>2000</v>
      </c>
      <c r="AC373" s="6">
        <f t="shared" si="110"/>
        <v>1314.3997612000001</v>
      </c>
      <c r="AD373" s="4">
        <v>1752</v>
      </c>
      <c r="AE373" s="6">
        <f t="shared" si="111"/>
        <v>809.42400000000009</v>
      </c>
      <c r="AF373" s="4">
        <v>936</v>
      </c>
      <c r="AG373" s="6">
        <f t="shared" si="112"/>
        <v>307.94400000000002</v>
      </c>
      <c r="AH373" s="4">
        <v>478</v>
      </c>
      <c r="AI373" s="6">
        <f t="shared" si="113"/>
        <v>77.114442266755816</v>
      </c>
      <c r="AJ373">
        <v>0</v>
      </c>
      <c r="AK373" s="6">
        <f t="shared" si="114"/>
        <v>0</v>
      </c>
      <c r="AL373" s="6">
        <f t="shared" si="98"/>
        <v>7835.8383718520899</v>
      </c>
    </row>
    <row r="374" spans="1:38" x14ac:dyDescent="0.25">
      <c r="A374" s="1">
        <v>2324</v>
      </c>
      <c r="B374" s="1" t="s">
        <v>633</v>
      </c>
      <c r="C374" s="1" t="s">
        <v>1273</v>
      </c>
      <c r="D374" s="4">
        <v>600</v>
      </c>
      <c r="E374" s="6">
        <f t="shared" si="99"/>
        <v>951.6</v>
      </c>
      <c r="F374" s="4">
        <v>498</v>
      </c>
      <c r="G374" s="17">
        <f t="shared" si="100"/>
        <v>303.77999999999997</v>
      </c>
      <c r="H374" s="4">
        <v>792</v>
      </c>
      <c r="I374" s="6">
        <f t="shared" si="101"/>
        <v>371.44799999999998</v>
      </c>
      <c r="J374" s="4">
        <v>996</v>
      </c>
      <c r="K374" s="6">
        <f t="shared" si="102"/>
        <v>362.74223831220002</v>
      </c>
      <c r="L374" s="4">
        <v>288</v>
      </c>
      <c r="M374" s="6">
        <f t="shared" si="103"/>
        <v>886.75200000000007</v>
      </c>
      <c r="N374" s="4">
        <v>1200</v>
      </c>
      <c r="O374" s="6">
        <f t="shared" si="104"/>
        <v>476.40000000000003</v>
      </c>
      <c r="P374" s="4">
        <v>504</v>
      </c>
      <c r="Q374" s="6">
        <f t="shared" si="105"/>
        <v>143.8919994386448</v>
      </c>
      <c r="R374" s="4">
        <v>996</v>
      </c>
      <c r="S374" s="6">
        <f t="shared" si="106"/>
        <v>308.53826051999999</v>
      </c>
      <c r="T374" s="4">
        <v>996</v>
      </c>
      <c r="U374" s="6">
        <f t="shared" si="107"/>
        <v>641.42399999999998</v>
      </c>
      <c r="V374" s="4">
        <v>590</v>
      </c>
      <c r="W374" s="17">
        <f t="shared" si="115"/>
        <v>406.51176409999999</v>
      </c>
      <c r="X374" s="4">
        <v>624</v>
      </c>
      <c r="Y374" s="6">
        <f t="shared" si="108"/>
        <v>434.30399999999997</v>
      </c>
      <c r="Z374" s="4">
        <v>996</v>
      </c>
      <c r="AA374" s="6">
        <f t="shared" si="109"/>
        <v>964.12837140839997</v>
      </c>
      <c r="AB374" s="4">
        <v>500</v>
      </c>
      <c r="AC374" s="6">
        <f t="shared" si="110"/>
        <v>328.59994030000001</v>
      </c>
      <c r="AD374" s="4">
        <v>1008</v>
      </c>
      <c r="AE374" s="6">
        <f t="shared" si="111"/>
        <v>465.69600000000003</v>
      </c>
      <c r="AF374" s="4">
        <v>1008</v>
      </c>
      <c r="AG374" s="6">
        <f t="shared" si="112"/>
        <v>331.63200000000001</v>
      </c>
      <c r="AH374" s="4">
        <v>606</v>
      </c>
      <c r="AI374" s="6">
        <f t="shared" si="113"/>
        <v>97.764334756598373</v>
      </c>
      <c r="AJ374">
        <v>40</v>
      </c>
      <c r="AK374" s="6">
        <f t="shared" si="114"/>
        <v>228.57142857142838</v>
      </c>
      <c r="AL374" s="6">
        <f t="shared" si="98"/>
        <v>7703.7843374072709</v>
      </c>
    </row>
    <row r="375" spans="1:38" x14ac:dyDescent="0.25">
      <c r="A375" s="1">
        <v>895</v>
      </c>
      <c r="B375" s="1" t="s">
        <v>733</v>
      </c>
      <c r="C375" s="1" t="s">
        <v>1343</v>
      </c>
      <c r="D375" s="4">
        <v>600</v>
      </c>
      <c r="E375" s="6">
        <f t="shared" si="99"/>
        <v>951.6</v>
      </c>
      <c r="F375" s="4">
        <v>480</v>
      </c>
      <c r="G375" s="17">
        <f t="shared" si="100"/>
        <v>292.8</v>
      </c>
      <c r="H375" s="4">
        <v>192</v>
      </c>
      <c r="I375" s="6">
        <f t="shared" si="101"/>
        <v>90.048000000000002</v>
      </c>
      <c r="J375" s="4">
        <v>996</v>
      </c>
      <c r="K375" s="6">
        <f t="shared" si="102"/>
        <v>362.74223831220002</v>
      </c>
      <c r="L375" s="4">
        <v>252</v>
      </c>
      <c r="M375" s="6">
        <f t="shared" si="103"/>
        <v>775.90800000000002</v>
      </c>
      <c r="N375" s="4">
        <v>3168</v>
      </c>
      <c r="O375" s="6">
        <f t="shared" si="104"/>
        <v>1257.6960000000001</v>
      </c>
      <c r="P375" s="4">
        <v>1008</v>
      </c>
      <c r="Q375" s="6">
        <f t="shared" si="105"/>
        <v>287.7839988772896</v>
      </c>
      <c r="R375" s="4">
        <v>996</v>
      </c>
      <c r="S375" s="6">
        <f t="shared" si="106"/>
        <v>308.53826051999999</v>
      </c>
      <c r="T375" s="4">
        <v>504</v>
      </c>
      <c r="U375" s="6">
        <f t="shared" si="107"/>
        <v>324.57600000000002</v>
      </c>
      <c r="V375" s="4">
        <v>150</v>
      </c>
      <c r="W375" s="17">
        <f t="shared" si="115"/>
        <v>103.3504485</v>
      </c>
      <c r="X375" s="4">
        <v>144</v>
      </c>
      <c r="Y375" s="6">
        <f t="shared" si="108"/>
        <v>100.22399999999999</v>
      </c>
      <c r="Z375" s="4">
        <v>1008</v>
      </c>
      <c r="AA375" s="6">
        <f t="shared" si="109"/>
        <v>975.74437588319995</v>
      </c>
      <c r="AB375" s="4">
        <v>600</v>
      </c>
      <c r="AC375" s="6">
        <f t="shared" si="110"/>
        <v>394.31992836000001</v>
      </c>
      <c r="AD375" s="4">
        <v>300</v>
      </c>
      <c r="AE375" s="6">
        <f t="shared" si="111"/>
        <v>138.6</v>
      </c>
      <c r="AF375" s="4">
        <v>1512</v>
      </c>
      <c r="AG375" s="6">
        <f t="shared" si="112"/>
        <v>497.44800000000004</v>
      </c>
      <c r="AH375" s="4">
        <v>1976</v>
      </c>
      <c r="AI375" s="6">
        <f t="shared" si="113"/>
        <v>318.78271531194451</v>
      </c>
      <c r="AJ375">
        <v>80</v>
      </c>
      <c r="AK375" s="6">
        <f t="shared" si="114"/>
        <v>457.14285714285677</v>
      </c>
      <c r="AL375" s="6">
        <f t="shared" si="98"/>
        <v>7637.3048229074911</v>
      </c>
    </row>
    <row r="376" spans="1:38" x14ac:dyDescent="0.25">
      <c r="A376" s="1">
        <v>12496</v>
      </c>
      <c r="B376" s="1" t="s">
        <v>121</v>
      </c>
      <c r="C376" s="1" t="s">
        <v>877</v>
      </c>
      <c r="D376" s="4">
        <v>180</v>
      </c>
      <c r="E376" s="6">
        <f t="shared" si="99"/>
        <v>285.48</v>
      </c>
      <c r="F376" s="4">
        <v>600</v>
      </c>
      <c r="G376" s="17">
        <f t="shared" si="100"/>
        <v>366</v>
      </c>
      <c r="H376" s="4">
        <v>1200</v>
      </c>
      <c r="I376" s="6">
        <f t="shared" si="101"/>
        <v>562.79999999999995</v>
      </c>
      <c r="J376" s="4">
        <v>1224</v>
      </c>
      <c r="K376" s="6">
        <f t="shared" si="102"/>
        <v>445.77961816679999</v>
      </c>
      <c r="L376" s="4">
        <v>84</v>
      </c>
      <c r="M376" s="6">
        <f t="shared" si="103"/>
        <v>258.63600000000002</v>
      </c>
      <c r="N376" s="4">
        <v>1602</v>
      </c>
      <c r="O376" s="6">
        <f t="shared" si="104"/>
        <v>635.99400000000003</v>
      </c>
      <c r="P376" s="4">
        <v>1008</v>
      </c>
      <c r="Q376" s="6">
        <f t="shared" si="105"/>
        <v>287.7839988772896</v>
      </c>
      <c r="R376" s="4">
        <v>1200</v>
      </c>
      <c r="S376" s="6">
        <f t="shared" si="106"/>
        <v>371.732844</v>
      </c>
      <c r="T376" s="4">
        <v>900</v>
      </c>
      <c r="U376" s="6">
        <f t="shared" si="107"/>
        <v>579.6</v>
      </c>
      <c r="V376" s="4">
        <v>180</v>
      </c>
      <c r="W376" s="17">
        <f t="shared" si="115"/>
        <v>124.02053819999999</v>
      </c>
      <c r="X376" s="4">
        <v>192</v>
      </c>
      <c r="Y376" s="6">
        <f t="shared" si="108"/>
        <v>133.63200000000001</v>
      </c>
      <c r="Z376" s="4">
        <v>888</v>
      </c>
      <c r="AA376" s="6">
        <f t="shared" si="109"/>
        <v>859.58433113519993</v>
      </c>
      <c r="AB376" s="4">
        <v>3000</v>
      </c>
      <c r="AC376" s="6">
        <f t="shared" si="110"/>
        <v>1971.5996418</v>
      </c>
      <c r="AD376" s="4">
        <v>600</v>
      </c>
      <c r="AE376" s="6">
        <f t="shared" si="111"/>
        <v>277.2</v>
      </c>
      <c r="AF376" s="4">
        <v>1392</v>
      </c>
      <c r="AG376" s="6">
        <f t="shared" si="112"/>
        <v>457.96800000000002</v>
      </c>
      <c r="AH376" s="4">
        <v>0</v>
      </c>
      <c r="AI376" s="6">
        <f t="shared" si="113"/>
        <v>0</v>
      </c>
      <c r="AJ376">
        <v>0</v>
      </c>
      <c r="AK376" s="6">
        <f t="shared" si="114"/>
        <v>0</v>
      </c>
      <c r="AL376" s="6">
        <f t="shared" si="98"/>
        <v>7617.810972179288</v>
      </c>
    </row>
    <row r="377" spans="1:38" x14ac:dyDescent="0.25">
      <c r="A377" s="1">
        <v>12878</v>
      </c>
      <c r="B377" s="1" t="s">
        <v>383</v>
      </c>
      <c r="C377" s="1" t="s">
        <v>1063</v>
      </c>
      <c r="D377" s="4">
        <v>80</v>
      </c>
      <c r="E377" s="6">
        <f t="shared" si="99"/>
        <v>126.88000000000001</v>
      </c>
      <c r="F377" s="4">
        <v>1158</v>
      </c>
      <c r="G377" s="17">
        <f t="shared" si="100"/>
        <v>706.38</v>
      </c>
      <c r="H377" s="4">
        <v>744</v>
      </c>
      <c r="I377" s="6">
        <f t="shared" si="101"/>
        <v>348.93599999999998</v>
      </c>
      <c r="J377" s="4">
        <v>564</v>
      </c>
      <c r="K377" s="6">
        <f t="shared" si="102"/>
        <v>205.40825542980002</v>
      </c>
      <c r="L377" s="4">
        <v>36</v>
      </c>
      <c r="M377" s="6">
        <f t="shared" si="103"/>
        <v>110.84400000000001</v>
      </c>
      <c r="N377" s="4">
        <v>2844</v>
      </c>
      <c r="O377" s="6">
        <f t="shared" si="104"/>
        <v>1129.068</v>
      </c>
      <c r="P377" s="4">
        <v>2328</v>
      </c>
      <c r="Q377" s="6">
        <f t="shared" si="105"/>
        <v>664.64399740707358</v>
      </c>
      <c r="R377" s="4">
        <v>3480</v>
      </c>
      <c r="S377" s="6">
        <f t="shared" si="106"/>
        <v>1078.0252476000001</v>
      </c>
      <c r="T377" s="4">
        <v>516</v>
      </c>
      <c r="U377" s="6">
        <f t="shared" si="107"/>
        <v>332.30400000000003</v>
      </c>
      <c r="V377" s="4">
        <v>80</v>
      </c>
      <c r="W377" s="17">
        <f t="shared" si="115"/>
        <v>55.1202392</v>
      </c>
      <c r="X377" s="4">
        <v>80</v>
      </c>
      <c r="Y377" s="6">
        <f t="shared" si="108"/>
        <v>55.679999999999993</v>
      </c>
      <c r="Z377" s="4">
        <v>408</v>
      </c>
      <c r="AA377" s="6">
        <f t="shared" si="109"/>
        <v>394.94415214319997</v>
      </c>
      <c r="AB377" s="4">
        <v>1900</v>
      </c>
      <c r="AC377" s="6">
        <f t="shared" si="110"/>
        <v>1248.67977314</v>
      </c>
      <c r="AD377" s="4">
        <v>1740</v>
      </c>
      <c r="AE377" s="6">
        <f t="shared" si="111"/>
        <v>803.88</v>
      </c>
      <c r="AF377" s="4">
        <v>840</v>
      </c>
      <c r="AG377" s="6">
        <f t="shared" si="112"/>
        <v>276.36</v>
      </c>
      <c r="AH377" s="4">
        <v>90</v>
      </c>
      <c r="AI377" s="6">
        <f t="shared" si="113"/>
        <v>14.519455656920551</v>
      </c>
      <c r="AJ377">
        <v>0</v>
      </c>
      <c r="AK377" s="6">
        <f t="shared" si="114"/>
        <v>0</v>
      </c>
      <c r="AL377" s="6">
        <f t="shared" si="98"/>
        <v>7551.6731205769938</v>
      </c>
    </row>
    <row r="378" spans="1:38" x14ac:dyDescent="0.25">
      <c r="A378" s="1">
        <v>13505</v>
      </c>
      <c r="B378" s="1" t="s">
        <v>1586</v>
      </c>
      <c r="C378" s="1" t="s">
        <v>1625</v>
      </c>
      <c r="D378" s="4">
        <v>60</v>
      </c>
      <c r="E378" s="6">
        <f t="shared" si="99"/>
        <v>95.160000000000011</v>
      </c>
      <c r="F378" s="4">
        <v>336</v>
      </c>
      <c r="G378" s="17">
        <f t="shared" si="100"/>
        <v>204.96</v>
      </c>
      <c r="H378" s="4">
        <v>120</v>
      </c>
      <c r="I378" s="6">
        <f t="shared" si="101"/>
        <v>56.279999999999994</v>
      </c>
      <c r="J378" s="4">
        <v>1248</v>
      </c>
      <c r="K378" s="6">
        <f t="shared" si="102"/>
        <v>454.52039499360001</v>
      </c>
      <c r="L378" s="4">
        <v>444</v>
      </c>
      <c r="M378" s="6">
        <f t="shared" si="103"/>
        <v>1367.076</v>
      </c>
      <c r="N378" s="4">
        <v>2538</v>
      </c>
      <c r="O378" s="6">
        <f t="shared" si="104"/>
        <v>1007.586</v>
      </c>
      <c r="P378" s="4">
        <v>696</v>
      </c>
      <c r="Q378" s="6">
        <f t="shared" si="105"/>
        <v>198.70799922479517</v>
      </c>
      <c r="R378" s="4">
        <v>624</v>
      </c>
      <c r="S378" s="6">
        <f t="shared" si="106"/>
        <v>193.30107888000001</v>
      </c>
      <c r="T378" s="4">
        <v>624</v>
      </c>
      <c r="U378" s="6">
        <f t="shared" si="107"/>
        <v>401.85599999999999</v>
      </c>
      <c r="V378" s="4">
        <v>430</v>
      </c>
      <c r="W378" s="17">
        <f t="shared" si="115"/>
        <v>296.27128569999996</v>
      </c>
      <c r="X378" s="4">
        <v>432</v>
      </c>
      <c r="Y378" s="6">
        <f t="shared" si="108"/>
        <v>300.67199999999997</v>
      </c>
      <c r="Z378" s="4">
        <v>1380</v>
      </c>
      <c r="AA378" s="6">
        <f t="shared" si="109"/>
        <v>1335.840514602</v>
      </c>
      <c r="AB378" s="4">
        <v>1600</v>
      </c>
      <c r="AC378" s="6">
        <f t="shared" si="110"/>
        <v>1051.5198089600001</v>
      </c>
      <c r="AD378" s="4">
        <v>360</v>
      </c>
      <c r="AE378" s="6">
        <f t="shared" si="111"/>
        <v>166.32000000000002</v>
      </c>
      <c r="AF378" s="4">
        <v>1248</v>
      </c>
      <c r="AG378" s="6">
        <f t="shared" si="112"/>
        <v>410.59200000000004</v>
      </c>
      <c r="AH378" s="4">
        <v>0</v>
      </c>
      <c r="AI378" s="6">
        <f t="shared" si="113"/>
        <v>0</v>
      </c>
      <c r="AJ378">
        <v>0</v>
      </c>
      <c r="AK378" s="6">
        <f t="shared" si="114"/>
        <v>0</v>
      </c>
      <c r="AL378" s="6">
        <f t="shared" si="98"/>
        <v>7540.6630823603946</v>
      </c>
    </row>
    <row r="379" spans="1:38" x14ac:dyDescent="0.25">
      <c r="A379" s="1">
        <v>950</v>
      </c>
      <c r="B379" s="1" t="s">
        <v>1384</v>
      </c>
      <c r="C379" s="1" t="s">
        <v>1389</v>
      </c>
      <c r="D379" s="4">
        <v>300</v>
      </c>
      <c r="E379" s="6">
        <f t="shared" si="99"/>
        <v>475.8</v>
      </c>
      <c r="F379" s="4">
        <v>498</v>
      </c>
      <c r="G379" s="17">
        <f t="shared" si="100"/>
        <v>303.77999999999997</v>
      </c>
      <c r="H379" s="4">
        <v>504</v>
      </c>
      <c r="I379" s="6">
        <f t="shared" si="101"/>
        <v>236.37599999999998</v>
      </c>
      <c r="J379" s="4">
        <v>696</v>
      </c>
      <c r="K379" s="6">
        <f t="shared" si="102"/>
        <v>253.48252797720002</v>
      </c>
      <c r="L379" s="4">
        <v>168</v>
      </c>
      <c r="M379" s="6">
        <f t="shared" si="103"/>
        <v>517.27200000000005</v>
      </c>
      <c r="N379" s="4">
        <v>3006</v>
      </c>
      <c r="O379" s="6">
        <f t="shared" si="104"/>
        <v>1193.3820000000001</v>
      </c>
      <c r="P379" s="4">
        <v>504</v>
      </c>
      <c r="Q379" s="6">
        <f t="shared" si="105"/>
        <v>143.8919994386448</v>
      </c>
      <c r="R379" s="4">
        <v>912</v>
      </c>
      <c r="S379" s="6">
        <f t="shared" si="106"/>
        <v>282.51696143999999</v>
      </c>
      <c r="T379" s="4">
        <v>996</v>
      </c>
      <c r="U379" s="6">
        <f t="shared" si="107"/>
        <v>641.42399999999998</v>
      </c>
      <c r="V379" s="4">
        <v>200</v>
      </c>
      <c r="W379" s="17">
        <f t="shared" si="115"/>
        <v>137.80059800000001</v>
      </c>
      <c r="X379" s="4">
        <v>208</v>
      </c>
      <c r="Y379" s="6">
        <f t="shared" si="108"/>
        <v>144.768</v>
      </c>
      <c r="Z379" s="4">
        <v>1704</v>
      </c>
      <c r="AA379" s="6">
        <f t="shared" si="109"/>
        <v>1649.4726354216</v>
      </c>
      <c r="AB379" s="4">
        <v>700</v>
      </c>
      <c r="AC379" s="6">
        <f t="shared" si="110"/>
        <v>460.03991642</v>
      </c>
      <c r="AD379" s="4">
        <v>600</v>
      </c>
      <c r="AE379" s="6">
        <f t="shared" si="111"/>
        <v>277.2</v>
      </c>
      <c r="AF379" s="4">
        <v>312</v>
      </c>
      <c r="AG379" s="6">
        <f t="shared" si="112"/>
        <v>102.64800000000001</v>
      </c>
      <c r="AH379" s="4">
        <v>2996</v>
      </c>
      <c r="AI379" s="6">
        <f t="shared" si="113"/>
        <v>483.33654609037745</v>
      </c>
      <c r="AJ379">
        <v>40</v>
      </c>
      <c r="AK379" s="6">
        <f t="shared" si="114"/>
        <v>228.57142857142838</v>
      </c>
      <c r="AL379" s="6">
        <f t="shared" si="98"/>
        <v>7531.7626133592512</v>
      </c>
    </row>
    <row r="380" spans="1:38" x14ac:dyDescent="0.25">
      <c r="A380" s="1">
        <v>462</v>
      </c>
      <c r="B380" s="1" t="s">
        <v>695</v>
      </c>
      <c r="C380" s="1" t="s">
        <v>1396</v>
      </c>
      <c r="D380" s="4">
        <v>200</v>
      </c>
      <c r="E380" s="6">
        <f t="shared" si="99"/>
        <v>317.2</v>
      </c>
      <c r="F380" s="4">
        <v>498</v>
      </c>
      <c r="G380" s="17">
        <f t="shared" si="100"/>
        <v>303.77999999999997</v>
      </c>
      <c r="H380" s="4">
        <v>792</v>
      </c>
      <c r="I380" s="6">
        <f t="shared" si="101"/>
        <v>371.44799999999998</v>
      </c>
      <c r="J380" s="4">
        <v>900</v>
      </c>
      <c r="K380" s="6">
        <f t="shared" si="102"/>
        <v>327.77913100500001</v>
      </c>
      <c r="L380" s="4">
        <v>96</v>
      </c>
      <c r="M380" s="6">
        <f>L380*4.115990734027</f>
        <v>395.13511046659198</v>
      </c>
      <c r="N380" s="4">
        <v>4302</v>
      </c>
      <c r="O380" s="6">
        <f t="shared" si="104"/>
        <v>1707.894</v>
      </c>
      <c r="P380" s="4">
        <v>456</v>
      </c>
      <c r="Q380" s="6">
        <f t="shared" si="105"/>
        <v>130.1879994921072</v>
      </c>
      <c r="R380" s="4">
        <v>1176</v>
      </c>
      <c r="S380" s="6">
        <f t="shared" si="106"/>
        <v>364.29818712000002</v>
      </c>
      <c r="T380" s="4">
        <v>1248</v>
      </c>
      <c r="U380" s="6">
        <f t="shared" si="107"/>
        <v>803.71199999999999</v>
      </c>
      <c r="V380" s="4">
        <v>200</v>
      </c>
      <c r="W380" s="17">
        <f>V380*0.689</f>
        <v>137.79999999999998</v>
      </c>
      <c r="X380" s="4">
        <v>208</v>
      </c>
      <c r="Y380" s="6">
        <f t="shared" si="108"/>
        <v>144.768</v>
      </c>
      <c r="Z380" s="4">
        <v>540</v>
      </c>
      <c r="AA380" s="6">
        <f t="shared" si="109"/>
        <v>522.72020136599997</v>
      </c>
      <c r="AB380" s="4">
        <v>1300</v>
      </c>
      <c r="AC380" s="6">
        <f t="shared" si="110"/>
        <v>854.35984478</v>
      </c>
      <c r="AD380" s="4">
        <v>1056</v>
      </c>
      <c r="AE380" s="6">
        <f t="shared" si="111"/>
        <v>487.87200000000001</v>
      </c>
      <c r="AF380" s="4">
        <v>1272</v>
      </c>
      <c r="AG380" s="6">
        <f t="shared" si="112"/>
        <v>418.488</v>
      </c>
      <c r="AH380" s="4">
        <v>0</v>
      </c>
      <c r="AI380" s="6">
        <f t="shared" si="113"/>
        <v>0</v>
      </c>
      <c r="AJ380">
        <v>40</v>
      </c>
      <c r="AK380" s="6">
        <f t="shared" si="114"/>
        <v>228.57142857142838</v>
      </c>
      <c r="AL380" s="6">
        <f t="shared" si="98"/>
        <v>7516.0139028011281</v>
      </c>
    </row>
    <row r="381" spans="1:38" x14ac:dyDescent="0.25">
      <c r="A381" s="1">
        <v>12955</v>
      </c>
      <c r="B381" s="1" t="s">
        <v>433</v>
      </c>
      <c r="C381" s="1" t="s">
        <v>1110</v>
      </c>
      <c r="D381" s="4">
        <v>180</v>
      </c>
      <c r="E381" s="6">
        <f t="shared" si="99"/>
        <v>285.48</v>
      </c>
      <c r="F381" s="4">
        <v>498</v>
      </c>
      <c r="G381" s="17">
        <f t="shared" si="100"/>
        <v>303.77999999999997</v>
      </c>
      <c r="H381" s="4">
        <v>1512</v>
      </c>
      <c r="I381" s="6">
        <f t="shared" si="101"/>
        <v>709.12799999999993</v>
      </c>
      <c r="J381" s="4">
        <v>996</v>
      </c>
      <c r="K381" s="6">
        <f t="shared" si="102"/>
        <v>362.74223831220002</v>
      </c>
      <c r="L381" s="4">
        <v>84</v>
      </c>
      <c r="M381" s="6">
        <f t="shared" ref="M381:M444" si="116">L381*3.079</f>
        <v>258.63600000000002</v>
      </c>
      <c r="N381" s="4">
        <v>4500</v>
      </c>
      <c r="O381" s="6">
        <f t="shared" si="104"/>
        <v>1786.5</v>
      </c>
      <c r="P381" s="4">
        <v>192</v>
      </c>
      <c r="Q381" s="6">
        <f t="shared" si="105"/>
        <v>54.8159997861504</v>
      </c>
      <c r="R381" s="4">
        <v>1716</v>
      </c>
      <c r="S381" s="6">
        <f t="shared" si="106"/>
        <v>531.57796691999999</v>
      </c>
      <c r="T381" s="4">
        <v>996</v>
      </c>
      <c r="U381" s="6">
        <f t="shared" si="107"/>
        <v>641.42399999999998</v>
      </c>
      <c r="V381" s="4">
        <v>180</v>
      </c>
      <c r="W381" s="17">
        <f t="shared" ref="W381:W412" si="117">V381*0.68900299</f>
        <v>124.02053819999999</v>
      </c>
      <c r="X381" s="4">
        <v>192</v>
      </c>
      <c r="Y381" s="6">
        <f t="shared" si="108"/>
        <v>133.63200000000001</v>
      </c>
      <c r="Z381" s="4">
        <v>900</v>
      </c>
      <c r="AA381" s="6">
        <f t="shared" si="109"/>
        <v>871.20033560999991</v>
      </c>
      <c r="AB381" s="4">
        <v>400</v>
      </c>
      <c r="AC381" s="6">
        <f t="shared" si="110"/>
        <v>262.87995224000002</v>
      </c>
      <c r="AD381" s="4">
        <v>2004</v>
      </c>
      <c r="AE381" s="6">
        <f t="shared" si="111"/>
        <v>925.84800000000007</v>
      </c>
      <c r="AF381" s="4">
        <v>504</v>
      </c>
      <c r="AG381" s="6">
        <f t="shared" si="112"/>
        <v>165.816</v>
      </c>
      <c r="AH381" s="4">
        <v>192</v>
      </c>
      <c r="AI381" s="6">
        <f t="shared" si="113"/>
        <v>30.974838734763843</v>
      </c>
      <c r="AJ381">
        <v>0</v>
      </c>
      <c r="AK381" s="6">
        <f t="shared" si="114"/>
        <v>0</v>
      </c>
      <c r="AL381" s="6">
        <f t="shared" si="98"/>
        <v>7448.4558698031142</v>
      </c>
    </row>
    <row r="382" spans="1:38" x14ac:dyDescent="0.25">
      <c r="A382" s="1">
        <v>12777</v>
      </c>
      <c r="B382" s="1" t="s">
        <v>302</v>
      </c>
      <c r="C382" s="1" t="s">
        <v>1006</v>
      </c>
      <c r="D382" s="4">
        <v>160</v>
      </c>
      <c r="E382" s="6">
        <f t="shared" si="99"/>
        <v>253.76000000000002</v>
      </c>
      <c r="F382" s="4">
        <v>432</v>
      </c>
      <c r="G382" s="17">
        <f t="shared" si="100"/>
        <v>263.52</v>
      </c>
      <c r="H382" s="4">
        <v>1512</v>
      </c>
      <c r="I382" s="6">
        <f t="shared" si="101"/>
        <v>709.12799999999993</v>
      </c>
      <c r="J382" s="4">
        <v>1164</v>
      </c>
      <c r="K382" s="6">
        <f t="shared" si="102"/>
        <v>423.92767609980001</v>
      </c>
      <c r="L382" s="4">
        <v>84</v>
      </c>
      <c r="M382" s="6">
        <f t="shared" si="116"/>
        <v>258.63600000000002</v>
      </c>
      <c r="N382" s="4">
        <v>3150</v>
      </c>
      <c r="O382" s="6">
        <f t="shared" si="104"/>
        <v>1250.55</v>
      </c>
      <c r="P382" s="4">
        <v>96</v>
      </c>
      <c r="Q382" s="6">
        <f t="shared" si="105"/>
        <v>27.4079998930752</v>
      </c>
      <c r="R382" s="4">
        <v>1596</v>
      </c>
      <c r="S382" s="6">
        <f t="shared" si="106"/>
        <v>494.40468251999999</v>
      </c>
      <c r="T382" s="4">
        <v>864</v>
      </c>
      <c r="U382" s="6">
        <f t="shared" si="107"/>
        <v>556.41600000000005</v>
      </c>
      <c r="V382" s="4">
        <v>170</v>
      </c>
      <c r="W382" s="17">
        <f t="shared" si="117"/>
        <v>117.1305083</v>
      </c>
      <c r="X382" s="4">
        <v>176</v>
      </c>
      <c r="Y382" s="6">
        <f t="shared" si="108"/>
        <v>122.496</v>
      </c>
      <c r="Z382" s="4">
        <v>840</v>
      </c>
      <c r="AA382" s="6">
        <f t="shared" si="109"/>
        <v>813.12031323600002</v>
      </c>
      <c r="AB382" s="4">
        <v>1500</v>
      </c>
      <c r="AC382" s="6">
        <f t="shared" si="110"/>
        <v>985.79982089999999</v>
      </c>
      <c r="AD382" s="4">
        <v>1188</v>
      </c>
      <c r="AE382" s="6">
        <f t="shared" si="111"/>
        <v>548.85599999999999</v>
      </c>
      <c r="AF382" s="4">
        <v>1512</v>
      </c>
      <c r="AG382" s="6">
        <f t="shared" si="112"/>
        <v>497.44800000000004</v>
      </c>
      <c r="AH382" s="4">
        <v>478</v>
      </c>
      <c r="AI382" s="6">
        <f t="shared" si="113"/>
        <v>77.114442266755816</v>
      </c>
      <c r="AJ382">
        <v>0</v>
      </c>
      <c r="AK382" s="6">
        <f t="shared" si="114"/>
        <v>0</v>
      </c>
      <c r="AL382" s="6">
        <f t="shared" si="98"/>
        <v>7399.7154432156303</v>
      </c>
    </row>
    <row r="383" spans="1:38" x14ac:dyDescent="0.25">
      <c r="A383" s="1">
        <v>13055</v>
      </c>
      <c r="B383" s="1" t="s">
        <v>502</v>
      </c>
      <c r="C383" s="1" t="s">
        <v>1176</v>
      </c>
      <c r="D383" s="4">
        <v>400</v>
      </c>
      <c r="E383" s="6">
        <f t="shared" si="99"/>
        <v>634.4</v>
      </c>
      <c r="F383" s="4">
        <v>600</v>
      </c>
      <c r="G383" s="17">
        <f t="shared" si="100"/>
        <v>366</v>
      </c>
      <c r="H383" s="4">
        <v>408</v>
      </c>
      <c r="I383" s="6">
        <f t="shared" si="101"/>
        <v>191.35199999999998</v>
      </c>
      <c r="J383" s="4">
        <v>504</v>
      </c>
      <c r="K383" s="6">
        <f t="shared" si="102"/>
        <v>183.55631336280001</v>
      </c>
      <c r="L383" s="4">
        <v>396</v>
      </c>
      <c r="M383" s="6">
        <f t="shared" si="116"/>
        <v>1219.2840000000001</v>
      </c>
      <c r="N383" s="4">
        <v>2802</v>
      </c>
      <c r="O383" s="6">
        <f t="shared" si="104"/>
        <v>1112.394</v>
      </c>
      <c r="P383" s="4">
        <v>504</v>
      </c>
      <c r="Q383" s="6">
        <f t="shared" si="105"/>
        <v>143.8919994386448</v>
      </c>
      <c r="R383" s="4">
        <v>504</v>
      </c>
      <c r="S383" s="6">
        <f t="shared" si="106"/>
        <v>156.12779448000001</v>
      </c>
      <c r="T383" s="4">
        <v>504</v>
      </c>
      <c r="U383" s="6">
        <f t="shared" si="107"/>
        <v>324.57600000000002</v>
      </c>
      <c r="V383" s="4">
        <v>300</v>
      </c>
      <c r="W383" s="17">
        <f t="shared" si="117"/>
        <v>206.700897</v>
      </c>
      <c r="X383" s="4">
        <v>608</v>
      </c>
      <c r="Y383" s="6">
        <f t="shared" si="108"/>
        <v>423.16799999999995</v>
      </c>
      <c r="Z383" s="4">
        <v>204</v>
      </c>
      <c r="AA383" s="6">
        <f t="shared" si="109"/>
        <v>197.47207607159999</v>
      </c>
      <c r="AB383" s="4">
        <v>2000</v>
      </c>
      <c r="AC383" s="6">
        <f t="shared" si="110"/>
        <v>1314.3997612000001</v>
      </c>
      <c r="AD383" s="4">
        <v>504</v>
      </c>
      <c r="AE383" s="6">
        <f t="shared" si="111"/>
        <v>232.84800000000001</v>
      </c>
      <c r="AF383" s="4">
        <v>600</v>
      </c>
      <c r="AG383" s="6">
        <f t="shared" si="112"/>
        <v>197.4</v>
      </c>
      <c r="AH383" s="4">
        <v>64</v>
      </c>
      <c r="AI383" s="6">
        <f t="shared" si="113"/>
        <v>10.32494624492128</v>
      </c>
      <c r="AJ383">
        <v>80</v>
      </c>
      <c r="AK383" s="6">
        <f t="shared" si="114"/>
        <v>457.14285714285677</v>
      </c>
      <c r="AL383" s="6">
        <f t="shared" si="98"/>
        <v>7371.0386449408225</v>
      </c>
    </row>
    <row r="384" spans="1:38" x14ac:dyDescent="0.25">
      <c r="A384" s="1">
        <v>887</v>
      </c>
      <c r="B384" s="1" t="s">
        <v>730</v>
      </c>
      <c r="C384" s="1" t="s">
        <v>1341</v>
      </c>
      <c r="D384" s="4">
        <v>240</v>
      </c>
      <c r="E384" s="6">
        <f t="shared" si="99"/>
        <v>380.64000000000004</v>
      </c>
      <c r="F384" s="4">
        <v>402</v>
      </c>
      <c r="G384" s="17">
        <f t="shared" si="100"/>
        <v>245.22</v>
      </c>
      <c r="H384" s="4">
        <v>888</v>
      </c>
      <c r="I384" s="6">
        <f t="shared" si="101"/>
        <v>416.47199999999998</v>
      </c>
      <c r="J384" s="4">
        <v>996</v>
      </c>
      <c r="K384" s="6">
        <f t="shared" si="102"/>
        <v>362.74223831220002</v>
      </c>
      <c r="L384" s="4">
        <v>108</v>
      </c>
      <c r="M384" s="6">
        <f t="shared" si="116"/>
        <v>332.53200000000004</v>
      </c>
      <c r="N384" s="4">
        <v>3750</v>
      </c>
      <c r="O384" s="6">
        <f t="shared" si="104"/>
        <v>1488.75</v>
      </c>
      <c r="P384" s="4">
        <v>504</v>
      </c>
      <c r="Q384" s="6">
        <f t="shared" si="105"/>
        <v>143.8919994386448</v>
      </c>
      <c r="R384" s="4">
        <v>1404</v>
      </c>
      <c r="S384" s="6">
        <f t="shared" si="106"/>
        <v>434.92742748000001</v>
      </c>
      <c r="T384" s="4">
        <v>600</v>
      </c>
      <c r="U384" s="6">
        <f t="shared" si="107"/>
        <v>386.40000000000003</v>
      </c>
      <c r="V384" s="4">
        <v>230</v>
      </c>
      <c r="W384" s="17">
        <f t="shared" si="117"/>
        <v>158.47068769999998</v>
      </c>
      <c r="X384" s="4">
        <v>240</v>
      </c>
      <c r="Y384" s="6">
        <f t="shared" si="108"/>
        <v>167.04</v>
      </c>
      <c r="Z384" s="4">
        <v>1140</v>
      </c>
      <c r="AA384" s="6">
        <f t="shared" si="109"/>
        <v>1103.5204251059999</v>
      </c>
      <c r="AB384" s="4">
        <v>1200</v>
      </c>
      <c r="AC384" s="6">
        <f t="shared" si="110"/>
        <v>788.63985672000001</v>
      </c>
      <c r="AD384" s="4">
        <v>600</v>
      </c>
      <c r="AE384" s="6">
        <f t="shared" si="111"/>
        <v>277.2</v>
      </c>
      <c r="AF384" s="4">
        <v>1296</v>
      </c>
      <c r="AG384" s="6">
        <f t="shared" si="112"/>
        <v>426.38400000000001</v>
      </c>
      <c r="AH384" s="4">
        <v>0</v>
      </c>
      <c r="AI384" s="6">
        <f t="shared" si="113"/>
        <v>0</v>
      </c>
      <c r="AJ384">
        <v>40</v>
      </c>
      <c r="AK384" s="6">
        <f t="shared" si="114"/>
        <v>228.57142857142838</v>
      </c>
      <c r="AL384" s="6">
        <f t="shared" si="98"/>
        <v>7341.4020633282735</v>
      </c>
    </row>
    <row r="385" spans="1:38" x14ac:dyDescent="0.25">
      <c r="A385" s="1">
        <v>3980</v>
      </c>
      <c r="B385" s="1" t="s">
        <v>673</v>
      </c>
      <c r="C385" s="1" t="s">
        <v>1301</v>
      </c>
      <c r="D385" s="4">
        <v>160</v>
      </c>
      <c r="E385" s="6">
        <f t="shared" si="99"/>
        <v>253.76000000000002</v>
      </c>
      <c r="F385" s="4">
        <v>402</v>
      </c>
      <c r="G385" s="17">
        <f t="shared" si="100"/>
        <v>245.22</v>
      </c>
      <c r="H385" s="4">
        <v>1200</v>
      </c>
      <c r="I385" s="6">
        <f t="shared" si="101"/>
        <v>562.79999999999995</v>
      </c>
      <c r="J385" s="4">
        <v>804</v>
      </c>
      <c r="K385" s="6">
        <f t="shared" si="102"/>
        <v>292.81602369780001</v>
      </c>
      <c r="L385" s="4">
        <v>72</v>
      </c>
      <c r="M385" s="6">
        <f t="shared" si="116"/>
        <v>221.68800000000002</v>
      </c>
      <c r="N385" s="4">
        <v>4602</v>
      </c>
      <c r="O385" s="6">
        <f t="shared" si="104"/>
        <v>1826.9940000000001</v>
      </c>
      <c r="P385" s="4">
        <v>696</v>
      </c>
      <c r="Q385" s="6">
        <f t="shared" si="105"/>
        <v>198.70799922479517</v>
      </c>
      <c r="R385" s="4">
        <v>996</v>
      </c>
      <c r="S385" s="6">
        <f t="shared" si="106"/>
        <v>308.53826051999999</v>
      </c>
      <c r="T385" s="4">
        <v>936</v>
      </c>
      <c r="U385" s="6">
        <f t="shared" si="107"/>
        <v>602.78399999999999</v>
      </c>
      <c r="V385" s="4">
        <v>150</v>
      </c>
      <c r="W385" s="17">
        <f t="shared" si="117"/>
        <v>103.3504485</v>
      </c>
      <c r="X385" s="4">
        <v>160</v>
      </c>
      <c r="Y385" s="6">
        <f t="shared" si="108"/>
        <v>111.35999999999999</v>
      </c>
      <c r="Z385" s="4">
        <v>744</v>
      </c>
      <c r="AA385" s="6">
        <f t="shared" si="109"/>
        <v>720.19227743759996</v>
      </c>
      <c r="AB385" s="4">
        <v>1500</v>
      </c>
      <c r="AC385" s="6">
        <f t="shared" si="110"/>
        <v>985.79982089999999</v>
      </c>
      <c r="AD385" s="4">
        <v>1008</v>
      </c>
      <c r="AE385" s="6">
        <f t="shared" si="111"/>
        <v>465.69600000000003</v>
      </c>
      <c r="AF385" s="4">
        <v>600</v>
      </c>
      <c r="AG385" s="6">
        <f t="shared" si="112"/>
        <v>197.4</v>
      </c>
      <c r="AH385" s="4">
        <v>1320</v>
      </c>
      <c r="AI385" s="6">
        <f t="shared" si="113"/>
        <v>212.9520163015014</v>
      </c>
      <c r="AJ385">
        <v>0</v>
      </c>
      <c r="AK385" s="6">
        <f t="shared" si="114"/>
        <v>0</v>
      </c>
      <c r="AL385" s="6">
        <f t="shared" si="98"/>
        <v>7310.0588465816954</v>
      </c>
    </row>
    <row r="386" spans="1:38" x14ac:dyDescent="0.25">
      <c r="A386" s="1">
        <v>2266</v>
      </c>
      <c r="B386" s="1" t="s">
        <v>627</v>
      </c>
      <c r="C386" s="1" t="s">
        <v>1268</v>
      </c>
      <c r="D386" s="4">
        <v>200</v>
      </c>
      <c r="E386" s="6">
        <f t="shared" si="99"/>
        <v>317.2</v>
      </c>
      <c r="F386" s="4">
        <v>498</v>
      </c>
      <c r="G386" s="17">
        <f t="shared" si="100"/>
        <v>303.77999999999997</v>
      </c>
      <c r="H386" s="4">
        <v>696</v>
      </c>
      <c r="I386" s="6">
        <f t="shared" si="101"/>
        <v>326.42399999999998</v>
      </c>
      <c r="J386" s="4">
        <v>696</v>
      </c>
      <c r="K386" s="6">
        <f t="shared" si="102"/>
        <v>253.48252797720002</v>
      </c>
      <c r="L386" s="4">
        <v>156</v>
      </c>
      <c r="M386" s="6">
        <f t="shared" si="116"/>
        <v>480.32400000000001</v>
      </c>
      <c r="N386" s="4">
        <v>6000</v>
      </c>
      <c r="O386" s="6">
        <f t="shared" si="104"/>
        <v>2382</v>
      </c>
      <c r="P386" s="4">
        <v>96</v>
      </c>
      <c r="Q386" s="6">
        <f t="shared" si="105"/>
        <v>27.4079998930752</v>
      </c>
      <c r="R386" s="4">
        <v>792</v>
      </c>
      <c r="S386" s="6">
        <f t="shared" si="106"/>
        <v>245.34367703999999</v>
      </c>
      <c r="T386" s="4">
        <v>300</v>
      </c>
      <c r="U386" s="6">
        <f t="shared" si="107"/>
        <v>193.20000000000002</v>
      </c>
      <c r="V386" s="4">
        <v>320</v>
      </c>
      <c r="W386" s="17">
        <f t="shared" si="117"/>
        <v>220.4809568</v>
      </c>
      <c r="X386" s="4">
        <v>336</v>
      </c>
      <c r="Y386" s="6">
        <f t="shared" si="108"/>
        <v>233.85599999999999</v>
      </c>
      <c r="Z386" s="4">
        <v>396</v>
      </c>
      <c r="AA386" s="6">
        <f t="shared" si="109"/>
        <v>383.32814766839999</v>
      </c>
      <c r="AB386" s="4">
        <v>400</v>
      </c>
      <c r="AC386" s="6">
        <f t="shared" si="110"/>
        <v>262.87995224000002</v>
      </c>
      <c r="AD386" s="4">
        <v>600</v>
      </c>
      <c r="AE386" s="6">
        <f t="shared" si="111"/>
        <v>277.2</v>
      </c>
      <c r="AF386" s="4">
        <v>504</v>
      </c>
      <c r="AG386" s="6">
        <f t="shared" si="112"/>
        <v>165.816</v>
      </c>
      <c r="AH386" s="4">
        <v>6206</v>
      </c>
      <c r="AI386" s="6">
        <f t="shared" si="113"/>
        <v>1001.1971311872104</v>
      </c>
      <c r="AJ386">
        <v>40</v>
      </c>
      <c r="AK386" s="6">
        <f t="shared" si="114"/>
        <v>228.57142857142838</v>
      </c>
      <c r="AL386" s="6">
        <f t="shared" si="98"/>
        <v>7302.4918213773135</v>
      </c>
    </row>
    <row r="387" spans="1:38" x14ac:dyDescent="0.25">
      <c r="A387" s="1">
        <v>910</v>
      </c>
      <c r="B387" s="1" t="s">
        <v>738</v>
      </c>
      <c r="C387" s="1" t="s">
        <v>1347</v>
      </c>
      <c r="D387" s="4">
        <v>600</v>
      </c>
      <c r="E387" s="6">
        <f t="shared" si="99"/>
        <v>951.6</v>
      </c>
      <c r="F387" s="4">
        <v>750</v>
      </c>
      <c r="G387" s="17">
        <f t="shared" si="100"/>
        <v>457.5</v>
      </c>
      <c r="H387" s="4">
        <v>744</v>
      </c>
      <c r="I387" s="6">
        <f t="shared" si="101"/>
        <v>348.93599999999998</v>
      </c>
      <c r="J387" s="4">
        <v>756</v>
      </c>
      <c r="K387" s="6">
        <f t="shared" si="102"/>
        <v>275.33447004420003</v>
      </c>
      <c r="L387" s="4">
        <v>288</v>
      </c>
      <c r="M387" s="6">
        <f t="shared" si="116"/>
        <v>886.75200000000007</v>
      </c>
      <c r="N387" s="4">
        <v>1800</v>
      </c>
      <c r="O387" s="6">
        <f t="shared" si="104"/>
        <v>714.6</v>
      </c>
      <c r="P387" s="4">
        <v>504</v>
      </c>
      <c r="Q387" s="6">
        <f t="shared" si="105"/>
        <v>143.8919994386448</v>
      </c>
      <c r="R387" s="4">
        <v>756</v>
      </c>
      <c r="S387" s="6">
        <f t="shared" si="106"/>
        <v>234.19169171999999</v>
      </c>
      <c r="T387" s="4">
        <v>744</v>
      </c>
      <c r="U387" s="6">
        <f t="shared" si="107"/>
        <v>479.13600000000002</v>
      </c>
      <c r="V387" s="4">
        <v>500</v>
      </c>
      <c r="W387" s="17">
        <f t="shared" si="117"/>
        <v>344.50149499999998</v>
      </c>
      <c r="X387" s="4">
        <v>496</v>
      </c>
      <c r="Y387" s="6">
        <f t="shared" si="108"/>
        <v>345.21599999999995</v>
      </c>
      <c r="Z387" s="4">
        <v>756</v>
      </c>
      <c r="AA387" s="6">
        <f t="shared" si="109"/>
        <v>731.80828191239993</v>
      </c>
      <c r="AB387" s="4">
        <v>800</v>
      </c>
      <c r="AC387" s="6">
        <f t="shared" si="110"/>
        <v>525.75990448000005</v>
      </c>
      <c r="AD387" s="4">
        <v>756</v>
      </c>
      <c r="AE387" s="6">
        <f t="shared" si="111"/>
        <v>349.27199999999999</v>
      </c>
      <c r="AF387" s="4">
        <v>744</v>
      </c>
      <c r="AG387" s="6">
        <f t="shared" si="112"/>
        <v>244.77600000000001</v>
      </c>
      <c r="AH387" s="4">
        <v>128</v>
      </c>
      <c r="AI387" s="6">
        <f t="shared" si="113"/>
        <v>20.649892489842561</v>
      </c>
      <c r="AJ387">
        <v>40</v>
      </c>
      <c r="AK387" s="6">
        <f t="shared" si="114"/>
        <v>228.57142857142838</v>
      </c>
      <c r="AL387" s="6">
        <f t="shared" si="98"/>
        <v>7282.4971636565151</v>
      </c>
    </row>
    <row r="388" spans="1:38" x14ac:dyDescent="0.25">
      <c r="A388" s="1">
        <v>13086</v>
      </c>
      <c r="B388" s="1" t="s">
        <v>526</v>
      </c>
      <c r="C388" s="1" t="s">
        <v>1196</v>
      </c>
      <c r="D388" s="4">
        <v>240</v>
      </c>
      <c r="E388" s="6">
        <f t="shared" si="99"/>
        <v>380.64000000000004</v>
      </c>
      <c r="F388" s="4">
        <v>780</v>
      </c>
      <c r="G388" s="17">
        <f t="shared" si="100"/>
        <v>475.8</v>
      </c>
      <c r="H388" s="4">
        <v>432</v>
      </c>
      <c r="I388" s="6">
        <f t="shared" si="101"/>
        <v>202.60799999999998</v>
      </c>
      <c r="J388" s="4">
        <v>564</v>
      </c>
      <c r="K388" s="6">
        <f t="shared" si="102"/>
        <v>205.40825542980002</v>
      </c>
      <c r="L388" s="4">
        <v>120</v>
      </c>
      <c r="M388" s="6">
        <f t="shared" si="116"/>
        <v>369.48</v>
      </c>
      <c r="N388" s="4">
        <v>2790</v>
      </c>
      <c r="O388" s="6">
        <f t="shared" si="104"/>
        <v>1107.6300000000001</v>
      </c>
      <c r="P388" s="4">
        <v>1560</v>
      </c>
      <c r="Q388" s="6">
        <f t="shared" si="105"/>
        <v>445.37999826247199</v>
      </c>
      <c r="R388" s="4">
        <v>564</v>
      </c>
      <c r="S388" s="6">
        <f t="shared" si="106"/>
        <v>174.71443668000001</v>
      </c>
      <c r="T388" s="4">
        <v>804</v>
      </c>
      <c r="U388" s="6">
        <f t="shared" si="107"/>
        <v>517.77600000000007</v>
      </c>
      <c r="V388" s="4">
        <v>280</v>
      </c>
      <c r="W388" s="17">
        <f t="shared" si="117"/>
        <v>192.92083719999999</v>
      </c>
      <c r="X388" s="4">
        <v>384</v>
      </c>
      <c r="Y388" s="6">
        <f t="shared" si="108"/>
        <v>267.26400000000001</v>
      </c>
      <c r="Z388" s="4">
        <v>768</v>
      </c>
      <c r="AA388" s="6">
        <f t="shared" si="109"/>
        <v>743.42428638720003</v>
      </c>
      <c r="AB388" s="4">
        <v>1400</v>
      </c>
      <c r="AC388" s="6">
        <f t="shared" si="110"/>
        <v>920.07983283999999</v>
      </c>
      <c r="AD388" s="4">
        <v>1560</v>
      </c>
      <c r="AE388" s="6">
        <f t="shared" si="111"/>
        <v>720.72</v>
      </c>
      <c r="AF388" s="4">
        <v>1392</v>
      </c>
      <c r="AG388" s="6">
        <f t="shared" si="112"/>
        <v>457.96800000000002</v>
      </c>
      <c r="AH388" s="4">
        <v>0</v>
      </c>
      <c r="AI388" s="6">
        <f t="shared" si="113"/>
        <v>0</v>
      </c>
      <c r="AJ388">
        <v>0</v>
      </c>
      <c r="AK388" s="6">
        <f t="shared" si="114"/>
        <v>0</v>
      </c>
      <c r="AL388" s="6">
        <f t="shared" ref="AL388:AL451" si="118">E388+G388+I388+K388+M388+O388+Q388+S388+U388+W388+Y388+AA388+AC388+AE388+AG388+AI388+AK388</f>
        <v>7181.8136467994718</v>
      </c>
    </row>
    <row r="389" spans="1:38" x14ac:dyDescent="0.25">
      <c r="A389" s="1">
        <v>12814</v>
      </c>
      <c r="B389" s="1" t="s">
        <v>333</v>
      </c>
      <c r="C389" s="1" t="s">
        <v>1031</v>
      </c>
      <c r="D389" s="4">
        <v>60</v>
      </c>
      <c r="E389" s="6">
        <f t="shared" ref="E389:E452" si="119">D389*1.586</f>
        <v>95.160000000000011</v>
      </c>
      <c r="F389" s="4">
        <v>0</v>
      </c>
      <c r="G389" s="17">
        <f t="shared" ref="G389:G452" si="120">F389*0.61</f>
        <v>0</v>
      </c>
      <c r="H389" s="4">
        <v>480</v>
      </c>
      <c r="I389" s="6">
        <f t="shared" ref="I389:I452" si="121">H389*0.469</f>
        <v>225.11999999999998</v>
      </c>
      <c r="J389" s="4">
        <v>480</v>
      </c>
      <c r="K389" s="6">
        <f t="shared" ref="K389:K452" si="122">J389*0.36419903445</f>
        <v>174.815536536</v>
      </c>
      <c r="L389" s="4">
        <v>36</v>
      </c>
      <c r="M389" s="6">
        <f t="shared" si="116"/>
        <v>110.84400000000001</v>
      </c>
      <c r="N389" s="4">
        <v>4800</v>
      </c>
      <c r="O389" s="6">
        <f t="shared" ref="O389:O452" si="123">N389*0.397</f>
        <v>1905.6000000000001</v>
      </c>
      <c r="P389" s="4">
        <v>0</v>
      </c>
      <c r="Q389" s="6">
        <f t="shared" ref="Q389:Q452" si="124">P389*0.2854999988862</f>
        <v>0</v>
      </c>
      <c r="R389" s="4">
        <v>480</v>
      </c>
      <c r="S389" s="6">
        <f t="shared" ref="S389:S452" si="125">R389*0.30977737</f>
        <v>148.6931376</v>
      </c>
      <c r="T389" s="4">
        <v>0</v>
      </c>
      <c r="U389" s="6">
        <f t="shared" ref="U389:U452" si="126">T389*0.644</f>
        <v>0</v>
      </c>
      <c r="V389" s="4">
        <v>70</v>
      </c>
      <c r="W389" s="17">
        <f t="shared" si="117"/>
        <v>48.230209299999999</v>
      </c>
      <c r="X389" s="4">
        <v>80</v>
      </c>
      <c r="Y389" s="6">
        <f t="shared" ref="Y389:Y452" si="127">X389*0.696</f>
        <v>55.679999999999993</v>
      </c>
      <c r="Z389" s="4">
        <v>480</v>
      </c>
      <c r="AA389" s="6">
        <f t="shared" ref="AA389:AA452" si="128">Z389*0.9680003729</f>
        <v>464.64017899199996</v>
      </c>
      <c r="AB389" s="4">
        <v>400</v>
      </c>
      <c r="AC389" s="6">
        <f t="shared" ref="AC389:AC452" si="129">AB389*0.6571998806</f>
        <v>262.87995224000002</v>
      </c>
      <c r="AD389" s="4">
        <v>480</v>
      </c>
      <c r="AE389" s="6">
        <f t="shared" ref="AE389:AE452" si="130">AD389*0.462</f>
        <v>221.76000000000002</v>
      </c>
      <c r="AF389" s="4">
        <v>0</v>
      </c>
      <c r="AG389" s="6">
        <f t="shared" ref="AG389:AG452" si="131">AF389*0.329</f>
        <v>0</v>
      </c>
      <c r="AH389" s="4">
        <v>19986</v>
      </c>
      <c r="AI389" s="6">
        <f t="shared" ref="AI389:AI452" si="132">AH389*0.161327285076895</f>
        <v>3224.2871195468238</v>
      </c>
      <c r="AJ389">
        <v>40</v>
      </c>
      <c r="AK389" s="6">
        <f t="shared" ref="AK389:AK452" si="133">AJ389*5.71428571428571</f>
        <v>228.57142857142838</v>
      </c>
      <c r="AL389" s="6">
        <f t="shared" si="118"/>
        <v>7166.2815627862519</v>
      </c>
    </row>
    <row r="390" spans="1:38" x14ac:dyDescent="0.25">
      <c r="A390" s="1">
        <v>12993</v>
      </c>
      <c r="B390" s="1" t="s">
        <v>457</v>
      </c>
      <c r="C390" s="1" t="s">
        <v>1132</v>
      </c>
      <c r="D390" s="4">
        <v>120</v>
      </c>
      <c r="E390" s="6">
        <f t="shared" si="119"/>
        <v>190.32000000000002</v>
      </c>
      <c r="F390" s="4">
        <v>720</v>
      </c>
      <c r="G390" s="17">
        <f t="shared" si="120"/>
        <v>439.2</v>
      </c>
      <c r="H390" s="4">
        <v>1008</v>
      </c>
      <c r="I390" s="6">
        <f t="shared" si="121"/>
        <v>472.75199999999995</v>
      </c>
      <c r="J390" s="4">
        <v>756</v>
      </c>
      <c r="K390" s="6">
        <f t="shared" si="122"/>
        <v>275.33447004420003</v>
      </c>
      <c r="L390" s="4">
        <v>48</v>
      </c>
      <c r="M390" s="6">
        <f t="shared" si="116"/>
        <v>147.792</v>
      </c>
      <c r="N390" s="4">
        <v>2898</v>
      </c>
      <c r="O390" s="6">
        <f t="shared" si="123"/>
        <v>1150.5060000000001</v>
      </c>
      <c r="P390" s="4">
        <v>0</v>
      </c>
      <c r="Q390" s="6">
        <f t="shared" si="124"/>
        <v>0</v>
      </c>
      <c r="R390" s="4">
        <v>2520</v>
      </c>
      <c r="S390" s="6">
        <f t="shared" si="125"/>
        <v>780.63897239999994</v>
      </c>
      <c r="T390" s="4">
        <v>684</v>
      </c>
      <c r="U390" s="6">
        <f t="shared" si="126"/>
        <v>440.49600000000004</v>
      </c>
      <c r="V390" s="4">
        <v>110</v>
      </c>
      <c r="W390" s="17">
        <f t="shared" si="117"/>
        <v>75.790328899999992</v>
      </c>
      <c r="X390" s="4">
        <v>112</v>
      </c>
      <c r="Y390" s="6">
        <f t="shared" si="127"/>
        <v>77.951999999999998</v>
      </c>
      <c r="Z390" s="4">
        <v>552</v>
      </c>
      <c r="AA390" s="6">
        <f t="shared" si="128"/>
        <v>534.33620584079995</v>
      </c>
      <c r="AB390" s="4">
        <v>1800</v>
      </c>
      <c r="AC390" s="6">
        <f t="shared" si="129"/>
        <v>1182.9597850800001</v>
      </c>
      <c r="AD390" s="4">
        <v>600</v>
      </c>
      <c r="AE390" s="6">
        <f t="shared" si="130"/>
        <v>277.2</v>
      </c>
      <c r="AF390" s="4">
        <v>1128</v>
      </c>
      <c r="AG390" s="6">
        <f t="shared" si="131"/>
        <v>371.11200000000002</v>
      </c>
      <c r="AH390" s="4">
        <v>4394</v>
      </c>
      <c r="AI390" s="6">
        <f t="shared" si="132"/>
        <v>708.87209062787667</v>
      </c>
      <c r="AJ390">
        <v>0</v>
      </c>
      <c r="AK390" s="6">
        <f t="shared" si="133"/>
        <v>0</v>
      </c>
      <c r="AL390" s="6">
        <f t="shared" si="118"/>
        <v>7125.261852892877</v>
      </c>
    </row>
    <row r="391" spans="1:38" x14ac:dyDescent="0.25">
      <c r="A391" s="1">
        <v>2338</v>
      </c>
      <c r="B391" s="1" t="s">
        <v>637</v>
      </c>
      <c r="C391" s="1" t="s">
        <v>1407</v>
      </c>
      <c r="D391" s="4">
        <v>600</v>
      </c>
      <c r="E391" s="6">
        <f t="shared" si="119"/>
        <v>951.6</v>
      </c>
      <c r="F391" s="4">
        <v>600</v>
      </c>
      <c r="G391" s="17">
        <f t="shared" si="120"/>
        <v>366</v>
      </c>
      <c r="H391" s="4">
        <v>912</v>
      </c>
      <c r="I391" s="6">
        <f t="shared" si="121"/>
        <v>427.72799999999995</v>
      </c>
      <c r="J391" s="4">
        <v>900</v>
      </c>
      <c r="K391" s="6">
        <f t="shared" si="122"/>
        <v>327.77913100500001</v>
      </c>
      <c r="L391" s="4">
        <v>396</v>
      </c>
      <c r="M391" s="6">
        <f t="shared" si="116"/>
        <v>1219.2840000000001</v>
      </c>
      <c r="N391" s="4">
        <v>3000</v>
      </c>
      <c r="O391" s="6">
        <f t="shared" si="123"/>
        <v>1191</v>
      </c>
      <c r="P391" s="4">
        <v>0</v>
      </c>
      <c r="Q391" s="6">
        <f t="shared" si="124"/>
        <v>0</v>
      </c>
      <c r="R391" s="4">
        <v>444</v>
      </c>
      <c r="S391" s="6">
        <f t="shared" si="125"/>
        <v>137.54115228000001</v>
      </c>
      <c r="T391" s="4">
        <v>0</v>
      </c>
      <c r="U391" s="6">
        <f t="shared" si="126"/>
        <v>0</v>
      </c>
      <c r="V391" s="4">
        <v>450</v>
      </c>
      <c r="W391" s="17">
        <f t="shared" si="117"/>
        <v>310.05134549999997</v>
      </c>
      <c r="X391" s="4">
        <v>448</v>
      </c>
      <c r="Y391" s="6">
        <f t="shared" si="127"/>
        <v>311.80799999999999</v>
      </c>
      <c r="Z391" s="4">
        <v>900</v>
      </c>
      <c r="AA391" s="6">
        <f t="shared" si="128"/>
        <v>871.20033560999991</v>
      </c>
      <c r="AB391" s="4">
        <v>900</v>
      </c>
      <c r="AC391" s="6">
        <f t="shared" si="129"/>
        <v>591.47989254000004</v>
      </c>
      <c r="AD391" s="4">
        <v>456</v>
      </c>
      <c r="AE391" s="6">
        <f t="shared" si="130"/>
        <v>210.672</v>
      </c>
      <c r="AF391" s="4">
        <v>600</v>
      </c>
      <c r="AG391" s="6">
        <f t="shared" si="131"/>
        <v>197.4</v>
      </c>
      <c r="AH391" s="4">
        <v>0</v>
      </c>
      <c r="AI391" s="6">
        <f t="shared" si="132"/>
        <v>0</v>
      </c>
      <c r="AJ391">
        <v>0</v>
      </c>
      <c r="AK391" s="6">
        <f t="shared" si="133"/>
        <v>0</v>
      </c>
      <c r="AL391" s="6">
        <f t="shared" si="118"/>
        <v>7113.5438569350008</v>
      </c>
    </row>
    <row r="392" spans="1:38" x14ac:dyDescent="0.25">
      <c r="A392" s="1">
        <v>12646</v>
      </c>
      <c r="B392" s="1" t="s">
        <v>210</v>
      </c>
      <c r="C392" s="1" t="s">
        <v>955</v>
      </c>
      <c r="D392" s="4">
        <v>100</v>
      </c>
      <c r="E392" s="6">
        <f t="shared" si="119"/>
        <v>158.6</v>
      </c>
      <c r="F392" s="4">
        <v>498</v>
      </c>
      <c r="G392" s="17">
        <f t="shared" si="120"/>
        <v>303.77999999999997</v>
      </c>
      <c r="H392" s="4">
        <v>960</v>
      </c>
      <c r="I392" s="6">
        <f t="shared" si="121"/>
        <v>450.23999999999995</v>
      </c>
      <c r="J392" s="4">
        <v>528</v>
      </c>
      <c r="K392" s="6">
        <f t="shared" si="122"/>
        <v>192.2970901896</v>
      </c>
      <c r="L392" s="4">
        <v>48</v>
      </c>
      <c r="M392" s="6">
        <f t="shared" si="116"/>
        <v>147.792</v>
      </c>
      <c r="N392" s="4">
        <v>3870</v>
      </c>
      <c r="O392" s="6">
        <f t="shared" si="123"/>
        <v>1536.39</v>
      </c>
      <c r="P392" s="4">
        <v>1512</v>
      </c>
      <c r="Q392" s="6">
        <f t="shared" si="124"/>
        <v>431.67599831593435</v>
      </c>
      <c r="R392" s="4">
        <v>1752</v>
      </c>
      <c r="S392" s="6">
        <f t="shared" si="125"/>
        <v>542.72995223999999</v>
      </c>
      <c r="T392" s="4">
        <v>444</v>
      </c>
      <c r="U392" s="6">
        <f t="shared" si="126"/>
        <v>285.93600000000004</v>
      </c>
      <c r="V392" s="4">
        <v>90</v>
      </c>
      <c r="W392" s="17">
        <f t="shared" si="117"/>
        <v>62.010269099999995</v>
      </c>
      <c r="X392" s="4">
        <v>96</v>
      </c>
      <c r="Y392" s="6">
        <f t="shared" si="127"/>
        <v>66.816000000000003</v>
      </c>
      <c r="Z392" s="4">
        <v>420</v>
      </c>
      <c r="AA392" s="6">
        <f t="shared" si="128"/>
        <v>406.56015661800001</v>
      </c>
      <c r="AB392" s="4">
        <v>2000</v>
      </c>
      <c r="AC392" s="6">
        <f t="shared" si="129"/>
        <v>1314.3997612000001</v>
      </c>
      <c r="AD392" s="4">
        <v>1248</v>
      </c>
      <c r="AE392" s="6">
        <f t="shared" si="130"/>
        <v>576.57600000000002</v>
      </c>
      <c r="AF392" s="4">
        <v>840</v>
      </c>
      <c r="AG392" s="6">
        <f t="shared" si="131"/>
        <v>276.36</v>
      </c>
      <c r="AH392" s="4">
        <v>256</v>
      </c>
      <c r="AI392" s="6">
        <f t="shared" si="132"/>
        <v>41.299784979685121</v>
      </c>
      <c r="AJ392">
        <v>40</v>
      </c>
      <c r="AK392" s="6">
        <f t="shared" si="133"/>
        <v>228.57142857142838</v>
      </c>
      <c r="AL392" s="6">
        <f t="shared" si="118"/>
        <v>7022.0344412146478</v>
      </c>
    </row>
    <row r="393" spans="1:38" x14ac:dyDescent="0.25">
      <c r="A393" s="1">
        <v>4432</v>
      </c>
      <c r="B393" s="1" t="s">
        <v>694</v>
      </c>
      <c r="C393" s="1" t="s">
        <v>1316</v>
      </c>
      <c r="D393" s="4">
        <v>120</v>
      </c>
      <c r="E393" s="6">
        <f t="shared" si="119"/>
        <v>190.32000000000002</v>
      </c>
      <c r="F393" s="4">
        <v>798</v>
      </c>
      <c r="G393" s="17">
        <f t="shared" si="120"/>
        <v>486.78</v>
      </c>
      <c r="H393" s="4">
        <v>600</v>
      </c>
      <c r="I393" s="6">
        <f t="shared" si="121"/>
        <v>281.39999999999998</v>
      </c>
      <c r="J393" s="4">
        <v>840</v>
      </c>
      <c r="K393" s="6">
        <f t="shared" si="122"/>
        <v>305.92718893800003</v>
      </c>
      <c r="L393" s="4">
        <v>60</v>
      </c>
      <c r="M393" s="6">
        <f t="shared" si="116"/>
        <v>184.74</v>
      </c>
      <c r="N393" s="4">
        <v>4200</v>
      </c>
      <c r="O393" s="6">
        <f t="shared" si="123"/>
        <v>1667.4</v>
      </c>
      <c r="P393" s="4">
        <v>1008</v>
      </c>
      <c r="Q393" s="6">
        <f t="shared" si="124"/>
        <v>287.7839988772896</v>
      </c>
      <c r="R393" s="4">
        <v>1344</v>
      </c>
      <c r="S393" s="6">
        <f t="shared" si="125"/>
        <v>416.34078527999998</v>
      </c>
      <c r="T393" s="4">
        <v>768</v>
      </c>
      <c r="U393" s="6">
        <f t="shared" si="126"/>
        <v>494.59199999999998</v>
      </c>
      <c r="V393" s="4">
        <v>120</v>
      </c>
      <c r="W393" s="17">
        <f t="shared" si="117"/>
        <v>82.680358799999993</v>
      </c>
      <c r="X393" s="4">
        <v>128</v>
      </c>
      <c r="Y393" s="6">
        <f t="shared" si="127"/>
        <v>89.087999999999994</v>
      </c>
      <c r="Z393" s="4">
        <v>612</v>
      </c>
      <c r="AA393" s="6">
        <f t="shared" si="128"/>
        <v>592.41622821479996</v>
      </c>
      <c r="AB393" s="4">
        <v>1000</v>
      </c>
      <c r="AC393" s="6">
        <f t="shared" si="129"/>
        <v>657.19988060000003</v>
      </c>
      <c r="AD393" s="4">
        <v>504</v>
      </c>
      <c r="AE393" s="6">
        <f t="shared" si="130"/>
        <v>232.84800000000001</v>
      </c>
      <c r="AF393" s="4">
        <v>1272</v>
      </c>
      <c r="AG393" s="6">
        <f t="shared" si="131"/>
        <v>418.488</v>
      </c>
      <c r="AH393" s="4">
        <v>3590</v>
      </c>
      <c r="AI393" s="6">
        <f t="shared" si="132"/>
        <v>579.1649534260531</v>
      </c>
      <c r="AJ393">
        <v>0</v>
      </c>
      <c r="AK393" s="6">
        <f t="shared" si="133"/>
        <v>0</v>
      </c>
      <c r="AL393" s="6">
        <f t="shared" si="118"/>
        <v>6967.1693941361427</v>
      </c>
    </row>
    <row r="394" spans="1:38" x14ac:dyDescent="0.25">
      <c r="A394" s="1">
        <v>13465</v>
      </c>
      <c r="B394" s="1" t="s">
        <v>1577</v>
      </c>
      <c r="C394" s="1" t="s">
        <v>1616</v>
      </c>
      <c r="D394" s="4">
        <v>120</v>
      </c>
      <c r="E394" s="6">
        <f t="shared" si="119"/>
        <v>190.32000000000002</v>
      </c>
      <c r="F394" s="4">
        <v>702</v>
      </c>
      <c r="G394" s="17">
        <f t="shared" si="120"/>
        <v>428.21999999999997</v>
      </c>
      <c r="H394" s="4">
        <v>1128</v>
      </c>
      <c r="I394" s="6">
        <f t="shared" si="121"/>
        <v>529.03199999999993</v>
      </c>
      <c r="J394" s="4">
        <v>840</v>
      </c>
      <c r="K394" s="6">
        <f t="shared" si="122"/>
        <v>305.92718893800003</v>
      </c>
      <c r="L394" s="4">
        <v>60</v>
      </c>
      <c r="M394" s="6">
        <f t="shared" si="116"/>
        <v>184.74</v>
      </c>
      <c r="N394" s="4">
        <v>3498</v>
      </c>
      <c r="O394" s="6">
        <f t="shared" si="123"/>
        <v>1388.7060000000001</v>
      </c>
      <c r="P394" s="4">
        <v>1224</v>
      </c>
      <c r="Q394" s="6">
        <f t="shared" si="124"/>
        <v>349.45199863670877</v>
      </c>
      <c r="R394" s="4">
        <v>2448</v>
      </c>
      <c r="S394" s="6">
        <f t="shared" si="125"/>
        <v>758.33500175999995</v>
      </c>
      <c r="T394" s="4">
        <v>768</v>
      </c>
      <c r="U394" s="6">
        <f t="shared" si="126"/>
        <v>494.59199999999998</v>
      </c>
      <c r="V394" s="4">
        <v>120</v>
      </c>
      <c r="W394" s="17">
        <f t="shared" si="117"/>
        <v>82.680358799999993</v>
      </c>
      <c r="X394" s="4">
        <v>128</v>
      </c>
      <c r="Y394" s="6">
        <f t="shared" si="127"/>
        <v>89.087999999999994</v>
      </c>
      <c r="Z394" s="4">
        <v>612</v>
      </c>
      <c r="AA394" s="6">
        <f t="shared" si="128"/>
        <v>592.41622821479996</v>
      </c>
      <c r="AB394" s="4">
        <v>1200</v>
      </c>
      <c r="AC394" s="6">
        <f t="shared" si="129"/>
        <v>788.63985672000001</v>
      </c>
      <c r="AD394" s="4">
        <v>756</v>
      </c>
      <c r="AE394" s="6">
        <f t="shared" si="130"/>
        <v>349.27199999999999</v>
      </c>
      <c r="AF394" s="4">
        <v>1272</v>
      </c>
      <c r="AG394" s="6">
        <f t="shared" si="131"/>
        <v>418.488</v>
      </c>
      <c r="AH394" s="4">
        <v>0</v>
      </c>
      <c r="AI394" s="6">
        <f t="shared" si="132"/>
        <v>0</v>
      </c>
      <c r="AJ394">
        <v>0</v>
      </c>
      <c r="AK394" s="6">
        <f t="shared" si="133"/>
        <v>0</v>
      </c>
      <c r="AL394" s="6">
        <f t="shared" si="118"/>
        <v>6949.9086330695081</v>
      </c>
    </row>
    <row r="395" spans="1:38" x14ac:dyDescent="0.25">
      <c r="A395" s="1">
        <v>1049</v>
      </c>
      <c r="B395" s="1" t="s">
        <v>7</v>
      </c>
      <c r="C395" s="1" t="s">
        <v>777</v>
      </c>
      <c r="D395" s="4">
        <v>400</v>
      </c>
      <c r="E395" s="6">
        <f t="shared" si="119"/>
        <v>634.4</v>
      </c>
      <c r="F395" s="4">
        <v>600</v>
      </c>
      <c r="G395" s="17">
        <f t="shared" si="120"/>
        <v>366</v>
      </c>
      <c r="H395" s="4">
        <v>408</v>
      </c>
      <c r="I395" s="6">
        <f t="shared" si="121"/>
        <v>191.35199999999998</v>
      </c>
      <c r="J395" s="4">
        <v>1500</v>
      </c>
      <c r="K395" s="6">
        <f t="shared" si="122"/>
        <v>546.298551675</v>
      </c>
      <c r="L395" s="4">
        <v>312</v>
      </c>
      <c r="M395" s="6">
        <f t="shared" si="116"/>
        <v>960.64800000000002</v>
      </c>
      <c r="N395" s="4">
        <v>1500</v>
      </c>
      <c r="O395" s="6">
        <f t="shared" si="123"/>
        <v>595.5</v>
      </c>
      <c r="P395" s="4">
        <v>192</v>
      </c>
      <c r="Q395" s="6">
        <f t="shared" si="124"/>
        <v>54.8159997861504</v>
      </c>
      <c r="R395" s="4">
        <v>744</v>
      </c>
      <c r="S395" s="6">
        <f t="shared" si="125"/>
        <v>230.47436328000001</v>
      </c>
      <c r="T395" s="4">
        <v>744</v>
      </c>
      <c r="U395" s="6">
        <f t="shared" si="126"/>
        <v>479.13600000000002</v>
      </c>
      <c r="V395" s="4">
        <v>400</v>
      </c>
      <c r="W395" s="17">
        <f t="shared" si="117"/>
        <v>275.60119600000002</v>
      </c>
      <c r="X395" s="4">
        <v>400</v>
      </c>
      <c r="Y395" s="6">
        <f t="shared" si="127"/>
        <v>278.39999999999998</v>
      </c>
      <c r="Z395" s="4">
        <v>1500</v>
      </c>
      <c r="AA395" s="6">
        <f t="shared" si="128"/>
        <v>1452.00055935</v>
      </c>
      <c r="AB395" s="4">
        <v>600</v>
      </c>
      <c r="AC395" s="6">
        <f t="shared" si="129"/>
        <v>394.31992836000001</v>
      </c>
      <c r="AD395" s="4">
        <v>408</v>
      </c>
      <c r="AE395" s="6">
        <f t="shared" si="130"/>
        <v>188.49600000000001</v>
      </c>
      <c r="AF395" s="4">
        <v>744</v>
      </c>
      <c r="AG395" s="6">
        <f t="shared" si="131"/>
        <v>244.77600000000001</v>
      </c>
      <c r="AH395" s="4">
        <v>0</v>
      </c>
      <c r="AI395" s="6">
        <f t="shared" si="132"/>
        <v>0</v>
      </c>
      <c r="AJ395">
        <v>0</v>
      </c>
      <c r="AK395" s="6">
        <f t="shared" si="133"/>
        <v>0</v>
      </c>
      <c r="AL395" s="6">
        <f t="shared" si="118"/>
        <v>6892.2185984511498</v>
      </c>
    </row>
    <row r="396" spans="1:38" x14ac:dyDescent="0.25">
      <c r="A396" s="1">
        <v>12695</v>
      </c>
      <c r="B396" s="1" t="s">
        <v>239</v>
      </c>
      <c r="C396" s="1" t="s">
        <v>970</v>
      </c>
      <c r="D396" s="4">
        <v>60</v>
      </c>
      <c r="E396" s="6">
        <f t="shared" si="119"/>
        <v>95.160000000000011</v>
      </c>
      <c r="F396" s="4">
        <v>402</v>
      </c>
      <c r="G396" s="17">
        <f t="shared" si="120"/>
        <v>245.22</v>
      </c>
      <c r="H396" s="4">
        <v>1224</v>
      </c>
      <c r="I396" s="6">
        <f t="shared" si="121"/>
        <v>574.05599999999993</v>
      </c>
      <c r="J396" s="4">
        <v>612</v>
      </c>
      <c r="K396" s="6">
        <f t="shared" si="122"/>
        <v>222.8898090834</v>
      </c>
      <c r="L396" s="4">
        <v>36</v>
      </c>
      <c r="M396" s="6">
        <f t="shared" si="116"/>
        <v>110.84400000000001</v>
      </c>
      <c r="N396" s="4">
        <v>3600</v>
      </c>
      <c r="O396" s="6">
        <f t="shared" si="123"/>
        <v>1429.2</v>
      </c>
      <c r="P396" s="4">
        <v>24</v>
      </c>
      <c r="Q396" s="6">
        <f t="shared" si="124"/>
        <v>6.8519999732687999</v>
      </c>
      <c r="R396" s="4">
        <v>1200</v>
      </c>
      <c r="S396" s="6">
        <f t="shared" si="125"/>
        <v>371.732844</v>
      </c>
      <c r="T396" s="4">
        <v>792</v>
      </c>
      <c r="U396" s="6">
        <f t="shared" si="126"/>
        <v>510.048</v>
      </c>
      <c r="V396" s="4">
        <v>60</v>
      </c>
      <c r="W396" s="17">
        <f t="shared" si="117"/>
        <v>41.340179399999997</v>
      </c>
      <c r="X396" s="4">
        <v>64</v>
      </c>
      <c r="Y396" s="6">
        <f t="shared" si="127"/>
        <v>44.543999999999997</v>
      </c>
      <c r="Z396" s="4">
        <v>408</v>
      </c>
      <c r="AA396" s="6">
        <f t="shared" si="128"/>
        <v>394.94415214319997</v>
      </c>
      <c r="AB396" s="4">
        <v>2400</v>
      </c>
      <c r="AC396" s="6">
        <f t="shared" si="129"/>
        <v>1577.27971344</v>
      </c>
      <c r="AD396" s="4">
        <v>2004</v>
      </c>
      <c r="AE396" s="6">
        <f t="shared" si="130"/>
        <v>925.84800000000007</v>
      </c>
      <c r="AF396" s="4">
        <v>1032</v>
      </c>
      <c r="AG396" s="6">
        <f t="shared" si="131"/>
        <v>339.52800000000002</v>
      </c>
      <c r="AH396" s="4">
        <v>0</v>
      </c>
      <c r="AI396" s="6">
        <f t="shared" si="132"/>
        <v>0</v>
      </c>
      <c r="AJ396">
        <v>0</v>
      </c>
      <c r="AK396" s="6">
        <f t="shared" si="133"/>
        <v>0</v>
      </c>
      <c r="AL396" s="6">
        <f t="shared" si="118"/>
        <v>6889.4866980398692</v>
      </c>
    </row>
    <row r="397" spans="1:38" x14ac:dyDescent="0.25">
      <c r="A397" s="1">
        <v>12460</v>
      </c>
      <c r="B397" s="1" t="s">
        <v>95</v>
      </c>
      <c r="C397" s="1" t="s">
        <v>1444</v>
      </c>
      <c r="D397" s="4">
        <v>300</v>
      </c>
      <c r="E397" s="6">
        <f t="shared" si="119"/>
        <v>475.8</v>
      </c>
      <c r="F397" s="4">
        <v>1002</v>
      </c>
      <c r="G397" s="17">
        <f t="shared" si="120"/>
        <v>611.22</v>
      </c>
      <c r="H397" s="4">
        <v>744</v>
      </c>
      <c r="I397" s="6">
        <f t="shared" si="121"/>
        <v>348.93599999999998</v>
      </c>
      <c r="J397" s="4">
        <v>996</v>
      </c>
      <c r="K397" s="6">
        <f t="shared" si="122"/>
        <v>362.74223831220002</v>
      </c>
      <c r="L397" s="4">
        <v>144</v>
      </c>
      <c r="M397" s="6">
        <f t="shared" si="116"/>
        <v>443.37600000000003</v>
      </c>
      <c r="N397" s="4">
        <v>1080</v>
      </c>
      <c r="O397" s="6">
        <f t="shared" si="123"/>
        <v>428.76000000000005</v>
      </c>
      <c r="P397" s="4">
        <v>744</v>
      </c>
      <c r="Q397" s="6">
        <f t="shared" si="124"/>
        <v>212.41199917133278</v>
      </c>
      <c r="R397" s="4">
        <v>744</v>
      </c>
      <c r="S397" s="6">
        <f t="shared" si="125"/>
        <v>230.47436328000001</v>
      </c>
      <c r="T397" s="4">
        <v>744</v>
      </c>
      <c r="U397" s="6">
        <f t="shared" si="126"/>
        <v>479.13600000000002</v>
      </c>
      <c r="V397" s="4">
        <v>290</v>
      </c>
      <c r="W397" s="17">
        <f t="shared" si="117"/>
        <v>199.8108671</v>
      </c>
      <c r="X397" s="4">
        <v>304</v>
      </c>
      <c r="Y397" s="6">
        <f t="shared" si="127"/>
        <v>211.58399999999997</v>
      </c>
      <c r="Z397" s="4">
        <v>996</v>
      </c>
      <c r="AA397" s="6">
        <f t="shared" si="128"/>
        <v>964.12837140839997</v>
      </c>
      <c r="AB397" s="4">
        <v>1500</v>
      </c>
      <c r="AC397" s="6">
        <f t="shared" si="129"/>
        <v>985.79982089999999</v>
      </c>
      <c r="AD397" s="4">
        <v>756</v>
      </c>
      <c r="AE397" s="6">
        <f t="shared" si="130"/>
        <v>349.27199999999999</v>
      </c>
      <c r="AF397" s="4">
        <v>1008</v>
      </c>
      <c r="AG397" s="6">
        <f t="shared" si="131"/>
        <v>331.63200000000001</v>
      </c>
      <c r="AH397" s="4">
        <v>0</v>
      </c>
      <c r="AI397" s="6">
        <f t="shared" si="132"/>
        <v>0</v>
      </c>
      <c r="AJ397">
        <v>40</v>
      </c>
      <c r="AK397" s="6">
        <f t="shared" si="133"/>
        <v>228.57142857142838</v>
      </c>
      <c r="AL397" s="6">
        <f t="shared" si="118"/>
        <v>6863.6550887433605</v>
      </c>
    </row>
    <row r="398" spans="1:38" x14ac:dyDescent="0.25">
      <c r="A398" s="1">
        <v>12493</v>
      </c>
      <c r="B398" s="1" t="s">
        <v>118</v>
      </c>
      <c r="C398" s="1" t="s">
        <v>874</v>
      </c>
      <c r="D398" s="4">
        <v>60</v>
      </c>
      <c r="E398" s="6">
        <f t="shared" si="119"/>
        <v>95.160000000000011</v>
      </c>
      <c r="F398" s="4">
        <v>498</v>
      </c>
      <c r="G398" s="17">
        <f t="shared" si="120"/>
        <v>303.77999999999997</v>
      </c>
      <c r="H398" s="4">
        <v>888</v>
      </c>
      <c r="I398" s="6">
        <f t="shared" si="121"/>
        <v>416.47199999999998</v>
      </c>
      <c r="J398" s="4">
        <v>624</v>
      </c>
      <c r="K398" s="6">
        <f t="shared" si="122"/>
        <v>227.2601974968</v>
      </c>
      <c r="L398" s="4">
        <v>24</v>
      </c>
      <c r="M398" s="6">
        <f t="shared" si="116"/>
        <v>73.896000000000001</v>
      </c>
      <c r="N398" s="4">
        <v>3264</v>
      </c>
      <c r="O398" s="6">
        <f t="shared" si="123"/>
        <v>1295.808</v>
      </c>
      <c r="P398" s="4">
        <v>1008</v>
      </c>
      <c r="Q398" s="6">
        <f t="shared" si="124"/>
        <v>287.7839988772896</v>
      </c>
      <c r="R398" s="4">
        <v>2004</v>
      </c>
      <c r="S398" s="6">
        <f t="shared" si="125"/>
        <v>620.79384947999995</v>
      </c>
      <c r="T398" s="4">
        <v>480</v>
      </c>
      <c r="U398" s="6">
        <f t="shared" si="126"/>
        <v>309.12</v>
      </c>
      <c r="V398" s="4">
        <v>50</v>
      </c>
      <c r="W398" s="17">
        <f t="shared" si="117"/>
        <v>34.450149500000002</v>
      </c>
      <c r="X398" s="4">
        <v>48</v>
      </c>
      <c r="Y398" s="6">
        <f t="shared" si="127"/>
        <v>33.408000000000001</v>
      </c>
      <c r="Z398" s="4">
        <v>288</v>
      </c>
      <c r="AA398" s="6">
        <f t="shared" si="128"/>
        <v>278.78410739520001</v>
      </c>
      <c r="AB398" s="4">
        <v>2600</v>
      </c>
      <c r="AC398" s="6">
        <f t="shared" si="129"/>
        <v>1708.71968956</v>
      </c>
      <c r="AD398" s="4">
        <v>1008</v>
      </c>
      <c r="AE398" s="6">
        <f t="shared" si="130"/>
        <v>465.69600000000003</v>
      </c>
      <c r="AF398" s="4">
        <v>792</v>
      </c>
      <c r="AG398" s="6">
        <f t="shared" si="131"/>
        <v>260.56799999999998</v>
      </c>
      <c r="AH398" s="4">
        <v>2606</v>
      </c>
      <c r="AI398" s="6">
        <f t="shared" si="132"/>
        <v>420.41890491038839</v>
      </c>
      <c r="AJ398">
        <v>0</v>
      </c>
      <c r="AK398" s="6">
        <f t="shared" si="133"/>
        <v>0</v>
      </c>
      <c r="AL398" s="6">
        <f t="shared" si="118"/>
        <v>6832.1188972196778</v>
      </c>
    </row>
    <row r="399" spans="1:38" x14ac:dyDescent="0.25">
      <c r="A399" s="1">
        <v>3981</v>
      </c>
      <c r="B399" s="1" t="s">
        <v>674</v>
      </c>
      <c r="C399" s="1" t="s">
        <v>1302</v>
      </c>
      <c r="D399" s="4">
        <v>300</v>
      </c>
      <c r="E399" s="6">
        <f t="shared" si="119"/>
        <v>475.8</v>
      </c>
      <c r="F399" s="4">
        <v>600</v>
      </c>
      <c r="G399" s="17">
        <f t="shared" si="120"/>
        <v>366</v>
      </c>
      <c r="H399" s="4">
        <v>600</v>
      </c>
      <c r="I399" s="6">
        <f t="shared" si="121"/>
        <v>281.39999999999998</v>
      </c>
      <c r="J399" s="4">
        <v>600</v>
      </c>
      <c r="K399" s="6">
        <f t="shared" si="122"/>
        <v>218.51942067000002</v>
      </c>
      <c r="L399" s="4">
        <v>144</v>
      </c>
      <c r="M399" s="6">
        <f t="shared" si="116"/>
        <v>443.37600000000003</v>
      </c>
      <c r="N399" s="4">
        <v>6000</v>
      </c>
      <c r="O399" s="6">
        <f t="shared" si="123"/>
        <v>2382</v>
      </c>
      <c r="P399" s="4">
        <v>192</v>
      </c>
      <c r="Q399" s="6">
        <f t="shared" si="124"/>
        <v>54.8159997861504</v>
      </c>
      <c r="R399" s="4">
        <v>648</v>
      </c>
      <c r="S399" s="6">
        <f t="shared" si="125"/>
        <v>200.73573576000001</v>
      </c>
      <c r="T399" s="4">
        <v>600</v>
      </c>
      <c r="U399" s="6">
        <f t="shared" si="126"/>
        <v>386.40000000000003</v>
      </c>
      <c r="V399" s="4">
        <v>290</v>
      </c>
      <c r="W399" s="17">
        <f t="shared" si="117"/>
        <v>199.8108671</v>
      </c>
      <c r="X399" s="4">
        <v>304</v>
      </c>
      <c r="Y399" s="6">
        <f t="shared" si="127"/>
        <v>211.58399999999997</v>
      </c>
      <c r="Z399" s="4">
        <v>600</v>
      </c>
      <c r="AA399" s="6">
        <f t="shared" si="128"/>
        <v>580.80022373999998</v>
      </c>
      <c r="AB399" s="4">
        <v>600</v>
      </c>
      <c r="AC399" s="6">
        <f t="shared" si="129"/>
        <v>394.31992836000001</v>
      </c>
      <c r="AD399" s="4">
        <v>300</v>
      </c>
      <c r="AE399" s="6">
        <f t="shared" si="130"/>
        <v>138.6</v>
      </c>
      <c r="AF399" s="4">
        <v>648</v>
      </c>
      <c r="AG399" s="6">
        <f t="shared" si="131"/>
        <v>213.19200000000001</v>
      </c>
      <c r="AH399" s="4">
        <v>192</v>
      </c>
      <c r="AI399" s="6">
        <f t="shared" si="132"/>
        <v>30.974838734763843</v>
      </c>
      <c r="AJ399">
        <v>40</v>
      </c>
      <c r="AK399" s="6">
        <f t="shared" si="133"/>
        <v>228.57142857142838</v>
      </c>
      <c r="AL399" s="6">
        <f t="shared" si="118"/>
        <v>6806.9004427223417</v>
      </c>
    </row>
    <row r="400" spans="1:38" x14ac:dyDescent="0.25">
      <c r="A400" s="1">
        <v>13056</v>
      </c>
      <c r="B400" s="1" t="s">
        <v>503</v>
      </c>
      <c r="C400" s="1" t="s">
        <v>1602</v>
      </c>
      <c r="D400" s="4">
        <v>460</v>
      </c>
      <c r="E400" s="6">
        <f t="shared" si="119"/>
        <v>729.56000000000006</v>
      </c>
      <c r="F400" s="4">
        <v>198</v>
      </c>
      <c r="G400" s="17">
        <f t="shared" si="120"/>
        <v>120.78</v>
      </c>
      <c r="H400" s="4">
        <v>192</v>
      </c>
      <c r="I400" s="6">
        <f t="shared" si="121"/>
        <v>90.048000000000002</v>
      </c>
      <c r="J400" s="4">
        <v>2004</v>
      </c>
      <c r="K400" s="6">
        <f t="shared" si="122"/>
        <v>729.85486503779998</v>
      </c>
      <c r="L400" s="4">
        <v>228</v>
      </c>
      <c r="M400" s="6">
        <f t="shared" si="116"/>
        <v>702.01200000000006</v>
      </c>
      <c r="N400" s="4">
        <v>1254</v>
      </c>
      <c r="O400" s="6">
        <f t="shared" si="123"/>
        <v>497.83800000000002</v>
      </c>
      <c r="P400" s="4">
        <v>192</v>
      </c>
      <c r="Q400" s="6">
        <f t="shared" si="124"/>
        <v>54.8159997861504</v>
      </c>
      <c r="R400" s="4">
        <v>96</v>
      </c>
      <c r="S400" s="6">
        <f t="shared" si="125"/>
        <v>29.738627520000001</v>
      </c>
      <c r="T400" s="4">
        <v>996</v>
      </c>
      <c r="U400" s="6">
        <f t="shared" si="126"/>
        <v>641.42399999999998</v>
      </c>
      <c r="V400" s="4">
        <v>100</v>
      </c>
      <c r="W400" s="17">
        <f t="shared" si="117"/>
        <v>68.900299000000004</v>
      </c>
      <c r="X400" s="4">
        <v>208</v>
      </c>
      <c r="Y400" s="6">
        <f t="shared" si="127"/>
        <v>144.768</v>
      </c>
      <c r="Z400" s="4">
        <v>996</v>
      </c>
      <c r="AA400" s="6">
        <f t="shared" si="128"/>
        <v>964.12837140839997</v>
      </c>
      <c r="AB400" s="4">
        <v>1000</v>
      </c>
      <c r="AC400" s="6">
        <f t="shared" si="129"/>
        <v>657.19988060000003</v>
      </c>
      <c r="AD400" s="4">
        <v>216</v>
      </c>
      <c r="AE400" s="6">
        <f t="shared" si="130"/>
        <v>99.792000000000002</v>
      </c>
      <c r="AF400" s="4">
        <v>1992</v>
      </c>
      <c r="AG400" s="6">
        <f t="shared" si="131"/>
        <v>655.36800000000005</v>
      </c>
      <c r="AH400" s="4">
        <v>192</v>
      </c>
      <c r="AI400" s="6">
        <f t="shared" si="132"/>
        <v>30.974838734763843</v>
      </c>
      <c r="AJ400">
        <v>100</v>
      </c>
      <c r="AK400" s="6">
        <f t="shared" si="133"/>
        <v>571.42857142857099</v>
      </c>
      <c r="AL400" s="6">
        <f t="shared" si="118"/>
        <v>6788.6314535156862</v>
      </c>
    </row>
    <row r="401" spans="1:38" x14ac:dyDescent="0.25">
      <c r="A401" s="1">
        <v>13495</v>
      </c>
      <c r="B401" s="1" t="s">
        <v>1580</v>
      </c>
      <c r="C401" s="1" t="s">
        <v>1619</v>
      </c>
      <c r="D401" s="4">
        <v>40</v>
      </c>
      <c r="E401" s="6">
        <f t="shared" si="119"/>
        <v>63.440000000000005</v>
      </c>
      <c r="F401" s="4">
        <v>618</v>
      </c>
      <c r="G401" s="17">
        <f t="shared" si="120"/>
        <v>376.98</v>
      </c>
      <c r="H401" s="4">
        <v>600</v>
      </c>
      <c r="I401" s="6">
        <f t="shared" si="121"/>
        <v>281.39999999999998</v>
      </c>
      <c r="J401" s="4">
        <v>528</v>
      </c>
      <c r="K401" s="6">
        <f t="shared" si="122"/>
        <v>192.2970901896</v>
      </c>
      <c r="L401" s="4">
        <v>24</v>
      </c>
      <c r="M401" s="6">
        <f t="shared" si="116"/>
        <v>73.896000000000001</v>
      </c>
      <c r="N401" s="4">
        <v>4002</v>
      </c>
      <c r="O401" s="6">
        <f t="shared" si="123"/>
        <v>1588.7940000000001</v>
      </c>
      <c r="P401" s="4">
        <v>2160</v>
      </c>
      <c r="Q401" s="6">
        <f t="shared" si="124"/>
        <v>616.67999759419195</v>
      </c>
      <c r="R401" s="4">
        <v>2292</v>
      </c>
      <c r="S401" s="6">
        <f t="shared" si="125"/>
        <v>710.00973204000002</v>
      </c>
      <c r="T401" s="4">
        <v>312</v>
      </c>
      <c r="U401" s="6">
        <f t="shared" si="126"/>
        <v>200.928</v>
      </c>
      <c r="V401" s="4">
        <v>40</v>
      </c>
      <c r="W401" s="17">
        <f t="shared" si="117"/>
        <v>27.5601196</v>
      </c>
      <c r="X401" s="4">
        <v>48</v>
      </c>
      <c r="Y401" s="6">
        <f t="shared" si="127"/>
        <v>33.408000000000001</v>
      </c>
      <c r="Z401" s="4">
        <v>204</v>
      </c>
      <c r="AA401" s="6">
        <f t="shared" si="128"/>
        <v>197.47207607159999</v>
      </c>
      <c r="AB401" s="4">
        <v>2200</v>
      </c>
      <c r="AC401" s="6">
        <f t="shared" si="129"/>
        <v>1445.83973732</v>
      </c>
      <c r="AD401" s="4">
        <v>1548</v>
      </c>
      <c r="AE401" s="6">
        <f t="shared" si="130"/>
        <v>715.17600000000004</v>
      </c>
      <c r="AF401" s="4">
        <v>648</v>
      </c>
      <c r="AG401" s="6">
        <f t="shared" si="131"/>
        <v>213.19200000000001</v>
      </c>
      <c r="AH401" s="4">
        <v>312</v>
      </c>
      <c r="AI401" s="6">
        <f t="shared" si="132"/>
        <v>50.334112943991244</v>
      </c>
      <c r="AJ401">
        <v>0</v>
      </c>
      <c r="AK401" s="6">
        <f t="shared" si="133"/>
        <v>0</v>
      </c>
      <c r="AL401" s="6">
        <f t="shared" si="118"/>
        <v>6787.4068657593843</v>
      </c>
    </row>
    <row r="402" spans="1:38" x14ac:dyDescent="0.25">
      <c r="A402" s="1">
        <v>2352</v>
      </c>
      <c r="B402" s="1" t="s">
        <v>641</v>
      </c>
      <c r="C402" s="1" t="s">
        <v>1408</v>
      </c>
      <c r="D402" s="4">
        <v>500</v>
      </c>
      <c r="E402" s="6">
        <f t="shared" si="119"/>
        <v>793</v>
      </c>
      <c r="F402" s="4">
        <v>498</v>
      </c>
      <c r="G402" s="17">
        <f t="shared" si="120"/>
        <v>303.77999999999997</v>
      </c>
      <c r="H402" s="4">
        <v>504</v>
      </c>
      <c r="I402" s="6">
        <f t="shared" si="121"/>
        <v>236.37599999999998</v>
      </c>
      <c r="J402" s="4">
        <v>504</v>
      </c>
      <c r="K402" s="6">
        <f t="shared" si="122"/>
        <v>183.55631336280001</v>
      </c>
      <c r="L402" s="4">
        <v>312</v>
      </c>
      <c r="M402" s="6">
        <f t="shared" si="116"/>
        <v>960.64800000000002</v>
      </c>
      <c r="N402" s="4">
        <v>1500</v>
      </c>
      <c r="O402" s="6">
        <f t="shared" si="123"/>
        <v>595.5</v>
      </c>
      <c r="P402" s="4">
        <v>1008</v>
      </c>
      <c r="Q402" s="6">
        <f t="shared" si="124"/>
        <v>287.7839988772896</v>
      </c>
      <c r="R402" s="4">
        <v>504</v>
      </c>
      <c r="S402" s="6">
        <f t="shared" si="125"/>
        <v>156.12779448000001</v>
      </c>
      <c r="T402" s="4">
        <v>996</v>
      </c>
      <c r="U402" s="6">
        <f t="shared" si="126"/>
        <v>641.42399999999998</v>
      </c>
      <c r="V402" s="4">
        <v>500</v>
      </c>
      <c r="W402" s="17">
        <f t="shared" si="117"/>
        <v>344.50149499999998</v>
      </c>
      <c r="X402" s="4">
        <v>496</v>
      </c>
      <c r="Y402" s="6">
        <f t="shared" si="127"/>
        <v>345.21599999999995</v>
      </c>
      <c r="Z402" s="4">
        <v>996</v>
      </c>
      <c r="AA402" s="6">
        <f t="shared" si="128"/>
        <v>964.12837140839997</v>
      </c>
      <c r="AB402" s="4">
        <v>500</v>
      </c>
      <c r="AC402" s="6">
        <f t="shared" si="129"/>
        <v>328.59994030000001</v>
      </c>
      <c r="AD402" s="4">
        <v>96</v>
      </c>
      <c r="AE402" s="6">
        <f t="shared" si="130"/>
        <v>44.352000000000004</v>
      </c>
      <c r="AF402" s="4">
        <v>1008</v>
      </c>
      <c r="AG402" s="6">
        <f t="shared" si="131"/>
        <v>331.63200000000001</v>
      </c>
      <c r="AH402" s="4">
        <v>192</v>
      </c>
      <c r="AI402" s="6">
        <f t="shared" si="132"/>
        <v>30.974838734763843</v>
      </c>
      <c r="AJ402">
        <v>40</v>
      </c>
      <c r="AK402" s="6">
        <f t="shared" si="133"/>
        <v>228.57142857142838</v>
      </c>
      <c r="AL402" s="6">
        <f t="shared" si="118"/>
        <v>6776.1721807346821</v>
      </c>
    </row>
    <row r="403" spans="1:38" x14ac:dyDescent="0.25">
      <c r="A403" s="1">
        <v>12104</v>
      </c>
      <c r="B403" s="1" t="s">
        <v>44</v>
      </c>
      <c r="C403" s="1" t="s">
        <v>813</v>
      </c>
      <c r="D403" s="4">
        <v>160</v>
      </c>
      <c r="E403" s="6">
        <f t="shared" si="119"/>
        <v>253.76000000000002</v>
      </c>
      <c r="F403" s="4">
        <v>1002</v>
      </c>
      <c r="G403" s="17">
        <f t="shared" si="120"/>
        <v>611.22</v>
      </c>
      <c r="H403" s="4">
        <v>1008</v>
      </c>
      <c r="I403" s="6">
        <f t="shared" si="121"/>
        <v>472.75199999999995</v>
      </c>
      <c r="J403" s="4">
        <v>996</v>
      </c>
      <c r="K403" s="6">
        <f t="shared" si="122"/>
        <v>362.74223831220002</v>
      </c>
      <c r="L403" s="4">
        <v>84</v>
      </c>
      <c r="M403" s="6">
        <f t="shared" si="116"/>
        <v>258.63600000000002</v>
      </c>
      <c r="N403" s="4">
        <v>5004</v>
      </c>
      <c r="O403" s="6">
        <f t="shared" si="123"/>
        <v>1986.5880000000002</v>
      </c>
      <c r="P403" s="4">
        <v>192</v>
      </c>
      <c r="Q403" s="6">
        <f t="shared" si="124"/>
        <v>54.8159997861504</v>
      </c>
      <c r="R403" s="4">
        <v>600</v>
      </c>
      <c r="S403" s="6">
        <f t="shared" si="125"/>
        <v>185.866422</v>
      </c>
      <c r="T403" s="4">
        <v>504</v>
      </c>
      <c r="U403" s="6">
        <f t="shared" si="126"/>
        <v>324.57600000000002</v>
      </c>
      <c r="V403" s="4">
        <v>160</v>
      </c>
      <c r="W403" s="17">
        <f t="shared" si="117"/>
        <v>110.2404784</v>
      </c>
      <c r="X403" s="4">
        <v>176</v>
      </c>
      <c r="Y403" s="6">
        <f t="shared" si="127"/>
        <v>122.496</v>
      </c>
      <c r="Z403" s="4">
        <v>816</v>
      </c>
      <c r="AA403" s="6">
        <f t="shared" si="128"/>
        <v>789.88830428639994</v>
      </c>
      <c r="AB403" s="4">
        <v>1000</v>
      </c>
      <c r="AC403" s="6">
        <f t="shared" si="129"/>
        <v>657.19988060000003</v>
      </c>
      <c r="AD403" s="4">
        <v>504</v>
      </c>
      <c r="AE403" s="6">
        <f t="shared" si="130"/>
        <v>232.84800000000001</v>
      </c>
      <c r="AF403" s="4">
        <v>1008</v>
      </c>
      <c r="AG403" s="6">
        <f t="shared" si="131"/>
        <v>331.63200000000001</v>
      </c>
      <c r="AH403" s="4">
        <v>0</v>
      </c>
      <c r="AI403" s="6">
        <f t="shared" si="132"/>
        <v>0</v>
      </c>
      <c r="AJ403">
        <v>0</v>
      </c>
      <c r="AK403" s="6">
        <f t="shared" si="133"/>
        <v>0</v>
      </c>
      <c r="AL403" s="6">
        <f t="shared" si="118"/>
        <v>6755.2613233847505</v>
      </c>
    </row>
    <row r="404" spans="1:38" x14ac:dyDescent="0.25">
      <c r="A404" s="1">
        <v>12624</v>
      </c>
      <c r="B404" s="1" t="s">
        <v>198</v>
      </c>
      <c r="C404" s="1" t="s">
        <v>943</v>
      </c>
      <c r="D404" s="4">
        <v>500</v>
      </c>
      <c r="E404" s="6">
        <f t="shared" si="119"/>
        <v>793</v>
      </c>
      <c r="F404" s="4">
        <v>498</v>
      </c>
      <c r="G404" s="17">
        <f t="shared" si="120"/>
        <v>303.77999999999997</v>
      </c>
      <c r="H404" s="4">
        <v>792</v>
      </c>
      <c r="I404" s="6">
        <f t="shared" si="121"/>
        <v>371.44799999999998</v>
      </c>
      <c r="J404" s="4">
        <v>804</v>
      </c>
      <c r="K404" s="6">
        <f t="shared" si="122"/>
        <v>292.81602369780001</v>
      </c>
      <c r="L404" s="4">
        <v>204</v>
      </c>
      <c r="M404" s="6">
        <f t="shared" si="116"/>
        <v>628.11599999999999</v>
      </c>
      <c r="N404" s="4">
        <v>1200</v>
      </c>
      <c r="O404" s="6">
        <f t="shared" si="123"/>
        <v>476.40000000000003</v>
      </c>
      <c r="P404" s="4">
        <v>504</v>
      </c>
      <c r="Q404" s="6">
        <f t="shared" si="124"/>
        <v>143.8919994386448</v>
      </c>
      <c r="R404" s="4">
        <v>996</v>
      </c>
      <c r="S404" s="6">
        <f t="shared" si="125"/>
        <v>308.53826051999999</v>
      </c>
      <c r="T404" s="4">
        <v>996</v>
      </c>
      <c r="U404" s="6">
        <f t="shared" si="126"/>
        <v>641.42399999999998</v>
      </c>
      <c r="V404" s="4">
        <v>480</v>
      </c>
      <c r="W404" s="17">
        <f t="shared" si="117"/>
        <v>330.72143519999997</v>
      </c>
      <c r="X404" s="4">
        <v>496</v>
      </c>
      <c r="Y404" s="6">
        <f t="shared" si="127"/>
        <v>345.21599999999995</v>
      </c>
      <c r="Z404" s="4">
        <v>1200</v>
      </c>
      <c r="AA404" s="6">
        <f t="shared" si="128"/>
        <v>1161.60044748</v>
      </c>
      <c r="AB404" s="4">
        <v>700</v>
      </c>
      <c r="AC404" s="6">
        <f t="shared" si="129"/>
        <v>460.03991642</v>
      </c>
      <c r="AD404" s="4">
        <v>504</v>
      </c>
      <c r="AE404" s="6">
        <f t="shared" si="130"/>
        <v>232.84800000000001</v>
      </c>
      <c r="AF404" s="4">
        <v>792</v>
      </c>
      <c r="AG404" s="6">
        <f t="shared" si="131"/>
        <v>260.56799999999998</v>
      </c>
      <c r="AH404" s="4">
        <v>0</v>
      </c>
      <c r="AI404" s="6">
        <f t="shared" si="132"/>
        <v>0</v>
      </c>
      <c r="AJ404">
        <v>0</v>
      </c>
      <c r="AK404" s="6">
        <f t="shared" si="133"/>
        <v>0</v>
      </c>
      <c r="AL404" s="6">
        <f t="shared" si="118"/>
        <v>6750.4080827564458</v>
      </c>
    </row>
    <row r="405" spans="1:38" x14ac:dyDescent="0.25">
      <c r="A405" s="1">
        <v>13102</v>
      </c>
      <c r="B405" s="1" t="s">
        <v>541</v>
      </c>
      <c r="C405" s="1" t="s">
        <v>1209</v>
      </c>
      <c r="D405" s="4">
        <v>300</v>
      </c>
      <c r="E405" s="6">
        <f t="shared" si="119"/>
        <v>475.8</v>
      </c>
      <c r="F405" s="4">
        <v>600</v>
      </c>
      <c r="G405" s="17">
        <f t="shared" si="120"/>
        <v>366</v>
      </c>
      <c r="H405" s="4">
        <v>504</v>
      </c>
      <c r="I405" s="6">
        <f t="shared" si="121"/>
        <v>236.37599999999998</v>
      </c>
      <c r="J405" s="4">
        <v>900</v>
      </c>
      <c r="K405" s="6">
        <f t="shared" si="122"/>
        <v>327.77913100500001</v>
      </c>
      <c r="L405" s="4">
        <v>144</v>
      </c>
      <c r="M405" s="6">
        <f t="shared" si="116"/>
        <v>443.37600000000003</v>
      </c>
      <c r="N405" s="4">
        <v>3000</v>
      </c>
      <c r="O405" s="6">
        <f t="shared" si="123"/>
        <v>1191</v>
      </c>
      <c r="P405" s="4">
        <v>912</v>
      </c>
      <c r="Q405" s="6">
        <f t="shared" si="124"/>
        <v>260.37599898421439</v>
      </c>
      <c r="R405" s="4">
        <v>948</v>
      </c>
      <c r="S405" s="6">
        <f t="shared" si="125"/>
        <v>293.66894675999998</v>
      </c>
      <c r="T405" s="4">
        <v>504</v>
      </c>
      <c r="U405" s="6">
        <f t="shared" si="126"/>
        <v>324.57600000000002</v>
      </c>
      <c r="V405" s="4">
        <v>290</v>
      </c>
      <c r="W405" s="17">
        <f t="shared" si="117"/>
        <v>199.8108671</v>
      </c>
      <c r="X405" s="4">
        <v>304</v>
      </c>
      <c r="Y405" s="6">
        <f t="shared" si="127"/>
        <v>211.58399999999997</v>
      </c>
      <c r="Z405" s="4">
        <v>996</v>
      </c>
      <c r="AA405" s="6">
        <f t="shared" si="128"/>
        <v>964.12837140839997</v>
      </c>
      <c r="AB405" s="4">
        <v>1000</v>
      </c>
      <c r="AC405" s="6">
        <f t="shared" si="129"/>
        <v>657.19988060000003</v>
      </c>
      <c r="AD405" s="4">
        <v>1008</v>
      </c>
      <c r="AE405" s="6">
        <f t="shared" si="130"/>
        <v>465.69600000000003</v>
      </c>
      <c r="AF405" s="4">
        <v>888</v>
      </c>
      <c r="AG405" s="6">
        <f t="shared" si="131"/>
        <v>292.15199999999999</v>
      </c>
      <c r="AH405" s="4">
        <v>0</v>
      </c>
      <c r="AI405" s="6">
        <f t="shared" si="132"/>
        <v>0</v>
      </c>
      <c r="AJ405">
        <v>0</v>
      </c>
      <c r="AK405" s="6">
        <f t="shared" si="133"/>
        <v>0</v>
      </c>
      <c r="AL405" s="6">
        <f t="shared" si="118"/>
        <v>6709.5231958576142</v>
      </c>
    </row>
    <row r="406" spans="1:38" x14ac:dyDescent="0.25">
      <c r="A406" s="1">
        <v>12917</v>
      </c>
      <c r="B406" s="1" t="s">
        <v>413</v>
      </c>
      <c r="C406" s="1" t="s">
        <v>1091</v>
      </c>
      <c r="D406" s="4">
        <v>140</v>
      </c>
      <c r="E406" s="6">
        <f t="shared" si="119"/>
        <v>222.04000000000002</v>
      </c>
      <c r="F406" s="4">
        <v>402</v>
      </c>
      <c r="G406" s="17">
        <f t="shared" si="120"/>
        <v>245.22</v>
      </c>
      <c r="H406" s="4">
        <v>1368</v>
      </c>
      <c r="I406" s="6">
        <f t="shared" si="121"/>
        <v>641.59199999999998</v>
      </c>
      <c r="J406" s="4">
        <v>1212</v>
      </c>
      <c r="K406" s="6">
        <f t="shared" si="122"/>
        <v>441.40922975340004</v>
      </c>
      <c r="L406" s="4">
        <v>72</v>
      </c>
      <c r="M406" s="6">
        <f t="shared" si="116"/>
        <v>221.68800000000002</v>
      </c>
      <c r="N406" s="4">
        <v>1980</v>
      </c>
      <c r="O406" s="6">
        <f t="shared" si="123"/>
        <v>786.06000000000006</v>
      </c>
      <c r="P406" s="4">
        <v>1392</v>
      </c>
      <c r="Q406" s="6">
        <f t="shared" si="124"/>
        <v>397.41599844959035</v>
      </c>
      <c r="R406" s="4">
        <v>1404</v>
      </c>
      <c r="S406" s="6">
        <f t="shared" si="125"/>
        <v>434.92742748000001</v>
      </c>
      <c r="T406" s="4">
        <v>804</v>
      </c>
      <c r="U406" s="6">
        <f t="shared" si="126"/>
        <v>517.77600000000007</v>
      </c>
      <c r="V406" s="4">
        <v>150</v>
      </c>
      <c r="W406" s="17">
        <f t="shared" si="117"/>
        <v>103.3504485</v>
      </c>
      <c r="X406" s="4">
        <v>160</v>
      </c>
      <c r="Y406" s="6">
        <f t="shared" si="127"/>
        <v>111.35999999999999</v>
      </c>
      <c r="Z406" s="4">
        <v>732</v>
      </c>
      <c r="AA406" s="6">
        <f t="shared" si="128"/>
        <v>708.57627296279998</v>
      </c>
      <c r="AB406" s="4">
        <v>1400</v>
      </c>
      <c r="AC406" s="6">
        <f t="shared" si="129"/>
        <v>920.07983283999999</v>
      </c>
      <c r="AD406" s="4">
        <v>1008</v>
      </c>
      <c r="AE406" s="6">
        <f t="shared" si="130"/>
        <v>465.69600000000003</v>
      </c>
      <c r="AF406" s="4">
        <v>1392</v>
      </c>
      <c r="AG406" s="6">
        <f t="shared" si="131"/>
        <v>457.96800000000002</v>
      </c>
      <c r="AH406" s="4">
        <v>0</v>
      </c>
      <c r="AI406" s="6">
        <f t="shared" si="132"/>
        <v>0</v>
      </c>
      <c r="AJ406">
        <v>0</v>
      </c>
      <c r="AK406" s="6">
        <f t="shared" si="133"/>
        <v>0</v>
      </c>
      <c r="AL406" s="6">
        <f t="shared" si="118"/>
        <v>6675.1592099857908</v>
      </c>
    </row>
    <row r="407" spans="1:38" x14ac:dyDescent="0.25">
      <c r="A407" s="1">
        <v>13506</v>
      </c>
      <c r="B407" s="1" t="s">
        <v>1587</v>
      </c>
      <c r="C407" s="1" t="s">
        <v>1626</v>
      </c>
      <c r="D407" s="4">
        <v>40</v>
      </c>
      <c r="E407" s="6">
        <f t="shared" si="119"/>
        <v>63.440000000000005</v>
      </c>
      <c r="F407" s="4">
        <v>1104</v>
      </c>
      <c r="G407" s="17">
        <f t="shared" si="120"/>
        <v>673.43999999999994</v>
      </c>
      <c r="H407" s="4">
        <v>408</v>
      </c>
      <c r="I407" s="6">
        <f t="shared" si="121"/>
        <v>191.35199999999998</v>
      </c>
      <c r="J407" s="4">
        <v>312</v>
      </c>
      <c r="K407" s="6">
        <f t="shared" si="122"/>
        <v>113.6300987484</v>
      </c>
      <c r="L407" s="4">
        <v>24</v>
      </c>
      <c r="M407" s="6">
        <f t="shared" si="116"/>
        <v>73.896000000000001</v>
      </c>
      <c r="N407" s="4">
        <v>1686</v>
      </c>
      <c r="O407" s="6">
        <f t="shared" si="123"/>
        <v>669.34199999999998</v>
      </c>
      <c r="P407" s="4">
        <v>2496</v>
      </c>
      <c r="Q407" s="6">
        <f t="shared" si="124"/>
        <v>712.60799721995511</v>
      </c>
      <c r="R407" s="4">
        <v>3996</v>
      </c>
      <c r="S407" s="6">
        <f t="shared" si="125"/>
        <v>1237.8703705200001</v>
      </c>
      <c r="T407" s="4">
        <v>288</v>
      </c>
      <c r="U407" s="6">
        <f t="shared" si="126"/>
        <v>185.47200000000001</v>
      </c>
      <c r="V407" s="4">
        <v>50</v>
      </c>
      <c r="W407" s="17">
        <f t="shared" si="117"/>
        <v>34.450149500000002</v>
      </c>
      <c r="X407" s="4">
        <v>48</v>
      </c>
      <c r="Y407" s="6">
        <f t="shared" si="127"/>
        <v>33.408000000000001</v>
      </c>
      <c r="Z407" s="4">
        <v>228</v>
      </c>
      <c r="AA407" s="6">
        <f t="shared" si="128"/>
        <v>220.7040850212</v>
      </c>
      <c r="AB407" s="4">
        <v>2000</v>
      </c>
      <c r="AC407" s="6">
        <f t="shared" si="129"/>
        <v>1314.3997612000001</v>
      </c>
      <c r="AD407" s="4">
        <v>2004</v>
      </c>
      <c r="AE407" s="6">
        <f t="shared" si="130"/>
        <v>925.84800000000007</v>
      </c>
      <c r="AF407" s="4">
        <v>480</v>
      </c>
      <c r="AG407" s="6">
        <f t="shared" si="131"/>
        <v>157.92000000000002</v>
      </c>
      <c r="AH407" s="4">
        <v>0</v>
      </c>
      <c r="AI407" s="6">
        <f t="shared" si="132"/>
        <v>0</v>
      </c>
      <c r="AJ407">
        <v>0</v>
      </c>
      <c r="AK407" s="6">
        <f t="shared" si="133"/>
        <v>0</v>
      </c>
      <c r="AL407" s="6">
        <f t="shared" si="118"/>
        <v>6607.7804622095555</v>
      </c>
    </row>
    <row r="408" spans="1:38" x14ac:dyDescent="0.25">
      <c r="A408" s="1">
        <v>12632</v>
      </c>
      <c r="B408" s="1" t="s">
        <v>1568</v>
      </c>
      <c r="C408" s="1" t="s">
        <v>1590</v>
      </c>
      <c r="D408" s="4">
        <v>160</v>
      </c>
      <c r="E408" s="6">
        <f t="shared" si="119"/>
        <v>253.76000000000002</v>
      </c>
      <c r="F408" s="4">
        <v>1428</v>
      </c>
      <c r="G408" s="17">
        <f t="shared" si="120"/>
        <v>871.07999999999993</v>
      </c>
      <c r="H408" s="4">
        <v>192</v>
      </c>
      <c r="I408" s="6">
        <f t="shared" si="121"/>
        <v>90.048000000000002</v>
      </c>
      <c r="J408" s="4">
        <v>744</v>
      </c>
      <c r="K408" s="6">
        <f t="shared" si="122"/>
        <v>270.96408163080002</v>
      </c>
      <c r="L408" s="4">
        <v>84</v>
      </c>
      <c r="M408" s="6">
        <f t="shared" si="116"/>
        <v>258.63600000000002</v>
      </c>
      <c r="N408" s="4">
        <v>3198</v>
      </c>
      <c r="O408" s="6">
        <f t="shared" si="123"/>
        <v>1269.606</v>
      </c>
      <c r="P408" s="4">
        <v>288</v>
      </c>
      <c r="Q408" s="6">
        <f t="shared" si="124"/>
        <v>82.223999679225599</v>
      </c>
      <c r="R408" s="4">
        <v>696</v>
      </c>
      <c r="S408" s="6">
        <f t="shared" si="125"/>
        <v>215.60504951999999</v>
      </c>
      <c r="T408" s="4">
        <v>504</v>
      </c>
      <c r="U408" s="6">
        <f t="shared" si="126"/>
        <v>324.57600000000002</v>
      </c>
      <c r="V408" s="4">
        <v>10</v>
      </c>
      <c r="W408" s="17">
        <f t="shared" si="117"/>
        <v>6.8900299</v>
      </c>
      <c r="X408" s="4">
        <v>176</v>
      </c>
      <c r="Y408" s="6">
        <f t="shared" si="127"/>
        <v>122.496</v>
      </c>
      <c r="Z408" s="4">
        <v>816</v>
      </c>
      <c r="AA408" s="6">
        <f t="shared" si="128"/>
        <v>789.88830428639994</v>
      </c>
      <c r="AB408" s="4">
        <v>2500</v>
      </c>
      <c r="AC408" s="6">
        <f t="shared" si="129"/>
        <v>1642.9997015000001</v>
      </c>
      <c r="AD408" s="4">
        <v>312</v>
      </c>
      <c r="AE408" s="6">
        <f t="shared" si="130"/>
        <v>144.14400000000001</v>
      </c>
      <c r="AF408" s="4">
        <v>672</v>
      </c>
      <c r="AG408" s="6">
        <f t="shared" si="131"/>
        <v>221.08800000000002</v>
      </c>
      <c r="AH408" s="4">
        <v>94</v>
      </c>
      <c r="AI408" s="6">
        <f t="shared" si="132"/>
        <v>15.164764797228131</v>
      </c>
      <c r="AJ408">
        <v>0</v>
      </c>
      <c r="AK408" s="6">
        <f t="shared" si="133"/>
        <v>0</v>
      </c>
      <c r="AL408" s="6">
        <f t="shared" si="118"/>
        <v>6579.1699313136533</v>
      </c>
    </row>
    <row r="409" spans="1:38" x14ac:dyDescent="0.25">
      <c r="A409" s="1">
        <v>12724</v>
      </c>
      <c r="B409" s="1" t="s">
        <v>262</v>
      </c>
      <c r="C409" s="1" t="s">
        <v>988</v>
      </c>
      <c r="D409" s="4">
        <v>400</v>
      </c>
      <c r="E409" s="6">
        <f t="shared" si="119"/>
        <v>634.4</v>
      </c>
      <c r="F409" s="4">
        <v>402</v>
      </c>
      <c r="G409" s="17">
        <f t="shared" si="120"/>
        <v>245.22</v>
      </c>
      <c r="H409" s="4">
        <v>1008</v>
      </c>
      <c r="I409" s="6">
        <f t="shared" si="121"/>
        <v>472.75199999999995</v>
      </c>
      <c r="J409" s="4">
        <v>996</v>
      </c>
      <c r="K409" s="6">
        <f t="shared" si="122"/>
        <v>362.74223831220002</v>
      </c>
      <c r="L409" s="4">
        <v>192</v>
      </c>
      <c r="M409" s="6">
        <f t="shared" si="116"/>
        <v>591.16800000000001</v>
      </c>
      <c r="N409" s="4">
        <v>1998</v>
      </c>
      <c r="O409" s="6">
        <f t="shared" si="123"/>
        <v>793.20600000000002</v>
      </c>
      <c r="P409" s="4">
        <v>792</v>
      </c>
      <c r="Q409" s="6">
        <f t="shared" si="124"/>
        <v>226.11599911787039</v>
      </c>
      <c r="R409" s="4">
        <v>900</v>
      </c>
      <c r="S409" s="6">
        <f t="shared" si="125"/>
        <v>278.79963299999997</v>
      </c>
      <c r="T409" s="4">
        <v>900</v>
      </c>
      <c r="U409" s="6">
        <f t="shared" si="126"/>
        <v>579.6</v>
      </c>
      <c r="V409" s="4">
        <v>390</v>
      </c>
      <c r="W409" s="17">
        <f t="shared" si="117"/>
        <v>268.71116610000001</v>
      </c>
      <c r="X409" s="4">
        <v>400</v>
      </c>
      <c r="Y409" s="6">
        <f t="shared" si="127"/>
        <v>278.39999999999998</v>
      </c>
      <c r="Z409" s="4">
        <v>900</v>
      </c>
      <c r="AA409" s="6">
        <f t="shared" si="128"/>
        <v>871.20033560999991</v>
      </c>
      <c r="AB409" s="4">
        <v>600</v>
      </c>
      <c r="AC409" s="6">
        <f t="shared" si="129"/>
        <v>394.31992836000001</v>
      </c>
      <c r="AD409" s="4">
        <v>708</v>
      </c>
      <c r="AE409" s="6">
        <f t="shared" si="130"/>
        <v>327.096</v>
      </c>
      <c r="AF409" s="4">
        <v>600</v>
      </c>
      <c r="AG409" s="6">
        <f t="shared" si="131"/>
        <v>197.4</v>
      </c>
      <c r="AH409" s="4">
        <v>0</v>
      </c>
      <c r="AI409" s="6">
        <f t="shared" si="132"/>
        <v>0</v>
      </c>
      <c r="AJ409">
        <v>0</v>
      </c>
      <c r="AK409" s="6">
        <f t="shared" si="133"/>
        <v>0</v>
      </c>
      <c r="AL409" s="6">
        <f t="shared" si="118"/>
        <v>6521.1313005000702</v>
      </c>
    </row>
    <row r="410" spans="1:38" x14ac:dyDescent="0.25">
      <c r="A410" s="1">
        <v>12610</v>
      </c>
      <c r="B410" s="1" t="s">
        <v>187</v>
      </c>
      <c r="C410" s="1" t="s">
        <v>932</v>
      </c>
      <c r="D410" s="4">
        <v>600</v>
      </c>
      <c r="E410" s="6">
        <f t="shared" si="119"/>
        <v>951.6</v>
      </c>
      <c r="F410" s="4">
        <v>498</v>
      </c>
      <c r="G410" s="17">
        <f t="shared" si="120"/>
        <v>303.77999999999997</v>
      </c>
      <c r="H410" s="4">
        <v>600</v>
      </c>
      <c r="I410" s="6">
        <f t="shared" si="121"/>
        <v>281.39999999999998</v>
      </c>
      <c r="J410" s="4">
        <v>504</v>
      </c>
      <c r="K410" s="6">
        <f t="shared" si="122"/>
        <v>183.55631336280001</v>
      </c>
      <c r="L410" s="4">
        <v>204</v>
      </c>
      <c r="M410" s="6">
        <f t="shared" si="116"/>
        <v>628.11599999999999</v>
      </c>
      <c r="N410" s="4">
        <v>2664</v>
      </c>
      <c r="O410" s="6">
        <f t="shared" si="123"/>
        <v>1057.6079999999999</v>
      </c>
      <c r="P410" s="4">
        <v>504</v>
      </c>
      <c r="Q410" s="6">
        <f t="shared" si="124"/>
        <v>143.8919994386448</v>
      </c>
      <c r="R410" s="4">
        <v>864</v>
      </c>
      <c r="S410" s="6">
        <f t="shared" si="125"/>
        <v>267.64764767999998</v>
      </c>
      <c r="T410" s="4">
        <v>396</v>
      </c>
      <c r="U410" s="6">
        <f t="shared" si="126"/>
        <v>255.024</v>
      </c>
      <c r="V410" s="4">
        <v>300</v>
      </c>
      <c r="W410" s="17">
        <f t="shared" si="117"/>
        <v>206.700897</v>
      </c>
      <c r="X410" s="4">
        <v>304</v>
      </c>
      <c r="Y410" s="6">
        <f t="shared" si="127"/>
        <v>211.58399999999997</v>
      </c>
      <c r="Z410" s="4">
        <v>504</v>
      </c>
      <c r="AA410" s="6">
        <f t="shared" si="128"/>
        <v>487.87218794159998</v>
      </c>
      <c r="AB410" s="4">
        <v>700</v>
      </c>
      <c r="AC410" s="6">
        <f t="shared" si="129"/>
        <v>460.03991642</v>
      </c>
      <c r="AD410" s="4">
        <v>660</v>
      </c>
      <c r="AE410" s="6">
        <f t="shared" si="130"/>
        <v>304.92</v>
      </c>
      <c r="AF410" s="4">
        <v>456</v>
      </c>
      <c r="AG410" s="6">
        <f t="shared" si="131"/>
        <v>150.024</v>
      </c>
      <c r="AH410" s="4">
        <v>478</v>
      </c>
      <c r="AI410" s="6">
        <f t="shared" si="132"/>
        <v>77.114442266755816</v>
      </c>
      <c r="AJ410">
        <v>80</v>
      </c>
      <c r="AK410" s="6">
        <f t="shared" si="133"/>
        <v>457.14285714285677</v>
      </c>
      <c r="AL410" s="6">
        <f t="shared" si="118"/>
        <v>6428.0222612526568</v>
      </c>
    </row>
    <row r="411" spans="1:38" x14ac:dyDescent="0.25">
      <c r="A411" s="1">
        <v>13038</v>
      </c>
      <c r="B411" s="1" t="s">
        <v>489</v>
      </c>
      <c r="C411" s="1" t="s">
        <v>1163</v>
      </c>
      <c r="D411" s="4">
        <v>320</v>
      </c>
      <c r="E411" s="6">
        <f t="shared" si="119"/>
        <v>507.52000000000004</v>
      </c>
      <c r="F411" s="4">
        <v>534</v>
      </c>
      <c r="G411" s="17">
        <f t="shared" si="120"/>
        <v>325.74</v>
      </c>
      <c r="H411" s="4">
        <v>528</v>
      </c>
      <c r="I411" s="6">
        <f t="shared" si="121"/>
        <v>247.63199999999998</v>
      </c>
      <c r="J411" s="4">
        <v>1068</v>
      </c>
      <c r="K411" s="6">
        <f t="shared" si="122"/>
        <v>388.96456879260001</v>
      </c>
      <c r="L411" s="4">
        <v>144</v>
      </c>
      <c r="M411" s="6">
        <f t="shared" si="116"/>
        <v>443.37600000000003</v>
      </c>
      <c r="N411" s="4">
        <v>2136</v>
      </c>
      <c r="O411" s="6">
        <f t="shared" si="123"/>
        <v>847.99200000000008</v>
      </c>
      <c r="P411" s="4">
        <v>528</v>
      </c>
      <c r="Q411" s="6">
        <f t="shared" si="124"/>
        <v>150.74399941191359</v>
      </c>
      <c r="R411" s="4">
        <v>1068</v>
      </c>
      <c r="S411" s="6">
        <f t="shared" si="125"/>
        <v>330.84223115999998</v>
      </c>
      <c r="T411" s="4">
        <v>1068</v>
      </c>
      <c r="U411" s="6">
        <f t="shared" si="126"/>
        <v>687.79200000000003</v>
      </c>
      <c r="V411" s="4">
        <v>300</v>
      </c>
      <c r="W411" s="17">
        <f t="shared" si="117"/>
        <v>206.700897</v>
      </c>
      <c r="X411" s="4">
        <v>320</v>
      </c>
      <c r="Y411" s="6">
        <f t="shared" si="127"/>
        <v>222.71999999999997</v>
      </c>
      <c r="Z411" s="4">
        <v>1068</v>
      </c>
      <c r="AA411" s="6">
        <f t="shared" si="128"/>
        <v>1033.8243982571998</v>
      </c>
      <c r="AB411" s="4">
        <v>500</v>
      </c>
      <c r="AC411" s="6">
        <f t="shared" si="129"/>
        <v>328.59994030000001</v>
      </c>
      <c r="AD411" s="4">
        <v>540</v>
      </c>
      <c r="AE411" s="6">
        <f t="shared" si="130"/>
        <v>249.48000000000002</v>
      </c>
      <c r="AF411" s="4">
        <v>1056</v>
      </c>
      <c r="AG411" s="6">
        <f t="shared" si="131"/>
        <v>347.42400000000004</v>
      </c>
      <c r="AH411" s="4">
        <v>0</v>
      </c>
      <c r="AI411" s="6">
        <f t="shared" si="132"/>
        <v>0</v>
      </c>
      <c r="AJ411">
        <v>0</v>
      </c>
      <c r="AK411" s="6">
        <f t="shared" si="133"/>
        <v>0</v>
      </c>
      <c r="AL411" s="6">
        <f t="shared" si="118"/>
        <v>6319.3520349217133</v>
      </c>
    </row>
    <row r="412" spans="1:38" x14ac:dyDescent="0.25">
      <c r="A412" s="1">
        <v>13074</v>
      </c>
      <c r="B412" s="1" t="s">
        <v>516</v>
      </c>
      <c r="C412" s="1" t="s">
        <v>1188</v>
      </c>
      <c r="D412" s="4">
        <v>260</v>
      </c>
      <c r="E412" s="6">
        <f t="shared" si="119"/>
        <v>412.36</v>
      </c>
      <c r="F412" s="4">
        <v>252</v>
      </c>
      <c r="G412" s="17">
        <f t="shared" si="120"/>
        <v>153.72</v>
      </c>
      <c r="H412" s="4">
        <v>864</v>
      </c>
      <c r="I412" s="6">
        <f t="shared" si="121"/>
        <v>405.21599999999995</v>
      </c>
      <c r="J412" s="4">
        <v>948</v>
      </c>
      <c r="K412" s="6">
        <f t="shared" si="122"/>
        <v>345.26068465860004</v>
      </c>
      <c r="L412" s="4">
        <v>108</v>
      </c>
      <c r="M412" s="6">
        <f t="shared" si="116"/>
        <v>332.53200000000004</v>
      </c>
      <c r="N412" s="4">
        <v>1956</v>
      </c>
      <c r="O412" s="6">
        <f t="shared" si="123"/>
        <v>776.53200000000004</v>
      </c>
      <c r="P412" s="4">
        <v>1224</v>
      </c>
      <c r="Q412" s="6">
        <f t="shared" si="124"/>
        <v>349.45199863670877</v>
      </c>
      <c r="R412" s="4">
        <v>924</v>
      </c>
      <c r="S412" s="6">
        <f t="shared" si="125"/>
        <v>286.23428988000001</v>
      </c>
      <c r="T412" s="4">
        <v>504</v>
      </c>
      <c r="U412" s="6">
        <f t="shared" si="126"/>
        <v>324.57600000000002</v>
      </c>
      <c r="V412" s="4">
        <v>270</v>
      </c>
      <c r="W412" s="17">
        <f t="shared" si="117"/>
        <v>186.03080729999999</v>
      </c>
      <c r="X412" s="4">
        <v>272</v>
      </c>
      <c r="Y412" s="6">
        <f t="shared" si="127"/>
        <v>189.31199999999998</v>
      </c>
      <c r="Z412" s="4">
        <v>816</v>
      </c>
      <c r="AA412" s="6">
        <f t="shared" si="128"/>
        <v>789.88830428639994</v>
      </c>
      <c r="AB412" s="4">
        <v>900</v>
      </c>
      <c r="AC412" s="6">
        <f t="shared" si="129"/>
        <v>591.47989254000004</v>
      </c>
      <c r="AD412" s="4">
        <v>768</v>
      </c>
      <c r="AE412" s="6">
        <f t="shared" si="130"/>
        <v>354.81600000000003</v>
      </c>
      <c r="AF412" s="4">
        <v>936</v>
      </c>
      <c r="AG412" s="6">
        <f t="shared" si="131"/>
        <v>307.94400000000002</v>
      </c>
      <c r="AH412" s="4">
        <v>1626</v>
      </c>
      <c r="AI412" s="6">
        <f t="shared" si="132"/>
        <v>262.31816553503126</v>
      </c>
      <c r="AJ412">
        <v>40</v>
      </c>
      <c r="AK412" s="6">
        <f t="shared" si="133"/>
        <v>228.57142857142838</v>
      </c>
      <c r="AL412" s="6">
        <f t="shared" si="118"/>
        <v>6296.2435714081676</v>
      </c>
    </row>
    <row r="413" spans="1:38" x14ac:dyDescent="0.25">
      <c r="A413" s="1">
        <v>1055</v>
      </c>
      <c r="B413" s="1" t="s">
        <v>11</v>
      </c>
      <c r="C413" s="1" t="s">
        <v>781</v>
      </c>
      <c r="D413" s="4">
        <v>320</v>
      </c>
      <c r="E413" s="6">
        <f t="shared" si="119"/>
        <v>507.52000000000004</v>
      </c>
      <c r="F413" s="4">
        <v>702</v>
      </c>
      <c r="G413" s="17">
        <f t="shared" si="120"/>
        <v>428.21999999999997</v>
      </c>
      <c r="H413" s="4">
        <v>504</v>
      </c>
      <c r="I413" s="6">
        <f t="shared" si="121"/>
        <v>236.37599999999998</v>
      </c>
      <c r="J413" s="4">
        <v>696</v>
      </c>
      <c r="K413" s="6">
        <f t="shared" si="122"/>
        <v>253.48252797720002</v>
      </c>
      <c r="L413" s="4">
        <v>156</v>
      </c>
      <c r="M413" s="6">
        <f t="shared" si="116"/>
        <v>480.32400000000001</v>
      </c>
      <c r="N413" s="4">
        <v>1200</v>
      </c>
      <c r="O413" s="6">
        <f t="shared" si="123"/>
        <v>476.40000000000003</v>
      </c>
      <c r="P413" s="4">
        <v>312</v>
      </c>
      <c r="Q413" s="6">
        <f t="shared" si="124"/>
        <v>89.075999652494389</v>
      </c>
      <c r="R413" s="4">
        <v>696</v>
      </c>
      <c r="S413" s="6">
        <f t="shared" si="125"/>
        <v>215.60504951999999</v>
      </c>
      <c r="T413" s="4">
        <v>696</v>
      </c>
      <c r="U413" s="6">
        <f t="shared" si="126"/>
        <v>448.22399999999999</v>
      </c>
      <c r="V413" s="4">
        <v>300</v>
      </c>
      <c r="W413" s="17">
        <f t="shared" ref="W413:W444" si="134">V413*0.68900299</f>
        <v>206.700897</v>
      </c>
      <c r="X413" s="4">
        <v>304</v>
      </c>
      <c r="Y413" s="6">
        <f t="shared" si="127"/>
        <v>211.58399999999997</v>
      </c>
      <c r="Z413" s="4">
        <v>696</v>
      </c>
      <c r="AA413" s="6">
        <f t="shared" si="128"/>
        <v>673.72825953839993</v>
      </c>
      <c r="AB413" s="4">
        <v>700</v>
      </c>
      <c r="AC413" s="6">
        <f t="shared" si="129"/>
        <v>460.03991642</v>
      </c>
      <c r="AD413" s="4">
        <v>300</v>
      </c>
      <c r="AE413" s="6">
        <f t="shared" si="130"/>
        <v>138.6</v>
      </c>
      <c r="AF413" s="4">
        <v>696</v>
      </c>
      <c r="AG413" s="6">
        <f t="shared" si="131"/>
        <v>228.98400000000001</v>
      </c>
      <c r="AH413" s="4">
        <v>5750</v>
      </c>
      <c r="AI413" s="6">
        <f t="shared" si="132"/>
        <v>927.63188919214633</v>
      </c>
      <c r="AJ413">
        <v>40</v>
      </c>
      <c r="AK413" s="6">
        <f t="shared" si="133"/>
        <v>228.57142857142838</v>
      </c>
      <c r="AL413" s="6">
        <f t="shared" si="118"/>
        <v>6211.0679678716706</v>
      </c>
    </row>
    <row r="414" spans="1:38" x14ac:dyDescent="0.25">
      <c r="A414" s="1">
        <v>12497</v>
      </c>
      <c r="B414" s="1" t="s">
        <v>122</v>
      </c>
      <c r="C414" s="1" t="s">
        <v>878</v>
      </c>
      <c r="D414" s="4">
        <v>80</v>
      </c>
      <c r="E414" s="6">
        <f t="shared" si="119"/>
        <v>126.88000000000001</v>
      </c>
      <c r="F414" s="4">
        <v>498</v>
      </c>
      <c r="G414" s="17">
        <f t="shared" si="120"/>
        <v>303.77999999999997</v>
      </c>
      <c r="H414" s="4">
        <v>744</v>
      </c>
      <c r="I414" s="6">
        <f t="shared" si="121"/>
        <v>348.93599999999998</v>
      </c>
      <c r="J414" s="4">
        <v>564</v>
      </c>
      <c r="K414" s="6">
        <f t="shared" si="122"/>
        <v>205.40825542980002</v>
      </c>
      <c r="L414" s="4">
        <v>36</v>
      </c>
      <c r="M414" s="6">
        <f t="shared" si="116"/>
        <v>110.84400000000001</v>
      </c>
      <c r="N414" s="4">
        <v>2502</v>
      </c>
      <c r="O414" s="6">
        <f t="shared" si="123"/>
        <v>993.2940000000001</v>
      </c>
      <c r="P414" s="4">
        <v>1752</v>
      </c>
      <c r="Q414" s="6">
        <f t="shared" si="124"/>
        <v>500.19599804862236</v>
      </c>
      <c r="R414" s="4">
        <v>1752</v>
      </c>
      <c r="S414" s="6">
        <f t="shared" si="125"/>
        <v>542.72995223999999</v>
      </c>
      <c r="T414" s="4">
        <v>516</v>
      </c>
      <c r="U414" s="6">
        <f t="shared" si="126"/>
        <v>332.30400000000003</v>
      </c>
      <c r="V414" s="4">
        <v>80</v>
      </c>
      <c r="W414" s="17">
        <f t="shared" si="134"/>
        <v>55.1202392</v>
      </c>
      <c r="X414" s="4">
        <v>80</v>
      </c>
      <c r="Y414" s="6">
        <f t="shared" si="127"/>
        <v>55.679999999999993</v>
      </c>
      <c r="Z414" s="4">
        <v>408</v>
      </c>
      <c r="AA414" s="6">
        <f t="shared" si="128"/>
        <v>394.94415214319997</v>
      </c>
      <c r="AB414" s="4">
        <v>1700</v>
      </c>
      <c r="AC414" s="6">
        <f t="shared" si="129"/>
        <v>1117.23979702</v>
      </c>
      <c r="AD414" s="4">
        <v>1248</v>
      </c>
      <c r="AE414" s="6">
        <f t="shared" si="130"/>
        <v>576.57600000000002</v>
      </c>
      <c r="AF414" s="4">
        <v>840</v>
      </c>
      <c r="AG414" s="6">
        <f t="shared" si="131"/>
        <v>276.36</v>
      </c>
      <c r="AH414" s="4">
        <v>1094</v>
      </c>
      <c r="AI414" s="6">
        <f t="shared" si="132"/>
        <v>176.49204987412313</v>
      </c>
      <c r="AJ414">
        <v>0</v>
      </c>
      <c r="AK414" s="6">
        <f t="shared" si="133"/>
        <v>0</v>
      </c>
      <c r="AL414" s="6">
        <f t="shared" si="118"/>
        <v>6116.7844439557448</v>
      </c>
    </row>
    <row r="415" spans="1:38" x14ac:dyDescent="0.25">
      <c r="A415" s="1">
        <v>12680</v>
      </c>
      <c r="B415" s="1" t="s">
        <v>227</v>
      </c>
      <c r="C415" s="1" t="s">
        <v>1469</v>
      </c>
      <c r="D415" s="4">
        <v>600</v>
      </c>
      <c r="E415" s="6">
        <f t="shared" si="119"/>
        <v>951.6</v>
      </c>
      <c r="F415" s="4">
        <v>600</v>
      </c>
      <c r="G415" s="17">
        <f t="shared" si="120"/>
        <v>366</v>
      </c>
      <c r="H415" s="4">
        <v>600</v>
      </c>
      <c r="I415" s="6">
        <f t="shared" si="121"/>
        <v>281.39999999999998</v>
      </c>
      <c r="J415" s="4">
        <v>600</v>
      </c>
      <c r="K415" s="6">
        <f t="shared" si="122"/>
        <v>218.51942067000002</v>
      </c>
      <c r="L415" s="4">
        <v>336</v>
      </c>
      <c r="M415" s="6">
        <f t="shared" si="116"/>
        <v>1034.5440000000001</v>
      </c>
      <c r="N415" s="4">
        <v>600</v>
      </c>
      <c r="O415" s="6">
        <f t="shared" si="123"/>
        <v>238.20000000000002</v>
      </c>
      <c r="P415" s="4">
        <v>600</v>
      </c>
      <c r="Q415" s="6">
        <f t="shared" si="124"/>
        <v>171.29999933171999</v>
      </c>
      <c r="R415" s="4">
        <v>600</v>
      </c>
      <c r="S415" s="6">
        <f t="shared" si="125"/>
        <v>185.866422</v>
      </c>
      <c r="T415" s="4">
        <v>600</v>
      </c>
      <c r="U415" s="6">
        <f t="shared" si="126"/>
        <v>386.40000000000003</v>
      </c>
      <c r="V415" s="4">
        <v>600</v>
      </c>
      <c r="W415" s="17">
        <f t="shared" si="134"/>
        <v>413.401794</v>
      </c>
      <c r="X415" s="4">
        <v>592</v>
      </c>
      <c r="Y415" s="6">
        <f t="shared" si="127"/>
        <v>412.03199999999998</v>
      </c>
      <c r="Z415" s="4">
        <v>600</v>
      </c>
      <c r="AA415" s="6">
        <f t="shared" si="128"/>
        <v>580.80022373999998</v>
      </c>
      <c r="AB415" s="4">
        <v>600</v>
      </c>
      <c r="AC415" s="6">
        <f t="shared" si="129"/>
        <v>394.31992836000001</v>
      </c>
      <c r="AD415" s="4">
        <v>600</v>
      </c>
      <c r="AE415" s="6">
        <f t="shared" si="130"/>
        <v>277.2</v>
      </c>
      <c r="AF415" s="4">
        <v>600</v>
      </c>
      <c r="AG415" s="6">
        <f t="shared" si="131"/>
        <v>197.4</v>
      </c>
      <c r="AH415" s="4">
        <v>0</v>
      </c>
      <c r="AI415" s="6">
        <f t="shared" si="132"/>
        <v>0</v>
      </c>
      <c r="AJ415">
        <v>0</v>
      </c>
      <c r="AK415" s="6">
        <f t="shared" si="133"/>
        <v>0</v>
      </c>
      <c r="AL415" s="6">
        <f t="shared" si="118"/>
        <v>6108.9837881017193</v>
      </c>
    </row>
    <row r="416" spans="1:38" x14ac:dyDescent="0.25">
      <c r="A416" s="1">
        <v>13103</v>
      </c>
      <c r="B416" s="1" t="s">
        <v>542</v>
      </c>
      <c r="C416" s="1" t="s">
        <v>1536</v>
      </c>
      <c r="D416" s="4">
        <v>240</v>
      </c>
      <c r="E416" s="6">
        <f t="shared" si="119"/>
        <v>380.64000000000004</v>
      </c>
      <c r="F416" s="4">
        <v>498</v>
      </c>
      <c r="G416" s="17">
        <f t="shared" si="120"/>
        <v>303.77999999999997</v>
      </c>
      <c r="H416" s="4">
        <v>1008</v>
      </c>
      <c r="I416" s="6">
        <f t="shared" si="121"/>
        <v>472.75199999999995</v>
      </c>
      <c r="J416" s="4">
        <v>1500</v>
      </c>
      <c r="K416" s="6">
        <f t="shared" si="122"/>
        <v>546.298551675</v>
      </c>
      <c r="L416" s="4">
        <v>108</v>
      </c>
      <c r="M416" s="6">
        <f t="shared" si="116"/>
        <v>332.53200000000004</v>
      </c>
      <c r="N416" s="4">
        <v>2100</v>
      </c>
      <c r="O416" s="6">
        <f t="shared" si="123"/>
        <v>833.7</v>
      </c>
      <c r="P416" s="4">
        <v>1008</v>
      </c>
      <c r="Q416" s="6">
        <f t="shared" si="124"/>
        <v>287.7839988772896</v>
      </c>
      <c r="R416" s="4">
        <v>1704</v>
      </c>
      <c r="S416" s="6">
        <f t="shared" si="125"/>
        <v>527.86063848000003</v>
      </c>
      <c r="T416" s="4">
        <v>0</v>
      </c>
      <c r="U416" s="6">
        <f t="shared" si="126"/>
        <v>0</v>
      </c>
      <c r="V416" s="4">
        <v>240</v>
      </c>
      <c r="W416" s="17">
        <f t="shared" si="134"/>
        <v>165.36071759999999</v>
      </c>
      <c r="X416" s="4">
        <v>496</v>
      </c>
      <c r="Y416" s="6">
        <f t="shared" si="127"/>
        <v>345.21599999999995</v>
      </c>
      <c r="Z416" s="4">
        <v>504</v>
      </c>
      <c r="AA416" s="6">
        <f t="shared" si="128"/>
        <v>487.87218794159998</v>
      </c>
      <c r="AB416" s="4">
        <v>1000</v>
      </c>
      <c r="AC416" s="6">
        <f t="shared" si="129"/>
        <v>657.19988060000003</v>
      </c>
      <c r="AD416" s="4">
        <v>804</v>
      </c>
      <c r="AE416" s="6">
        <f t="shared" si="130"/>
        <v>371.44800000000004</v>
      </c>
      <c r="AF416" s="4">
        <v>1104</v>
      </c>
      <c r="AG416" s="6">
        <f t="shared" si="131"/>
        <v>363.21600000000001</v>
      </c>
      <c r="AH416" s="4">
        <v>0</v>
      </c>
      <c r="AI416" s="6">
        <f t="shared" si="132"/>
        <v>0</v>
      </c>
      <c r="AJ416">
        <v>0</v>
      </c>
      <c r="AK416" s="6">
        <f t="shared" si="133"/>
        <v>0</v>
      </c>
      <c r="AL416" s="6">
        <f t="shared" si="118"/>
        <v>6075.6599751738904</v>
      </c>
    </row>
    <row r="417" spans="1:38" x14ac:dyDescent="0.25">
      <c r="A417" s="1">
        <v>12831</v>
      </c>
      <c r="B417" s="1" t="s">
        <v>347</v>
      </c>
      <c r="C417" s="1" t="s">
        <v>1042</v>
      </c>
      <c r="D417" s="4">
        <v>80</v>
      </c>
      <c r="E417" s="6">
        <f t="shared" si="119"/>
        <v>126.88000000000001</v>
      </c>
      <c r="F417" s="4">
        <v>852</v>
      </c>
      <c r="G417" s="17">
        <f t="shared" si="120"/>
        <v>519.72</v>
      </c>
      <c r="H417" s="4">
        <v>1008</v>
      </c>
      <c r="I417" s="6">
        <f t="shared" si="121"/>
        <v>472.75199999999995</v>
      </c>
      <c r="J417" s="4">
        <v>720</v>
      </c>
      <c r="K417" s="6">
        <f t="shared" si="122"/>
        <v>262.22330480400001</v>
      </c>
      <c r="L417" s="4">
        <v>36</v>
      </c>
      <c r="M417" s="6">
        <f t="shared" si="116"/>
        <v>110.84400000000001</v>
      </c>
      <c r="N417" s="4">
        <v>3000</v>
      </c>
      <c r="O417" s="6">
        <f t="shared" si="123"/>
        <v>1191</v>
      </c>
      <c r="P417" s="4">
        <v>600</v>
      </c>
      <c r="Q417" s="6">
        <f t="shared" si="124"/>
        <v>171.29999933171999</v>
      </c>
      <c r="R417" s="4">
        <v>1500</v>
      </c>
      <c r="S417" s="6">
        <f t="shared" si="125"/>
        <v>464.66605499999997</v>
      </c>
      <c r="T417" s="4">
        <v>672</v>
      </c>
      <c r="U417" s="6">
        <f t="shared" si="126"/>
        <v>432.76800000000003</v>
      </c>
      <c r="V417" s="4">
        <v>80</v>
      </c>
      <c r="W417" s="17">
        <f t="shared" si="134"/>
        <v>55.1202392</v>
      </c>
      <c r="X417" s="4">
        <v>80</v>
      </c>
      <c r="Y417" s="6">
        <f t="shared" si="127"/>
        <v>55.679999999999993</v>
      </c>
      <c r="Z417" s="4">
        <v>492</v>
      </c>
      <c r="AA417" s="6">
        <f t="shared" si="128"/>
        <v>476.2561834668</v>
      </c>
      <c r="AB417" s="4">
        <v>500</v>
      </c>
      <c r="AC417" s="6">
        <f t="shared" si="129"/>
        <v>328.59994030000001</v>
      </c>
      <c r="AD417" s="4">
        <v>2004</v>
      </c>
      <c r="AE417" s="6">
        <f t="shared" si="130"/>
        <v>925.84800000000007</v>
      </c>
      <c r="AF417" s="4">
        <v>1128</v>
      </c>
      <c r="AG417" s="6">
        <f t="shared" si="131"/>
        <v>371.11200000000002</v>
      </c>
      <c r="AH417" s="4">
        <v>606</v>
      </c>
      <c r="AI417" s="6">
        <f t="shared" si="132"/>
        <v>97.764334756598373</v>
      </c>
      <c r="AJ417">
        <v>0</v>
      </c>
      <c r="AK417" s="6">
        <f t="shared" si="133"/>
        <v>0</v>
      </c>
      <c r="AL417" s="6">
        <f t="shared" si="118"/>
        <v>6062.5340568591173</v>
      </c>
    </row>
    <row r="418" spans="1:38" x14ac:dyDescent="0.25">
      <c r="A418" s="1">
        <v>12474</v>
      </c>
      <c r="B418" s="1" t="s">
        <v>103</v>
      </c>
      <c r="C418" s="1" t="s">
        <v>863</v>
      </c>
      <c r="D418" s="4">
        <v>100</v>
      </c>
      <c r="E418" s="6">
        <f t="shared" si="119"/>
        <v>158.6</v>
      </c>
      <c r="F418" s="4">
        <v>480</v>
      </c>
      <c r="G418" s="17">
        <f t="shared" si="120"/>
        <v>292.8</v>
      </c>
      <c r="H418" s="4">
        <v>1200</v>
      </c>
      <c r="I418" s="6">
        <f t="shared" si="121"/>
        <v>562.79999999999995</v>
      </c>
      <c r="J418" s="4">
        <v>1188</v>
      </c>
      <c r="K418" s="6">
        <f t="shared" si="122"/>
        <v>432.66845292660003</v>
      </c>
      <c r="L418" s="4">
        <v>36</v>
      </c>
      <c r="M418" s="6">
        <f t="shared" si="116"/>
        <v>110.84400000000001</v>
      </c>
      <c r="N418" s="4">
        <v>4056</v>
      </c>
      <c r="O418" s="6">
        <f t="shared" si="123"/>
        <v>1610.232</v>
      </c>
      <c r="P418" s="4">
        <v>480</v>
      </c>
      <c r="Q418" s="6">
        <f t="shared" si="124"/>
        <v>137.03999946537598</v>
      </c>
      <c r="R418" s="4">
        <v>1212</v>
      </c>
      <c r="S418" s="6">
        <f t="shared" si="125"/>
        <v>375.45017244000002</v>
      </c>
      <c r="T418" s="4">
        <v>804</v>
      </c>
      <c r="U418" s="6">
        <f t="shared" si="126"/>
        <v>517.77600000000007</v>
      </c>
      <c r="V418" s="4">
        <v>0</v>
      </c>
      <c r="W418" s="17">
        <f t="shared" si="134"/>
        <v>0</v>
      </c>
      <c r="X418" s="4">
        <v>0</v>
      </c>
      <c r="Y418" s="6">
        <f t="shared" si="127"/>
        <v>0</v>
      </c>
      <c r="Z418" s="4">
        <v>864</v>
      </c>
      <c r="AA418" s="6">
        <f t="shared" si="128"/>
        <v>836.35232218559997</v>
      </c>
      <c r="AB418" s="4">
        <v>800</v>
      </c>
      <c r="AC418" s="6">
        <f t="shared" si="129"/>
        <v>525.75990448000005</v>
      </c>
      <c r="AD418" s="4">
        <v>108</v>
      </c>
      <c r="AE418" s="6">
        <f t="shared" si="130"/>
        <v>49.896000000000001</v>
      </c>
      <c r="AF418" s="4">
        <v>1200</v>
      </c>
      <c r="AG418" s="6">
        <f t="shared" si="131"/>
        <v>394.8</v>
      </c>
      <c r="AH418" s="4">
        <v>0</v>
      </c>
      <c r="AI418" s="6">
        <f t="shared" si="132"/>
        <v>0</v>
      </c>
      <c r="AJ418">
        <v>0</v>
      </c>
      <c r="AK418" s="6">
        <f t="shared" si="133"/>
        <v>0</v>
      </c>
      <c r="AL418" s="6">
        <f t="shared" si="118"/>
        <v>6005.0188514975762</v>
      </c>
    </row>
    <row r="419" spans="1:38" x14ac:dyDescent="0.25">
      <c r="A419" s="1">
        <v>12965</v>
      </c>
      <c r="B419" s="1" t="s">
        <v>437</v>
      </c>
      <c r="C419" s="1" t="s">
        <v>1114</v>
      </c>
      <c r="D419" s="4">
        <v>260</v>
      </c>
      <c r="E419" s="6">
        <f t="shared" si="119"/>
        <v>412.36</v>
      </c>
      <c r="F419" s="4">
        <v>402</v>
      </c>
      <c r="G419" s="17">
        <f t="shared" si="120"/>
        <v>245.22</v>
      </c>
      <c r="H419" s="4">
        <v>840</v>
      </c>
      <c r="I419" s="6">
        <f t="shared" si="121"/>
        <v>393.96</v>
      </c>
      <c r="J419" s="4">
        <v>852</v>
      </c>
      <c r="K419" s="6">
        <f t="shared" si="122"/>
        <v>310.29757735140004</v>
      </c>
      <c r="L419" s="4">
        <v>120</v>
      </c>
      <c r="M419" s="6">
        <f t="shared" si="116"/>
        <v>369.48</v>
      </c>
      <c r="N419" s="4">
        <v>1656</v>
      </c>
      <c r="O419" s="6">
        <f t="shared" si="123"/>
        <v>657.43200000000002</v>
      </c>
      <c r="P419" s="4">
        <v>408</v>
      </c>
      <c r="Q419" s="6">
        <f t="shared" si="124"/>
        <v>116.48399954556959</v>
      </c>
      <c r="R419" s="4">
        <v>1164</v>
      </c>
      <c r="S419" s="6">
        <f t="shared" si="125"/>
        <v>360.58085868000001</v>
      </c>
      <c r="T419" s="4">
        <v>852</v>
      </c>
      <c r="U419" s="6">
        <f t="shared" si="126"/>
        <v>548.68799999999999</v>
      </c>
      <c r="V419" s="4">
        <v>260</v>
      </c>
      <c r="W419" s="17">
        <f t="shared" si="134"/>
        <v>179.14077739999999</v>
      </c>
      <c r="X419" s="4">
        <v>272</v>
      </c>
      <c r="Y419" s="6">
        <f t="shared" si="127"/>
        <v>189.31199999999998</v>
      </c>
      <c r="Z419" s="4">
        <v>804</v>
      </c>
      <c r="AA419" s="6">
        <f t="shared" si="128"/>
        <v>778.27229981159996</v>
      </c>
      <c r="AB419" s="4">
        <v>800</v>
      </c>
      <c r="AC419" s="6">
        <f t="shared" si="129"/>
        <v>525.75990448000005</v>
      </c>
      <c r="AD419" s="4">
        <v>804</v>
      </c>
      <c r="AE419" s="6">
        <f t="shared" si="130"/>
        <v>371.44800000000004</v>
      </c>
      <c r="AF419" s="4">
        <v>840</v>
      </c>
      <c r="AG419" s="6">
        <f t="shared" si="131"/>
        <v>276.36</v>
      </c>
      <c r="AH419" s="4">
        <v>94</v>
      </c>
      <c r="AI419" s="6">
        <f t="shared" si="132"/>
        <v>15.164764797228131</v>
      </c>
      <c r="AJ419">
        <v>40</v>
      </c>
      <c r="AK419" s="6">
        <f t="shared" si="133"/>
        <v>228.57142857142838</v>
      </c>
      <c r="AL419" s="6">
        <f t="shared" si="118"/>
        <v>5978.5316106372256</v>
      </c>
    </row>
    <row r="420" spans="1:38" x14ac:dyDescent="0.25">
      <c r="A420" s="1">
        <v>12598</v>
      </c>
      <c r="B420" s="1" t="s">
        <v>176</v>
      </c>
      <c r="C420" s="1" t="s">
        <v>1455</v>
      </c>
      <c r="D420" s="4">
        <v>500</v>
      </c>
      <c r="E420" s="6">
        <f t="shared" si="119"/>
        <v>793</v>
      </c>
      <c r="F420" s="4">
        <v>0</v>
      </c>
      <c r="G420" s="17">
        <f t="shared" si="120"/>
        <v>0</v>
      </c>
      <c r="H420" s="4">
        <v>288</v>
      </c>
      <c r="I420" s="6">
        <f t="shared" si="121"/>
        <v>135.072</v>
      </c>
      <c r="J420" s="4">
        <v>1332</v>
      </c>
      <c r="K420" s="6">
        <f t="shared" si="122"/>
        <v>485.1131138874</v>
      </c>
      <c r="L420" s="4">
        <v>156</v>
      </c>
      <c r="M420" s="6">
        <f t="shared" si="116"/>
        <v>480.32400000000001</v>
      </c>
      <c r="N420" s="4">
        <v>4002</v>
      </c>
      <c r="O420" s="6">
        <f t="shared" si="123"/>
        <v>1588.7940000000001</v>
      </c>
      <c r="P420" s="4">
        <v>696</v>
      </c>
      <c r="Q420" s="6">
        <f t="shared" si="124"/>
        <v>198.70799922479517</v>
      </c>
      <c r="R420" s="4">
        <v>696</v>
      </c>
      <c r="S420" s="6">
        <f t="shared" si="125"/>
        <v>215.60504951999999</v>
      </c>
      <c r="T420" s="4">
        <v>396</v>
      </c>
      <c r="U420" s="6">
        <f t="shared" si="126"/>
        <v>255.024</v>
      </c>
      <c r="V420" s="4">
        <v>150</v>
      </c>
      <c r="W420" s="17">
        <f t="shared" si="134"/>
        <v>103.3504485</v>
      </c>
      <c r="X420" s="4">
        <v>144</v>
      </c>
      <c r="Y420" s="6">
        <f t="shared" si="127"/>
        <v>100.22399999999999</v>
      </c>
      <c r="Z420" s="4">
        <v>396</v>
      </c>
      <c r="AA420" s="6">
        <f t="shared" si="128"/>
        <v>383.32814766839999</v>
      </c>
      <c r="AB420" s="4">
        <v>400</v>
      </c>
      <c r="AC420" s="6">
        <f t="shared" si="129"/>
        <v>262.87995224000002</v>
      </c>
      <c r="AD420" s="4">
        <v>408</v>
      </c>
      <c r="AE420" s="6">
        <f t="shared" si="130"/>
        <v>188.49600000000001</v>
      </c>
      <c r="AF420" s="4">
        <v>1320</v>
      </c>
      <c r="AG420" s="6">
        <f t="shared" si="131"/>
        <v>434.28000000000003</v>
      </c>
      <c r="AH420" s="4">
        <v>0</v>
      </c>
      <c r="AI420" s="6">
        <f t="shared" si="132"/>
        <v>0</v>
      </c>
      <c r="AJ420">
        <v>60</v>
      </c>
      <c r="AK420" s="6">
        <f t="shared" si="133"/>
        <v>342.85714285714261</v>
      </c>
      <c r="AL420" s="6">
        <f t="shared" si="118"/>
        <v>5967.0558538977384</v>
      </c>
    </row>
    <row r="421" spans="1:38" x14ac:dyDescent="0.25">
      <c r="A421" s="1">
        <v>12751</v>
      </c>
      <c r="B421" s="1" t="s">
        <v>284</v>
      </c>
      <c r="C421" s="1" t="s">
        <v>1492</v>
      </c>
      <c r="D421" s="4">
        <v>60</v>
      </c>
      <c r="E421" s="6">
        <f t="shared" si="119"/>
        <v>95.160000000000011</v>
      </c>
      <c r="F421" s="4">
        <v>720</v>
      </c>
      <c r="G421" s="17">
        <f t="shared" si="120"/>
        <v>439.2</v>
      </c>
      <c r="H421" s="4">
        <v>600</v>
      </c>
      <c r="I421" s="6">
        <f t="shared" si="121"/>
        <v>281.39999999999998</v>
      </c>
      <c r="J421" s="4">
        <v>444</v>
      </c>
      <c r="K421" s="6">
        <f t="shared" si="122"/>
        <v>161.7043712958</v>
      </c>
      <c r="L421" s="4">
        <v>36</v>
      </c>
      <c r="M421" s="6">
        <f t="shared" si="116"/>
        <v>110.84400000000001</v>
      </c>
      <c r="N421" s="4">
        <v>2262</v>
      </c>
      <c r="O421" s="6">
        <f t="shared" si="123"/>
        <v>898.01400000000001</v>
      </c>
      <c r="P421" s="4">
        <v>1728</v>
      </c>
      <c r="Q421" s="6">
        <f t="shared" si="124"/>
        <v>493.34399807535357</v>
      </c>
      <c r="R421" s="4">
        <v>2520</v>
      </c>
      <c r="S421" s="6">
        <f t="shared" si="125"/>
        <v>780.63897239999994</v>
      </c>
      <c r="T421" s="4">
        <v>408</v>
      </c>
      <c r="U421" s="6">
        <f t="shared" si="126"/>
        <v>262.75200000000001</v>
      </c>
      <c r="V421" s="4">
        <v>60</v>
      </c>
      <c r="W421" s="17">
        <f t="shared" si="134"/>
        <v>41.340179399999997</v>
      </c>
      <c r="X421" s="4">
        <v>64</v>
      </c>
      <c r="Y421" s="6">
        <f t="shared" si="127"/>
        <v>44.543999999999997</v>
      </c>
      <c r="Z421" s="4">
        <v>324</v>
      </c>
      <c r="AA421" s="6">
        <f t="shared" si="128"/>
        <v>313.6321208196</v>
      </c>
      <c r="AB421" s="4">
        <v>1500</v>
      </c>
      <c r="AC421" s="6">
        <f t="shared" si="129"/>
        <v>985.79982089999999</v>
      </c>
      <c r="AD421" s="4">
        <v>1800</v>
      </c>
      <c r="AE421" s="6">
        <f t="shared" si="130"/>
        <v>831.6</v>
      </c>
      <c r="AF421" s="4">
        <v>672</v>
      </c>
      <c r="AG421" s="6">
        <f t="shared" si="131"/>
        <v>221.08800000000002</v>
      </c>
      <c r="AH421" s="4">
        <v>0</v>
      </c>
      <c r="AI421" s="6">
        <f t="shared" si="132"/>
        <v>0</v>
      </c>
      <c r="AJ421">
        <v>0</v>
      </c>
      <c r="AK421" s="6">
        <f t="shared" si="133"/>
        <v>0</v>
      </c>
      <c r="AL421" s="6">
        <f t="shared" si="118"/>
        <v>5961.0614628907542</v>
      </c>
    </row>
    <row r="422" spans="1:38" x14ac:dyDescent="0.25">
      <c r="A422" s="1">
        <v>2245</v>
      </c>
      <c r="B422" s="1" t="s">
        <v>622</v>
      </c>
      <c r="C422" s="1" t="s">
        <v>1264</v>
      </c>
      <c r="D422" s="4">
        <v>500</v>
      </c>
      <c r="E422" s="6">
        <f t="shared" si="119"/>
        <v>793</v>
      </c>
      <c r="F422" s="4">
        <v>498</v>
      </c>
      <c r="G422" s="17">
        <f t="shared" si="120"/>
        <v>303.77999999999997</v>
      </c>
      <c r="H422" s="4">
        <v>600</v>
      </c>
      <c r="I422" s="6">
        <f t="shared" si="121"/>
        <v>281.39999999999998</v>
      </c>
      <c r="J422" s="4">
        <v>504</v>
      </c>
      <c r="K422" s="6">
        <f t="shared" si="122"/>
        <v>183.55631336280001</v>
      </c>
      <c r="L422" s="4">
        <v>240</v>
      </c>
      <c r="M422" s="6">
        <f t="shared" si="116"/>
        <v>738.96</v>
      </c>
      <c r="N422" s="4">
        <v>1998</v>
      </c>
      <c r="O422" s="6">
        <f t="shared" si="123"/>
        <v>793.20600000000002</v>
      </c>
      <c r="P422" s="4">
        <v>504</v>
      </c>
      <c r="Q422" s="6">
        <f t="shared" si="124"/>
        <v>143.8919994386448</v>
      </c>
      <c r="R422" s="4">
        <v>504</v>
      </c>
      <c r="S422" s="6">
        <f t="shared" si="125"/>
        <v>156.12779448000001</v>
      </c>
      <c r="T422" s="4">
        <v>504</v>
      </c>
      <c r="U422" s="6">
        <f t="shared" si="126"/>
        <v>324.57600000000002</v>
      </c>
      <c r="V422" s="4">
        <v>500</v>
      </c>
      <c r="W422" s="17">
        <f t="shared" si="134"/>
        <v>344.50149499999998</v>
      </c>
      <c r="X422" s="4">
        <v>496</v>
      </c>
      <c r="Y422" s="6">
        <f t="shared" si="127"/>
        <v>345.21599999999995</v>
      </c>
      <c r="Z422" s="4">
        <v>504</v>
      </c>
      <c r="AA422" s="6">
        <f t="shared" si="128"/>
        <v>487.87218794159998</v>
      </c>
      <c r="AB422" s="4">
        <v>500</v>
      </c>
      <c r="AC422" s="6">
        <f t="shared" si="129"/>
        <v>328.59994030000001</v>
      </c>
      <c r="AD422" s="4">
        <v>504</v>
      </c>
      <c r="AE422" s="6">
        <f t="shared" si="130"/>
        <v>232.84800000000001</v>
      </c>
      <c r="AF422" s="4">
        <v>504</v>
      </c>
      <c r="AG422" s="6">
        <f t="shared" si="131"/>
        <v>165.816</v>
      </c>
      <c r="AH422" s="4">
        <v>278</v>
      </c>
      <c r="AI422" s="6">
        <f t="shared" si="132"/>
        <v>44.84898525137681</v>
      </c>
      <c r="AJ422">
        <v>40</v>
      </c>
      <c r="AK422" s="6">
        <f t="shared" si="133"/>
        <v>228.57142857142838</v>
      </c>
      <c r="AL422" s="6">
        <f t="shared" si="118"/>
        <v>5896.7721443458486</v>
      </c>
    </row>
    <row r="423" spans="1:38" x14ac:dyDescent="0.25">
      <c r="A423" s="1">
        <v>13018</v>
      </c>
      <c r="B423" s="1" t="s">
        <v>474</v>
      </c>
      <c r="C423" s="1" t="s">
        <v>1148</v>
      </c>
      <c r="D423" s="4">
        <v>160</v>
      </c>
      <c r="E423" s="6">
        <f t="shared" si="119"/>
        <v>253.76000000000002</v>
      </c>
      <c r="F423" s="4">
        <v>600</v>
      </c>
      <c r="G423" s="17">
        <f t="shared" si="120"/>
        <v>366</v>
      </c>
      <c r="H423" s="4">
        <v>600</v>
      </c>
      <c r="I423" s="6">
        <f t="shared" si="121"/>
        <v>281.39999999999998</v>
      </c>
      <c r="J423" s="4">
        <v>900</v>
      </c>
      <c r="K423" s="6">
        <f t="shared" si="122"/>
        <v>327.77913100500001</v>
      </c>
      <c r="L423" s="4">
        <v>72</v>
      </c>
      <c r="M423" s="6">
        <f t="shared" si="116"/>
        <v>221.68800000000002</v>
      </c>
      <c r="N423" s="4">
        <v>1752</v>
      </c>
      <c r="O423" s="6">
        <f t="shared" si="123"/>
        <v>695.54399999999998</v>
      </c>
      <c r="P423" s="4">
        <v>312</v>
      </c>
      <c r="Q423" s="6">
        <f t="shared" si="124"/>
        <v>89.075999652494389</v>
      </c>
      <c r="R423" s="4">
        <v>900</v>
      </c>
      <c r="S423" s="6">
        <f t="shared" si="125"/>
        <v>278.79963299999997</v>
      </c>
      <c r="T423" s="4">
        <v>744</v>
      </c>
      <c r="U423" s="6">
        <f t="shared" si="126"/>
        <v>479.13600000000002</v>
      </c>
      <c r="V423" s="4">
        <v>150</v>
      </c>
      <c r="W423" s="17">
        <f t="shared" si="134"/>
        <v>103.3504485</v>
      </c>
      <c r="X423" s="4">
        <v>160</v>
      </c>
      <c r="Y423" s="6">
        <f t="shared" si="127"/>
        <v>111.35999999999999</v>
      </c>
      <c r="Z423" s="4">
        <v>744</v>
      </c>
      <c r="AA423" s="6">
        <f t="shared" si="128"/>
        <v>720.19227743759996</v>
      </c>
      <c r="AB423" s="4">
        <v>900</v>
      </c>
      <c r="AC423" s="6">
        <f t="shared" si="129"/>
        <v>591.47989254000004</v>
      </c>
      <c r="AD423" s="4">
        <v>456</v>
      </c>
      <c r="AE423" s="6">
        <f t="shared" si="130"/>
        <v>210.672</v>
      </c>
      <c r="AF423" s="4">
        <v>744</v>
      </c>
      <c r="AG423" s="6">
        <f t="shared" si="131"/>
        <v>244.77600000000001</v>
      </c>
      <c r="AH423" s="4">
        <v>5624</v>
      </c>
      <c r="AI423" s="6">
        <f t="shared" si="132"/>
        <v>907.30465127245748</v>
      </c>
      <c r="AJ423">
        <v>0</v>
      </c>
      <c r="AK423" s="6">
        <f t="shared" si="133"/>
        <v>0</v>
      </c>
      <c r="AL423" s="6">
        <f t="shared" si="118"/>
        <v>5882.3180334075514</v>
      </c>
    </row>
    <row r="424" spans="1:38" x14ac:dyDescent="0.25">
      <c r="A424" s="1">
        <v>2395</v>
      </c>
      <c r="B424" s="1" t="s">
        <v>651</v>
      </c>
      <c r="C424" s="1" t="s">
        <v>1286</v>
      </c>
      <c r="D424" s="4">
        <v>160</v>
      </c>
      <c r="E424" s="6">
        <f t="shared" si="119"/>
        <v>253.76000000000002</v>
      </c>
      <c r="F424" s="4">
        <v>600</v>
      </c>
      <c r="G424" s="17">
        <f t="shared" si="120"/>
        <v>366</v>
      </c>
      <c r="H424" s="4">
        <v>504</v>
      </c>
      <c r="I424" s="6">
        <f t="shared" si="121"/>
        <v>236.37599999999998</v>
      </c>
      <c r="J424" s="4">
        <v>996</v>
      </c>
      <c r="K424" s="6">
        <f t="shared" si="122"/>
        <v>362.74223831220002</v>
      </c>
      <c r="L424" s="4">
        <v>84</v>
      </c>
      <c r="M424" s="6">
        <f t="shared" si="116"/>
        <v>258.63600000000002</v>
      </c>
      <c r="N424" s="4">
        <v>3000</v>
      </c>
      <c r="O424" s="6">
        <f t="shared" si="123"/>
        <v>1191</v>
      </c>
      <c r="P424" s="4">
        <v>408</v>
      </c>
      <c r="Q424" s="6">
        <f t="shared" si="124"/>
        <v>116.48399954556959</v>
      </c>
      <c r="R424" s="4">
        <v>804</v>
      </c>
      <c r="S424" s="6">
        <f t="shared" si="125"/>
        <v>249.06100548000001</v>
      </c>
      <c r="T424" s="4">
        <v>996</v>
      </c>
      <c r="U424" s="6">
        <f t="shared" si="126"/>
        <v>641.42399999999998</v>
      </c>
      <c r="V424" s="4">
        <v>160</v>
      </c>
      <c r="W424" s="17">
        <f t="shared" si="134"/>
        <v>110.2404784</v>
      </c>
      <c r="X424" s="4">
        <v>176</v>
      </c>
      <c r="Y424" s="6">
        <f t="shared" si="127"/>
        <v>122.496</v>
      </c>
      <c r="Z424" s="4">
        <v>804</v>
      </c>
      <c r="AA424" s="6">
        <f t="shared" si="128"/>
        <v>778.27229981159996</v>
      </c>
      <c r="AB424" s="4">
        <v>800</v>
      </c>
      <c r="AC424" s="6">
        <f t="shared" si="129"/>
        <v>525.75990448000005</v>
      </c>
      <c r="AD424" s="4">
        <v>708</v>
      </c>
      <c r="AE424" s="6">
        <f t="shared" si="130"/>
        <v>327.096</v>
      </c>
      <c r="AF424" s="4">
        <v>1008</v>
      </c>
      <c r="AG424" s="6">
        <f t="shared" si="131"/>
        <v>331.63200000000001</v>
      </c>
      <c r="AH424" s="4">
        <v>0</v>
      </c>
      <c r="AI424" s="6">
        <f t="shared" si="132"/>
        <v>0</v>
      </c>
      <c r="AJ424">
        <v>0</v>
      </c>
      <c r="AK424" s="6">
        <f t="shared" si="133"/>
        <v>0</v>
      </c>
      <c r="AL424" s="6">
        <f t="shared" si="118"/>
        <v>5870.9799260293694</v>
      </c>
    </row>
    <row r="425" spans="1:38" x14ac:dyDescent="0.25">
      <c r="A425" s="1">
        <v>12502</v>
      </c>
      <c r="B425" s="1" t="s">
        <v>126</v>
      </c>
      <c r="C425" s="1" t="s">
        <v>881</v>
      </c>
      <c r="D425" s="4">
        <v>200</v>
      </c>
      <c r="E425" s="6">
        <f t="shared" si="119"/>
        <v>317.2</v>
      </c>
      <c r="F425" s="4">
        <v>600</v>
      </c>
      <c r="G425" s="17">
        <f t="shared" si="120"/>
        <v>366</v>
      </c>
      <c r="H425" s="4">
        <v>600</v>
      </c>
      <c r="I425" s="6">
        <f t="shared" si="121"/>
        <v>281.39999999999998</v>
      </c>
      <c r="J425" s="4">
        <v>1200</v>
      </c>
      <c r="K425" s="6">
        <f t="shared" si="122"/>
        <v>437.03884134000003</v>
      </c>
      <c r="L425" s="4">
        <v>96</v>
      </c>
      <c r="M425" s="6">
        <f t="shared" si="116"/>
        <v>295.584</v>
      </c>
      <c r="N425" s="4">
        <v>2202</v>
      </c>
      <c r="O425" s="6">
        <f t="shared" si="123"/>
        <v>874.19400000000007</v>
      </c>
      <c r="P425" s="4">
        <v>312</v>
      </c>
      <c r="Q425" s="6">
        <f t="shared" si="124"/>
        <v>89.075999652494389</v>
      </c>
      <c r="R425" s="4">
        <v>1440</v>
      </c>
      <c r="S425" s="6">
        <f t="shared" si="125"/>
        <v>446.0794128</v>
      </c>
      <c r="T425" s="4">
        <v>600</v>
      </c>
      <c r="U425" s="6">
        <f t="shared" si="126"/>
        <v>386.40000000000003</v>
      </c>
      <c r="V425" s="4">
        <v>200</v>
      </c>
      <c r="W425" s="17">
        <f t="shared" si="134"/>
        <v>137.80059800000001</v>
      </c>
      <c r="X425" s="4">
        <v>208</v>
      </c>
      <c r="Y425" s="6">
        <f t="shared" si="127"/>
        <v>144.768</v>
      </c>
      <c r="Z425" s="4">
        <v>1032</v>
      </c>
      <c r="AA425" s="6">
        <f t="shared" si="128"/>
        <v>998.97638483279991</v>
      </c>
      <c r="AB425" s="4">
        <v>400</v>
      </c>
      <c r="AC425" s="6">
        <f t="shared" si="129"/>
        <v>262.87995224000002</v>
      </c>
      <c r="AD425" s="4">
        <v>900</v>
      </c>
      <c r="AE425" s="6">
        <f t="shared" si="130"/>
        <v>415.8</v>
      </c>
      <c r="AF425" s="4">
        <v>1008</v>
      </c>
      <c r="AG425" s="6">
        <f t="shared" si="131"/>
        <v>331.63200000000001</v>
      </c>
      <c r="AH425" s="4">
        <v>478</v>
      </c>
      <c r="AI425" s="6">
        <f t="shared" si="132"/>
        <v>77.114442266755816</v>
      </c>
      <c r="AJ425">
        <v>0</v>
      </c>
      <c r="AK425" s="6">
        <f t="shared" si="133"/>
        <v>0</v>
      </c>
      <c r="AL425" s="6">
        <f t="shared" si="118"/>
        <v>5861.9436311320505</v>
      </c>
    </row>
    <row r="426" spans="1:38" x14ac:dyDescent="0.25">
      <c r="A426" s="1">
        <v>12480</v>
      </c>
      <c r="B426" s="1" t="s">
        <v>107</v>
      </c>
      <c r="C426" s="1" t="s">
        <v>1446</v>
      </c>
      <c r="D426" s="4">
        <v>60</v>
      </c>
      <c r="E426" s="6">
        <f t="shared" si="119"/>
        <v>95.160000000000011</v>
      </c>
      <c r="F426" s="4">
        <v>402</v>
      </c>
      <c r="G426" s="17">
        <f t="shared" si="120"/>
        <v>245.22</v>
      </c>
      <c r="H426" s="4">
        <v>1032</v>
      </c>
      <c r="I426" s="6">
        <f t="shared" si="121"/>
        <v>484.00799999999998</v>
      </c>
      <c r="J426" s="4">
        <v>612</v>
      </c>
      <c r="K426" s="6">
        <f t="shared" si="122"/>
        <v>222.8898090834</v>
      </c>
      <c r="L426" s="4">
        <v>12</v>
      </c>
      <c r="M426" s="6">
        <f t="shared" si="116"/>
        <v>36.948</v>
      </c>
      <c r="N426" s="4">
        <v>2502</v>
      </c>
      <c r="O426" s="6">
        <f t="shared" si="123"/>
        <v>993.2940000000001</v>
      </c>
      <c r="P426" s="4">
        <v>1752</v>
      </c>
      <c r="Q426" s="6">
        <f t="shared" si="124"/>
        <v>500.19599804862236</v>
      </c>
      <c r="R426" s="4">
        <v>1752</v>
      </c>
      <c r="S426" s="6">
        <f t="shared" si="125"/>
        <v>542.72995223999999</v>
      </c>
      <c r="T426" s="4">
        <v>600</v>
      </c>
      <c r="U426" s="6">
        <f t="shared" si="126"/>
        <v>386.40000000000003</v>
      </c>
      <c r="V426" s="4">
        <v>40</v>
      </c>
      <c r="W426" s="17">
        <f t="shared" si="134"/>
        <v>27.5601196</v>
      </c>
      <c r="X426" s="4">
        <v>48</v>
      </c>
      <c r="Y426" s="6">
        <f t="shared" si="127"/>
        <v>33.408000000000001</v>
      </c>
      <c r="Z426" s="4">
        <v>444</v>
      </c>
      <c r="AA426" s="6">
        <f t="shared" si="128"/>
        <v>429.79216556759997</v>
      </c>
      <c r="AB426" s="4">
        <v>1400</v>
      </c>
      <c r="AC426" s="6">
        <f t="shared" si="129"/>
        <v>920.07983283999999</v>
      </c>
      <c r="AD426" s="4">
        <v>1248</v>
      </c>
      <c r="AE426" s="6">
        <f t="shared" si="130"/>
        <v>576.57600000000002</v>
      </c>
      <c r="AF426" s="4">
        <v>1008</v>
      </c>
      <c r="AG426" s="6">
        <f t="shared" si="131"/>
        <v>331.63200000000001</v>
      </c>
      <c r="AH426" s="4">
        <v>0</v>
      </c>
      <c r="AI426" s="6">
        <f t="shared" si="132"/>
        <v>0</v>
      </c>
      <c r="AJ426">
        <v>0</v>
      </c>
      <c r="AK426" s="6">
        <f t="shared" si="133"/>
        <v>0</v>
      </c>
      <c r="AL426" s="6">
        <f t="shared" si="118"/>
        <v>5825.8938773796217</v>
      </c>
    </row>
    <row r="427" spans="1:38" x14ac:dyDescent="0.25">
      <c r="A427" s="1">
        <v>13150</v>
      </c>
      <c r="B427" s="1" t="s">
        <v>574</v>
      </c>
      <c r="C427" s="1" t="s">
        <v>1549</v>
      </c>
      <c r="D427" s="4">
        <v>500</v>
      </c>
      <c r="E427" s="6">
        <f t="shared" si="119"/>
        <v>793</v>
      </c>
      <c r="F427" s="4">
        <v>300</v>
      </c>
      <c r="G427" s="17">
        <f t="shared" si="120"/>
        <v>183</v>
      </c>
      <c r="H427" s="4">
        <v>504</v>
      </c>
      <c r="I427" s="6">
        <f t="shared" si="121"/>
        <v>236.37599999999998</v>
      </c>
      <c r="J427" s="4">
        <v>504</v>
      </c>
      <c r="K427" s="6">
        <f t="shared" si="122"/>
        <v>183.55631336280001</v>
      </c>
      <c r="L427" s="4">
        <v>252</v>
      </c>
      <c r="M427" s="6">
        <f t="shared" si="116"/>
        <v>775.90800000000002</v>
      </c>
      <c r="N427" s="4">
        <v>1008</v>
      </c>
      <c r="O427" s="6">
        <f t="shared" si="123"/>
        <v>400.17600000000004</v>
      </c>
      <c r="P427" s="4">
        <v>504</v>
      </c>
      <c r="Q427" s="6">
        <f t="shared" si="124"/>
        <v>143.8919994386448</v>
      </c>
      <c r="R427" s="4">
        <v>708</v>
      </c>
      <c r="S427" s="6">
        <f t="shared" si="125"/>
        <v>219.32237796000001</v>
      </c>
      <c r="T427" s="4">
        <v>252</v>
      </c>
      <c r="U427" s="6">
        <f t="shared" si="126"/>
        <v>162.28800000000001</v>
      </c>
      <c r="V427" s="4">
        <v>250</v>
      </c>
      <c r="W427" s="17">
        <f t="shared" si="134"/>
        <v>172.25074749999999</v>
      </c>
      <c r="X427" s="4">
        <v>256</v>
      </c>
      <c r="Y427" s="6">
        <f t="shared" si="127"/>
        <v>178.17599999999999</v>
      </c>
      <c r="Z427" s="4">
        <v>504</v>
      </c>
      <c r="AA427" s="6">
        <f t="shared" si="128"/>
        <v>487.87218794159998</v>
      </c>
      <c r="AB427" s="4">
        <v>500</v>
      </c>
      <c r="AC427" s="6">
        <f t="shared" si="129"/>
        <v>328.59994030000001</v>
      </c>
      <c r="AD427" s="4">
        <v>456</v>
      </c>
      <c r="AE427" s="6">
        <f t="shared" si="130"/>
        <v>210.672</v>
      </c>
      <c r="AF427" s="4">
        <v>504</v>
      </c>
      <c r="AG427" s="6">
        <f t="shared" si="131"/>
        <v>165.816</v>
      </c>
      <c r="AH427" s="4">
        <v>4496</v>
      </c>
      <c r="AI427" s="6">
        <f t="shared" si="132"/>
        <v>725.32747370571997</v>
      </c>
      <c r="AJ427">
        <v>80</v>
      </c>
      <c r="AK427" s="6">
        <f t="shared" si="133"/>
        <v>457.14285714285677</v>
      </c>
      <c r="AL427" s="6">
        <f t="shared" si="118"/>
        <v>5823.3758973516206</v>
      </c>
    </row>
    <row r="428" spans="1:38" x14ac:dyDescent="0.25">
      <c r="A428" s="1">
        <v>12505</v>
      </c>
      <c r="B428" s="1" t="s">
        <v>128</v>
      </c>
      <c r="C428" s="1" t="s">
        <v>883</v>
      </c>
      <c r="D428" s="4">
        <v>180</v>
      </c>
      <c r="E428" s="6">
        <f t="shared" si="119"/>
        <v>285.48</v>
      </c>
      <c r="F428" s="4">
        <v>402</v>
      </c>
      <c r="G428" s="17">
        <f t="shared" si="120"/>
        <v>245.22</v>
      </c>
      <c r="H428" s="4">
        <v>504</v>
      </c>
      <c r="I428" s="6">
        <f t="shared" si="121"/>
        <v>236.37599999999998</v>
      </c>
      <c r="J428" s="4">
        <v>996</v>
      </c>
      <c r="K428" s="6">
        <f t="shared" si="122"/>
        <v>362.74223831220002</v>
      </c>
      <c r="L428" s="4">
        <v>84</v>
      </c>
      <c r="M428" s="6">
        <f t="shared" si="116"/>
        <v>258.63600000000002</v>
      </c>
      <c r="N428" s="4">
        <v>3000</v>
      </c>
      <c r="O428" s="6">
        <f t="shared" si="123"/>
        <v>1191</v>
      </c>
      <c r="P428" s="4">
        <v>504</v>
      </c>
      <c r="Q428" s="6">
        <f t="shared" si="124"/>
        <v>143.8919994386448</v>
      </c>
      <c r="R428" s="4">
        <v>1416</v>
      </c>
      <c r="S428" s="6">
        <f t="shared" si="125"/>
        <v>438.64475592000002</v>
      </c>
      <c r="T428" s="4">
        <v>996</v>
      </c>
      <c r="U428" s="6">
        <f t="shared" si="126"/>
        <v>641.42399999999998</v>
      </c>
      <c r="V428" s="4">
        <v>170</v>
      </c>
      <c r="W428" s="17">
        <f t="shared" si="134"/>
        <v>117.1305083</v>
      </c>
      <c r="X428" s="4">
        <v>176</v>
      </c>
      <c r="Y428" s="6">
        <f t="shared" si="127"/>
        <v>122.496</v>
      </c>
      <c r="Z428" s="4">
        <v>804</v>
      </c>
      <c r="AA428" s="6">
        <f t="shared" si="128"/>
        <v>778.27229981159996</v>
      </c>
      <c r="AB428" s="4">
        <v>500</v>
      </c>
      <c r="AC428" s="6">
        <f t="shared" si="129"/>
        <v>328.59994030000001</v>
      </c>
      <c r="AD428" s="4">
        <v>756</v>
      </c>
      <c r="AE428" s="6">
        <f t="shared" si="130"/>
        <v>349.27199999999999</v>
      </c>
      <c r="AF428" s="4">
        <v>792</v>
      </c>
      <c r="AG428" s="6">
        <f t="shared" si="131"/>
        <v>260.56799999999998</v>
      </c>
      <c r="AH428" s="4">
        <v>192</v>
      </c>
      <c r="AI428" s="6">
        <f t="shared" si="132"/>
        <v>30.974838734763843</v>
      </c>
      <c r="AJ428">
        <v>0</v>
      </c>
      <c r="AK428" s="6">
        <f t="shared" si="133"/>
        <v>0</v>
      </c>
      <c r="AL428" s="6">
        <f t="shared" si="118"/>
        <v>5790.7285808172082</v>
      </c>
    </row>
    <row r="429" spans="1:38" x14ac:dyDescent="0.25">
      <c r="A429" s="1">
        <v>12640</v>
      </c>
      <c r="B429" s="1" t="s">
        <v>208</v>
      </c>
      <c r="C429" s="1" t="s">
        <v>953</v>
      </c>
      <c r="D429" s="4">
        <v>60</v>
      </c>
      <c r="E429" s="6">
        <f t="shared" si="119"/>
        <v>95.160000000000011</v>
      </c>
      <c r="F429" s="4">
        <v>300</v>
      </c>
      <c r="G429" s="17">
        <f t="shared" si="120"/>
        <v>183</v>
      </c>
      <c r="H429" s="4">
        <v>1008</v>
      </c>
      <c r="I429" s="6">
        <f t="shared" si="121"/>
        <v>472.75199999999995</v>
      </c>
      <c r="J429" s="4">
        <v>696</v>
      </c>
      <c r="K429" s="6">
        <f t="shared" si="122"/>
        <v>253.48252797720002</v>
      </c>
      <c r="L429" s="4">
        <v>36</v>
      </c>
      <c r="M429" s="6">
        <f t="shared" si="116"/>
        <v>110.84400000000001</v>
      </c>
      <c r="N429" s="4">
        <v>4698</v>
      </c>
      <c r="O429" s="6">
        <f t="shared" si="123"/>
        <v>1865.106</v>
      </c>
      <c r="P429" s="4">
        <v>504</v>
      </c>
      <c r="Q429" s="6">
        <f t="shared" si="124"/>
        <v>143.8919994386448</v>
      </c>
      <c r="R429" s="4">
        <v>1104</v>
      </c>
      <c r="S429" s="6">
        <f t="shared" si="125"/>
        <v>341.99421647999998</v>
      </c>
      <c r="T429" s="4">
        <v>648</v>
      </c>
      <c r="U429" s="6">
        <f t="shared" si="126"/>
        <v>417.31200000000001</v>
      </c>
      <c r="V429" s="4">
        <v>70</v>
      </c>
      <c r="W429" s="17">
        <f t="shared" si="134"/>
        <v>48.230209299999999</v>
      </c>
      <c r="X429" s="4">
        <v>80</v>
      </c>
      <c r="Y429" s="6">
        <f t="shared" si="127"/>
        <v>55.679999999999993</v>
      </c>
      <c r="Z429" s="4">
        <v>600</v>
      </c>
      <c r="AA429" s="6">
        <f t="shared" si="128"/>
        <v>580.80022373999998</v>
      </c>
      <c r="AB429" s="4">
        <v>600</v>
      </c>
      <c r="AC429" s="6">
        <f t="shared" si="129"/>
        <v>394.31992836000001</v>
      </c>
      <c r="AD429" s="4">
        <v>768</v>
      </c>
      <c r="AE429" s="6">
        <f t="shared" si="130"/>
        <v>354.81600000000003</v>
      </c>
      <c r="AF429" s="4">
        <v>792</v>
      </c>
      <c r="AG429" s="6">
        <f t="shared" si="131"/>
        <v>260.56799999999998</v>
      </c>
      <c r="AH429" s="4">
        <v>1212</v>
      </c>
      <c r="AI429" s="6">
        <f t="shared" si="132"/>
        <v>195.52866951319675</v>
      </c>
      <c r="AJ429">
        <v>0</v>
      </c>
      <c r="AK429" s="6">
        <f t="shared" si="133"/>
        <v>0</v>
      </c>
      <c r="AL429" s="6">
        <f t="shared" si="118"/>
        <v>5773.4857748090399</v>
      </c>
    </row>
    <row r="430" spans="1:38" x14ac:dyDescent="0.25">
      <c r="A430" s="1">
        <v>960</v>
      </c>
      <c r="B430" s="1" t="s">
        <v>753</v>
      </c>
      <c r="C430" s="1" t="s">
        <v>1393</v>
      </c>
      <c r="D430" s="4">
        <v>420</v>
      </c>
      <c r="E430" s="6">
        <f t="shared" si="119"/>
        <v>666.12</v>
      </c>
      <c r="F430" s="4">
        <v>498</v>
      </c>
      <c r="G430" s="17">
        <f t="shared" si="120"/>
        <v>303.77999999999997</v>
      </c>
      <c r="H430" s="4">
        <v>504</v>
      </c>
      <c r="I430" s="6">
        <f t="shared" si="121"/>
        <v>236.37599999999998</v>
      </c>
      <c r="J430" s="4">
        <v>804</v>
      </c>
      <c r="K430" s="6">
        <f t="shared" si="122"/>
        <v>292.81602369780001</v>
      </c>
      <c r="L430" s="4">
        <v>204</v>
      </c>
      <c r="M430" s="6">
        <f t="shared" si="116"/>
        <v>628.11599999999999</v>
      </c>
      <c r="N430" s="4">
        <v>1800</v>
      </c>
      <c r="O430" s="6">
        <f t="shared" si="123"/>
        <v>714.6</v>
      </c>
      <c r="P430" s="4">
        <v>792</v>
      </c>
      <c r="Q430" s="6">
        <f t="shared" si="124"/>
        <v>226.11599911787039</v>
      </c>
      <c r="R430" s="4">
        <v>804</v>
      </c>
      <c r="S430" s="6">
        <f t="shared" si="125"/>
        <v>249.06100548000001</v>
      </c>
      <c r="T430" s="4">
        <v>600</v>
      </c>
      <c r="U430" s="6">
        <f t="shared" si="126"/>
        <v>386.40000000000003</v>
      </c>
      <c r="V430" s="4">
        <v>400</v>
      </c>
      <c r="W430" s="17">
        <f t="shared" si="134"/>
        <v>275.60119600000002</v>
      </c>
      <c r="X430" s="4">
        <v>400</v>
      </c>
      <c r="Y430" s="6">
        <f t="shared" si="127"/>
        <v>278.39999999999998</v>
      </c>
      <c r="Z430" s="4">
        <v>600</v>
      </c>
      <c r="AA430" s="6">
        <f t="shared" si="128"/>
        <v>580.80022373999998</v>
      </c>
      <c r="AB430" s="4">
        <v>600</v>
      </c>
      <c r="AC430" s="6">
        <f t="shared" si="129"/>
        <v>394.31992836000001</v>
      </c>
      <c r="AD430" s="4">
        <v>600</v>
      </c>
      <c r="AE430" s="6">
        <f t="shared" si="130"/>
        <v>277.2</v>
      </c>
      <c r="AF430" s="4">
        <v>792</v>
      </c>
      <c r="AG430" s="6">
        <f t="shared" si="131"/>
        <v>260.56799999999998</v>
      </c>
      <c r="AH430" s="4">
        <v>0</v>
      </c>
      <c r="AI430" s="6">
        <f t="shared" si="132"/>
        <v>0</v>
      </c>
      <c r="AJ430">
        <v>0</v>
      </c>
      <c r="AK430" s="6">
        <f t="shared" si="133"/>
        <v>0</v>
      </c>
      <c r="AL430" s="6">
        <f t="shared" si="118"/>
        <v>5770.2743763956696</v>
      </c>
    </row>
    <row r="431" spans="1:38" x14ac:dyDescent="0.25">
      <c r="A431" s="1">
        <v>12790</v>
      </c>
      <c r="B431" s="1" t="s">
        <v>312</v>
      </c>
      <c r="C431" s="1" t="s">
        <v>1502</v>
      </c>
      <c r="D431" s="4">
        <v>380</v>
      </c>
      <c r="E431" s="6">
        <f t="shared" si="119"/>
        <v>602.68000000000006</v>
      </c>
      <c r="F431" s="4">
        <v>300</v>
      </c>
      <c r="G431" s="17">
        <f t="shared" si="120"/>
        <v>183</v>
      </c>
      <c r="H431" s="4">
        <v>1008</v>
      </c>
      <c r="I431" s="6">
        <f t="shared" si="121"/>
        <v>472.75199999999995</v>
      </c>
      <c r="J431" s="4">
        <v>996</v>
      </c>
      <c r="K431" s="6">
        <f t="shared" si="122"/>
        <v>362.74223831220002</v>
      </c>
      <c r="L431" s="4">
        <v>96</v>
      </c>
      <c r="M431" s="6">
        <f t="shared" si="116"/>
        <v>295.584</v>
      </c>
      <c r="N431" s="4">
        <v>2400</v>
      </c>
      <c r="O431" s="6">
        <f t="shared" si="123"/>
        <v>952.80000000000007</v>
      </c>
      <c r="P431" s="4">
        <v>504</v>
      </c>
      <c r="Q431" s="6">
        <f t="shared" si="124"/>
        <v>143.8919994386448</v>
      </c>
      <c r="R431" s="4">
        <v>204</v>
      </c>
      <c r="S431" s="6">
        <f t="shared" si="125"/>
        <v>63.194583479999999</v>
      </c>
      <c r="T431" s="4">
        <v>600</v>
      </c>
      <c r="U431" s="6">
        <f t="shared" si="126"/>
        <v>386.40000000000003</v>
      </c>
      <c r="V431" s="4">
        <v>300</v>
      </c>
      <c r="W431" s="17">
        <f t="shared" si="134"/>
        <v>206.700897</v>
      </c>
      <c r="X431" s="4">
        <v>304</v>
      </c>
      <c r="Y431" s="6">
        <f t="shared" si="127"/>
        <v>211.58399999999997</v>
      </c>
      <c r="Z431" s="4">
        <v>600</v>
      </c>
      <c r="AA431" s="6">
        <f t="shared" si="128"/>
        <v>580.80022373999998</v>
      </c>
      <c r="AB431" s="4">
        <v>1000</v>
      </c>
      <c r="AC431" s="6">
        <f t="shared" si="129"/>
        <v>657.19988060000003</v>
      </c>
      <c r="AD431" s="4">
        <v>600</v>
      </c>
      <c r="AE431" s="6">
        <f t="shared" si="130"/>
        <v>277.2</v>
      </c>
      <c r="AF431" s="4">
        <v>1008</v>
      </c>
      <c r="AG431" s="6">
        <f t="shared" si="131"/>
        <v>331.63200000000001</v>
      </c>
      <c r="AH431" s="4">
        <v>0</v>
      </c>
      <c r="AI431" s="6">
        <f t="shared" si="132"/>
        <v>0</v>
      </c>
      <c r="AJ431">
        <v>0</v>
      </c>
      <c r="AK431" s="6">
        <f t="shared" si="133"/>
        <v>0</v>
      </c>
      <c r="AL431" s="6">
        <f t="shared" si="118"/>
        <v>5728.1618225708444</v>
      </c>
    </row>
    <row r="432" spans="1:38" x14ac:dyDescent="0.25">
      <c r="A432" s="1">
        <v>13034</v>
      </c>
      <c r="B432" s="1" t="s">
        <v>487</v>
      </c>
      <c r="C432" s="1" t="s">
        <v>1161</v>
      </c>
      <c r="D432" s="4">
        <v>40</v>
      </c>
      <c r="E432" s="6">
        <f t="shared" si="119"/>
        <v>63.440000000000005</v>
      </c>
      <c r="F432" s="4">
        <v>720</v>
      </c>
      <c r="G432" s="17">
        <f t="shared" si="120"/>
        <v>439.2</v>
      </c>
      <c r="H432" s="4">
        <v>96</v>
      </c>
      <c r="I432" s="6">
        <f t="shared" si="121"/>
        <v>45.024000000000001</v>
      </c>
      <c r="J432" s="4">
        <v>312</v>
      </c>
      <c r="K432" s="6">
        <f t="shared" si="122"/>
        <v>113.6300987484</v>
      </c>
      <c r="L432" s="4">
        <v>24</v>
      </c>
      <c r="M432" s="6">
        <f t="shared" si="116"/>
        <v>73.896000000000001</v>
      </c>
      <c r="N432" s="4">
        <v>4596</v>
      </c>
      <c r="O432" s="6">
        <f t="shared" si="123"/>
        <v>1824.6120000000001</v>
      </c>
      <c r="P432" s="4">
        <v>1008</v>
      </c>
      <c r="Q432" s="6">
        <f t="shared" si="124"/>
        <v>287.7839988772896</v>
      </c>
      <c r="R432" s="4">
        <v>1056</v>
      </c>
      <c r="S432" s="6">
        <f t="shared" si="125"/>
        <v>327.12490272000002</v>
      </c>
      <c r="T432" s="4">
        <v>288</v>
      </c>
      <c r="U432" s="6">
        <f t="shared" si="126"/>
        <v>185.47200000000001</v>
      </c>
      <c r="V432" s="4">
        <v>50</v>
      </c>
      <c r="W432" s="17">
        <f t="shared" si="134"/>
        <v>34.450149500000002</v>
      </c>
      <c r="X432" s="4">
        <v>48</v>
      </c>
      <c r="Y432" s="6">
        <f t="shared" si="127"/>
        <v>33.408000000000001</v>
      </c>
      <c r="Z432" s="4">
        <v>228</v>
      </c>
      <c r="AA432" s="6">
        <f t="shared" si="128"/>
        <v>220.7040850212</v>
      </c>
      <c r="AB432" s="4">
        <v>1000</v>
      </c>
      <c r="AC432" s="6">
        <f t="shared" si="129"/>
        <v>657.19988060000003</v>
      </c>
      <c r="AD432" s="4">
        <v>2508</v>
      </c>
      <c r="AE432" s="6">
        <f t="shared" si="130"/>
        <v>1158.6960000000001</v>
      </c>
      <c r="AF432" s="4">
        <v>480</v>
      </c>
      <c r="AG432" s="6">
        <f t="shared" si="131"/>
        <v>157.92000000000002</v>
      </c>
      <c r="AH432" s="4">
        <v>286</v>
      </c>
      <c r="AI432" s="6">
        <f t="shared" si="132"/>
        <v>46.139603531991973</v>
      </c>
      <c r="AJ432">
        <v>0</v>
      </c>
      <c r="AK432" s="6">
        <f t="shared" si="133"/>
        <v>0</v>
      </c>
      <c r="AL432" s="6">
        <f t="shared" si="118"/>
        <v>5668.7007189988826</v>
      </c>
    </row>
    <row r="433" spans="1:38" x14ac:dyDescent="0.25">
      <c r="A433" s="1">
        <v>13031</v>
      </c>
      <c r="B433" s="1" t="s">
        <v>485</v>
      </c>
      <c r="C433" s="1" t="s">
        <v>1159</v>
      </c>
      <c r="D433" s="4">
        <v>60</v>
      </c>
      <c r="E433" s="6">
        <f t="shared" si="119"/>
        <v>95.160000000000011</v>
      </c>
      <c r="F433" s="4">
        <v>600</v>
      </c>
      <c r="G433" s="17">
        <f t="shared" si="120"/>
        <v>366</v>
      </c>
      <c r="H433" s="4">
        <v>552</v>
      </c>
      <c r="I433" s="6">
        <f t="shared" si="121"/>
        <v>258.88799999999998</v>
      </c>
      <c r="J433" s="4">
        <v>420</v>
      </c>
      <c r="K433" s="6">
        <f t="shared" si="122"/>
        <v>152.96359446900001</v>
      </c>
      <c r="L433" s="4">
        <v>24</v>
      </c>
      <c r="M433" s="6">
        <f t="shared" si="116"/>
        <v>73.896000000000001</v>
      </c>
      <c r="N433" s="4">
        <v>2088</v>
      </c>
      <c r="O433" s="6">
        <f t="shared" si="123"/>
        <v>828.93600000000004</v>
      </c>
      <c r="P433" s="4">
        <v>2088</v>
      </c>
      <c r="Q433" s="6">
        <f t="shared" si="124"/>
        <v>596.12399767438558</v>
      </c>
      <c r="R433" s="4">
        <v>2100</v>
      </c>
      <c r="S433" s="6">
        <f t="shared" si="125"/>
        <v>650.53247699999997</v>
      </c>
      <c r="T433" s="4">
        <v>372</v>
      </c>
      <c r="U433" s="6">
        <f t="shared" si="126"/>
        <v>239.56800000000001</v>
      </c>
      <c r="V433" s="4">
        <v>60</v>
      </c>
      <c r="W433" s="17">
        <f t="shared" si="134"/>
        <v>41.340179399999997</v>
      </c>
      <c r="X433" s="4">
        <v>64</v>
      </c>
      <c r="Y433" s="6">
        <f t="shared" si="127"/>
        <v>44.543999999999997</v>
      </c>
      <c r="Z433" s="4">
        <v>300</v>
      </c>
      <c r="AA433" s="6">
        <f t="shared" si="128"/>
        <v>290.40011186999999</v>
      </c>
      <c r="AB433" s="4">
        <v>1400</v>
      </c>
      <c r="AC433" s="6">
        <f t="shared" si="129"/>
        <v>920.07983283999999</v>
      </c>
      <c r="AD433" s="4">
        <v>1500</v>
      </c>
      <c r="AE433" s="6">
        <f t="shared" si="130"/>
        <v>693</v>
      </c>
      <c r="AF433" s="4">
        <v>624</v>
      </c>
      <c r="AG433" s="6">
        <f t="shared" si="131"/>
        <v>205.29600000000002</v>
      </c>
      <c r="AH433" s="4">
        <v>1260</v>
      </c>
      <c r="AI433" s="6">
        <f t="shared" si="132"/>
        <v>203.2723791968877</v>
      </c>
      <c r="AJ433">
        <v>0</v>
      </c>
      <c r="AK433" s="6">
        <f t="shared" si="133"/>
        <v>0</v>
      </c>
      <c r="AL433" s="6">
        <f t="shared" si="118"/>
        <v>5660.0005724502726</v>
      </c>
    </row>
    <row r="434" spans="1:38" x14ac:dyDescent="0.25">
      <c r="A434" s="1">
        <v>13106</v>
      </c>
      <c r="B434" s="1" t="s">
        <v>545</v>
      </c>
      <c r="C434" s="1" t="s">
        <v>1210</v>
      </c>
      <c r="D434" s="4">
        <v>60</v>
      </c>
      <c r="E434" s="6">
        <f t="shared" si="119"/>
        <v>95.160000000000011</v>
      </c>
      <c r="F434" s="4">
        <v>990</v>
      </c>
      <c r="G434" s="17">
        <f t="shared" si="120"/>
        <v>603.9</v>
      </c>
      <c r="H434" s="4">
        <v>1152</v>
      </c>
      <c r="I434" s="6">
        <f t="shared" si="121"/>
        <v>540.28800000000001</v>
      </c>
      <c r="J434" s="4">
        <v>924</v>
      </c>
      <c r="K434" s="6">
        <f t="shared" si="122"/>
        <v>336.51990783180003</v>
      </c>
      <c r="L434" s="4">
        <v>36</v>
      </c>
      <c r="M434" s="6">
        <f t="shared" si="116"/>
        <v>110.84400000000001</v>
      </c>
      <c r="N434" s="4">
        <v>1560</v>
      </c>
      <c r="O434" s="6">
        <f t="shared" si="123"/>
        <v>619.32000000000005</v>
      </c>
      <c r="P434" s="4">
        <v>1488</v>
      </c>
      <c r="Q434" s="6">
        <f t="shared" si="124"/>
        <v>424.82399834266556</v>
      </c>
      <c r="R434" s="4">
        <v>1500</v>
      </c>
      <c r="S434" s="6">
        <f t="shared" si="125"/>
        <v>464.66605499999997</v>
      </c>
      <c r="T434" s="4">
        <v>540</v>
      </c>
      <c r="U434" s="6">
        <f t="shared" si="126"/>
        <v>347.76</v>
      </c>
      <c r="V434" s="4">
        <v>0</v>
      </c>
      <c r="W434" s="17">
        <f t="shared" si="134"/>
        <v>0</v>
      </c>
      <c r="X434" s="4">
        <v>80</v>
      </c>
      <c r="Y434" s="6">
        <f t="shared" si="127"/>
        <v>55.679999999999993</v>
      </c>
      <c r="Z434" s="4">
        <v>324</v>
      </c>
      <c r="AA434" s="6">
        <f t="shared" si="128"/>
        <v>313.6321208196</v>
      </c>
      <c r="AB434" s="4">
        <v>1200</v>
      </c>
      <c r="AC434" s="6">
        <f t="shared" si="129"/>
        <v>788.63985672000001</v>
      </c>
      <c r="AD434" s="4">
        <v>1200</v>
      </c>
      <c r="AE434" s="6">
        <f t="shared" si="130"/>
        <v>554.4</v>
      </c>
      <c r="AF434" s="4">
        <v>1152</v>
      </c>
      <c r="AG434" s="6">
        <f t="shared" si="131"/>
        <v>379.00800000000004</v>
      </c>
      <c r="AH434" s="4">
        <v>0</v>
      </c>
      <c r="AI434" s="6">
        <f t="shared" si="132"/>
        <v>0</v>
      </c>
      <c r="AJ434">
        <v>0</v>
      </c>
      <c r="AK434" s="6">
        <f t="shared" si="133"/>
        <v>0</v>
      </c>
      <c r="AL434" s="6">
        <f t="shared" si="118"/>
        <v>5634.6419387140659</v>
      </c>
    </row>
    <row r="435" spans="1:38" x14ac:dyDescent="0.25">
      <c r="A435" s="1">
        <v>6587</v>
      </c>
      <c r="B435" s="1" t="s">
        <v>711</v>
      </c>
      <c r="C435" s="1" t="s">
        <v>1326</v>
      </c>
      <c r="D435" s="4">
        <v>120</v>
      </c>
      <c r="E435" s="6">
        <f t="shared" si="119"/>
        <v>190.32000000000002</v>
      </c>
      <c r="F435" s="4">
        <v>750</v>
      </c>
      <c r="G435" s="17">
        <f t="shared" si="120"/>
        <v>457.5</v>
      </c>
      <c r="H435" s="4">
        <v>504</v>
      </c>
      <c r="I435" s="6">
        <f t="shared" si="121"/>
        <v>236.37599999999998</v>
      </c>
      <c r="J435" s="4">
        <v>756</v>
      </c>
      <c r="K435" s="6">
        <f t="shared" si="122"/>
        <v>275.33447004420003</v>
      </c>
      <c r="L435" s="4">
        <v>60</v>
      </c>
      <c r="M435" s="6">
        <f t="shared" si="116"/>
        <v>184.74</v>
      </c>
      <c r="N435" s="4">
        <v>3750</v>
      </c>
      <c r="O435" s="6">
        <f t="shared" si="123"/>
        <v>1488.75</v>
      </c>
      <c r="P435" s="4">
        <v>240</v>
      </c>
      <c r="Q435" s="6">
        <f t="shared" si="124"/>
        <v>68.519999732687992</v>
      </c>
      <c r="R435" s="4">
        <v>648</v>
      </c>
      <c r="S435" s="6">
        <f t="shared" si="125"/>
        <v>200.73573576000001</v>
      </c>
      <c r="T435" s="4">
        <v>768</v>
      </c>
      <c r="U435" s="6">
        <f t="shared" si="126"/>
        <v>494.59199999999998</v>
      </c>
      <c r="V435" s="4">
        <v>120</v>
      </c>
      <c r="W435" s="17">
        <f t="shared" si="134"/>
        <v>82.680358799999993</v>
      </c>
      <c r="X435" s="4">
        <v>128</v>
      </c>
      <c r="Y435" s="6">
        <f t="shared" si="127"/>
        <v>89.087999999999994</v>
      </c>
      <c r="Z435" s="4">
        <v>612</v>
      </c>
      <c r="AA435" s="6">
        <f t="shared" si="128"/>
        <v>592.41622821479996</v>
      </c>
      <c r="AB435" s="4">
        <v>1000</v>
      </c>
      <c r="AC435" s="6">
        <f t="shared" si="129"/>
        <v>657.19988060000003</v>
      </c>
      <c r="AD435" s="4">
        <v>708</v>
      </c>
      <c r="AE435" s="6">
        <f t="shared" si="130"/>
        <v>327.096</v>
      </c>
      <c r="AF435" s="4">
        <v>744</v>
      </c>
      <c r="AG435" s="6">
        <f t="shared" si="131"/>
        <v>244.77600000000001</v>
      </c>
      <c r="AH435" s="4">
        <v>192</v>
      </c>
      <c r="AI435" s="6">
        <f t="shared" si="132"/>
        <v>30.974838734763843</v>
      </c>
      <c r="AJ435">
        <v>0</v>
      </c>
      <c r="AK435" s="6">
        <f t="shared" si="133"/>
        <v>0</v>
      </c>
      <c r="AL435" s="6">
        <f t="shared" si="118"/>
        <v>5621.0995118864512</v>
      </c>
    </row>
    <row r="436" spans="1:38" x14ac:dyDescent="0.25">
      <c r="A436" s="1">
        <v>954</v>
      </c>
      <c r="B436" s="1" t="s">
        <v>748</v>
      </c>
      <c r="C436" s="1" t="s">
        <v>1354</v>
      </c>
      <c r="D436" s="4">
        <v>460</v>
      </c>
      <c r="E436" s="6">
        <f t="shared" si="119"/>
        <v>729.56000000000006</v>
      </c>
      <c r="F436" s="4">
        <v>450</v>
      </c>
      <c r="G436" s="17">
        <f t="shared" si="120"/>
        <v>274.5</v>
      </c>
      <c r="H436" s="4">
        <v>456</v>
      </c>
      <c r="I436" s="6">
        <f t="shared" si="121"/>
        <v>213.86399999999998</v>
      </c>
      <c r="J436" s="4">
        <v>456</v>
      </c>
      <c r="K436" s="6">
        <f t="shared" si="122"/>
        <v>166.07475970920001</v>
      </c>
      <c r="L436" s="4">
        <v>288</v>
      </c>
      <c r="M436" s="6">
        <f t="shared" si="116"/>
        <v>886.75200000000007</v>
      </c>
      <c r="N436" s="4">
        <v>450</v>
      </c>
      <c r="O436" s="6">
        <f t="shared" si="123"/>
        <v>178.65</v>
      </c>
      <c r="P436" s="4">
        <v>456</v>
      </c>
      <c r="Q436" s="6">
        <f t="shared" si="124"/>
        <v>130.1879994921072</v>
      </c>
      <c r="R436" s="4">
        <v>444</v>
      </c>
      <c r="S436" s="6">
        <f t="shared" si="125"/>
        <v>137.54115228000001</v>
      </c>
      <c r="T436" s="4">
        <v>444</v>
      </c>
      <c r="U436" s="6">
        <f t="shared" si="126"/>
        <v>285.93600000000004</v>
      </c>
      <c r="V436" s="4">
        <v>450</v>
      </c>
      <c r="W436" s="17">
        <f t="shared" si="134"/>
        <v>310.05134549999997</v>
      </c>
      <c r="X436" s="4">
        <v>448</v>
      </c>
      <c r="Y436" s="6">
        <f t="shared" si="127"/>
        <v>311.80799999999999</v>
      </c>
      <c r="Z436" s="4">
        <v>444</v>
      </c>
      <c r="AA436" s="6">
        <f t="shared" si="128"/>
        <v>429.79216556759997</v>
      </c>
      <c r="AB436" s="4">
        <v>500</v>
      </c>
      <c r="AC436" s="6">
        <f t="shared" si="129"/>
        <v>328.59994030000001</v>
      </c>
      <c r="AD436" s="4">
        <v>456</v>
      </c>
      <c r="AE436" s="6">
        <f t="shared" si="130"/>
        <v>210.672</v>
      </c>
      <c r="AF436" s="4">
        <v>456</v>
      </c>
      <c r="AG436" s="6">
        <f t="shared" si="131"/>
        <v>150.024</v>
      </c>
      <c r="AH436" s="4">
        <v>4016</v>
      </c>
      <c r="AI436" s="6">
        <f t="shared" si="132"/>
        <v>647.89037686881034</v>
      </c>
      <c r="AJ436">
        <v>40</v>
      </c>
      <c r="AK436" s="6">
        <f t="shared" si="133"/>
        <v>228.57142857142838</v>
      </c>
      <c r="AL436" s="6">
        <f t="shared" si="118"/>
        <v>5620.4751682891465</v>
      </c>
    </row>
    <row r="437" spans="1:38" x14ac:dyDescent="0.25">
      <c r="A437" s="1">
        <v>13136</v>
      </c>
      <c r="B437" s="1" t="s">
        <v>567</v>
      </c>
      <c r="C437" s="1" t="s">
        <v>1226</v>
      </c>
      <c r="D437" s="4">
        <v>40</v>
      </c>
      <c r="E437" s="6">
        <f t="shared" si="119"/>
        <v>63.440000000000005</v>
      </c>
      <c r="F437" s="4">
        <v>600</v>
      </c>
      <c r="G437" s="17">
        <f t="shared" si="120"/>
        <v>366</v>
      </c>
      <c r="H437" s="4">
        <v>408</v>
      </c>
      <c r="I437" s="6">
        <f t="shared" si="121"/>
        <v>191.35199999999998</v>
      </c>
      <c r="J437" s="4">
        <v>312</v>
      </c>
      <c r="K437" s="6">
        <f t="shared" si="122"/>
        <v>113.6300987484</v>
      </c>
      <c r="L437" s="4">
        <v>24</v>
      </c>
      <c r="M437" s="6">
        <f t="shared" si="116"/>
        <v>73.896000000000001</v>
      </c>
      <c r="N437" s="4">
        <v>5502</v>
      </c>
      <c r="O437" s="6">
        <f t="shared" si="123"/>
        <v>2184.2940000000003</v>
      </c>
      <c r="P437" s="4">
        <v>744</v>
      </c>
      <c r="Q437" s="6">
        <f t="shared" si="124"/>
        <v>212.41199917133278</v>
      </c>
      <c r="R437" s="4">
        <v>744</v>
      </c>
      <c r="S437" s="6">
        <f t="shared" si="125"/>
        <v>230.47436328000001</v>
      </c>
      <c r="T437" s="4">
        <v>408</v>
      </c>
      <c r="U437" s="6">
        <f t="shared" si="126"/>
        <v>262.75200000000001</v>
      </c>
      <c r="V437" s="4">
        <v>40</v>
      </c>
      <c r="W437" s="17">
        <f t="shared" si="134"/>
        <v>27.5601196</v>
      </c>
      <c r="X437" s="4">
        <v>48</v>
      </c>
      <c r="Y437" s="6">
        <f t="shared" si="127"/>
        <v>33.408000000000001</v>
      </c>
      <c r="Z437" s="4">
        <v>228</v>
      </c>
      <c r="AA437" s="6">
        <f t="shared" si="128"/>
        <v>220.7040850212</v>
      </c>
      <c r="AB437" s="4">
        <v>1500</v>
      </c>
      <c r="AC437" s="6">
        <f t="shared" si="129"/>
        <v>985.79982089999999</v>
      </c>
      <c r="AD437" s="4">
        <v>756</v>
      </c>
      <c r="AE437" s="6">
        <f t="shared" si="130"/>
        <v>349.27199999999999</v>
      </c>
      <c r="AF437" s="4">
        <v>624</v>
      </c>
      <c r="AG437" s="6">
        <f t="shared" si="131"/>
        <v>205.29600000000002</v>
      </c>
      <c r="AH437" s="4">
        <v>312</v>
      </c>
      <c r="AI437" s="6">
        <f t="shared" si="132"/>
        <v>50.334112943991244</v>
      </c>
      <c r="AJ437">
        <v>0</v>
      </c>
      <c r="AK437" s="6">
        <f t="shared" si="133"/>
        <v>0</v>
      </c>
      <c r="AL437" s="6">
        <f t="shared" si="118"/>
        <v>5570.6245996649241</v>
      </c>
    </row>
    <row r="438" spans="1:38" x14ac:dyDescent="0.25">
      <c r="A438" s="1">
        <v>12611</v>
      </c>
      <c r="B438" s="1" t="s">
        <v>188</v>
      </c>
      <c r="C438" s="1" t="s">
        <v>933</v>
      </c>
      <c r="D438" s="4">
        <v>40</v>
      </c>
      <c r="E438" s="6">
        <f t="shared" si="119"/>
        <v>63.440000000000005</v>
      </c>
      <c r="F438" s="4">
        <v>402</v>
      </c>
      <c r="G438" s="17">
        <f t="shared" si="120"/>
        <v>245.22</v>
      </c>
      <c r="H438" s="4">
        <v>1392</v>
      </c>
      <c r="I438" s="6">
        <f t="shared" si="121"/>
        <v>652.84799999999996</v>
      </c>
      <c r="J438" s="4">
        <v>276</v>
      </c>
      <c r="K438" s="6">
        <f t="shared" si="122"/>
        <v>100.51893350820001</v>
      </c>
      <c r="L438" s="4">
        <v>24</v>
      </c>
      <c r="M438" s="6">
        <f t="shared" si="116"/>
        <v>73.896000000000001</v>
      </c>
      <c r="N438" s="4">
        <v>4002</v>
      </c>
      <c r="O438" s="6">
        <f t="shared" si="123"/>
        <v>1588.7940000000001</v>
      </c>
      <c r="P438" s="4">
        <v>1392</v>
      </c>
      <c r="Q438" s="6">
        <f t="shared" si="124"/>
        <v>397.41599844959035</v>
      </c>
      <c r="R438" s="4">
        <v>1404</v>
      </c>
      <c r="S438" s="6">
        <f t="shared" si="125"/>
        <v>434.92742748000001</v>
      </c>
      <c r="T438" s="4">
        <v>252</v>
      </c>
      <c r="U438" s="6">
        <f t="shared" si="126"/>
        <v>162.28800000000001</v>
      </c>
      <c r="V438" s="4">
        <v>40</v>
      </c>
      <c r="W438" s="17">
        <f t="shared" si="134"/>
        <v>27.5601196</v>
      </c>
      <c r="X438" s="4">
        <v>48</v>
      </c>
      <c r="Y438" s="6">
        <f t="shared" si="127"/>
        <v>33.408000000000001</v>
      </c>
      <c r="Z438" s="4">
        <v>204</v>
      </c>
      <c r="AA438" s="6">
        <f t="shared" si="128"/>
        <v>197.47207607159999</v>
      </c>
      <c r="AB438" s="4">
        <v>1400</v>
      </c>
      <c r="AC438" s="6">
        <f t="shared" si="129"/>
        <v>920.07983283999999</v>
      </c>
      <c r="AD438" s="4">
        <v>996</v>
      </c>
      <c r="AE438" s="6">
        <f t="shared" si="130"/>
        <v>460.15200000000004</v>
      </c>
      <c r="AF438" s="4">
        <v>408</v>
      </c>
      <c r="AG438" s="6">
        <f t="shared" si="131"/>
        <v>134.232</v>
      </c>
      <c r="AH438" s="4">
        <v>414</v>
      </c>
      <c r="AI438" s="6">
        <f t="shared" si="132"/>
        <v>66.789496021834537</v>
      </c>
      <c r="AJ438">
        <v>0</v>
      </c>
      <c r="AK438" s="6">
        <f t="shared" si="133"/>
        <v>0</v>
      </c>
      <c r="AL438" s="6">
        <f t="shared" si="118"/>
        <v>5559.0418839712247</v>
      </c>
    </row>
    <row r="439" spans="1:38" x14ac:dyDescent="0.25">
      <c r="A439" s="1">
        <v>12541</v>
      </c>
      <c r="B439" s="1" t="s">
        <v>148</v>
      </c>
      <c r="C439" s="1" t="s">
        <v>902</v>
      </c>
      <c r="D439" s="4">
        <v>60</v>
      </c>
      <c r="E439" s="6">
        <f t="shared" si="119"/>
        <v>95.160000000000011</v>
      </c>
      <c r="F439" s="4">
        <v>300</v>
      </c>
      <c r="G439" s="17">
        <f t="shared" si="120"/>
        <v>183</v>
      </c>
      <c r="H439" s="4">
        <v>480</v>
      </c>
      <c r="I439" s="6">
        <f t="shared" si="121"/>
        <v>225.11999999999998</v>
      </c>
      <c r="J439" s="4">
        <v>372</v>
      </c>
      <c r="K439" s="6">
        <f t="shared" si="122"/>
        <v>135.48204081540001</v>
      </c>
      <c r="L439" s="4">
        <v>24</v>
      </c>
      <c r="M439" s="6">
        <f t="shared" si="116"/>
        <v>73.896000000000001</v>
      </c>
      <c r="N439" s="4">
        <v>4500</v>
      </c>
      <c r="O439" s="6">
        <f t="shared" si="123"/>
        <v>1786.5</v>
      </c>
      <c r="P439" s="4">
        <v>1056</v>
      </c>
      <c r="Q439" s="6">
        <f t="shared" si="124"/>
        <v>301.48799882382718</v>
      </c>
      <c r="R439" s="4">
        <v>1116</v>
      </c>
      <c r="S439" s="6">
        <f t="shared" si="125"/>
        <v>345.71154491999999</v>
      </c>
      <c r="T439" s="4">
        <v>336</v>
      </c>
      <c r="U439" s="6">
        <f t="shared" si="126"/>
        <v>216.38400000000001</v>
      </c>
      <c r="V439" s="4">
        <v>50</v>
      </c>
      <c r="W439" s="17">
        <f t="shared" si="134"/>
        <v>34.450149500000002</v>
      </c>
      <c r="X439" s="4">
        <v>64</v>
      </c>
      <c r="Y439" s="6">
        <f t="shared" si="127"/>
        <v>44.543999999999997</v>
      </c>
      <c r="Z439" s="4">
        <v>276</v>
      </c>
      <c r="AA439" s="6">
        <f t="shared" si="128"/>
        <v>267.16810292039997</v>
      </c>
      <c r="AB439" s="4">
        <v>1100</v>
      </c>
      <c r="AC439" s="6">
        <f t="shared" si="129"/>
        <v>722.91986866000002</v>
      </c>
      <c r="AD439" s="4">
        <v>1764</v>
      </c>
      <c r="AE439" s="6">
        <f t="shared" si="130"/>
        <v>814.96800000000007</v>
      </c>
      <c r="AF439" s="4">
        <v>552</v>
      </c>
      <c r="AG439" s="6">
        <f t="shared" si="131"/>
        <v>181.608</v>
      </c>
      <c r="AH439" s="4">
        <v>634</v>
      </c>
      <c r="AI439" s="6">
        <f t="shared" si="132"/>
        <v>102.28149873875144</v>
      </c>
      <c r="AJ439">
        <v>0</v>
      </c>
      <c r="AK439" s="6">
        <f t="shared" si="133"/>
        <v>0</v>
      </c>
      <c r="AL439" s="6">
        <f t="shared" si="118"/>
        <v>5530.6812043783784</v>
      </c>
    </row>
    <row r="440" spans="1:38" x14ac:dyDescent="0.25">
      <c r="A440" s="1">
        <v>12784</v>
      </c>
      <c r="B440" s="1" t="s">
        <v>308</v>
      </c>
      <c r="C440" s="1" t="s">
        <v>1011</v>
      </c>
      <c r="D440" s="4">
        <v>300</v>
      </c>
      <c r="E440" s="6">
        <f t="shared" si="119"/>
        <v>475.8</v>
      </c>
      <c r="F440" s="4">
        <v>240</v>
      </c>
      <c r="G440" s="17">
        <f t="shared" si="120"/>
        <v>146.4</v>
      </c>
      <c r="H440" s="4">
        <v>312</v>
      </c>
      <c r="I440" s="6">
        <f t="shared" si="121"/>
        <v>146.328</v>
      </c>
      <c r="J440" s="4">
        <v>600</v>
      </c>
      <c r="K440" s="6">
        <f t="shared" si="122"/>
        <v>218.51942067000002</v>
      </c>
      <c r="L440" s="4">
        <v>156</v>
      </c>
      <c r="M440" s="6">
        <f t="shared" si="116"/>
        <v>480.32400000000001</v>
      </c>
      <c r="N440" s="4">
        <v>2124</v>
      </c>
      <c r="O440" s="6">
        <f t="shared" si="123"/>
        <v>843.22800000000007</v>
      </c>
      <c r="P440" s="4">
        <v>288</v>
      </c>
      <c r="Q440" s="6">
        <f t="shared" si="124"/>
        <v>82.223999679225599</v>
      </c>
      <c r="R440" s="4">
        <v>600</v>
      </c>
      <c r="S440" s="6">
        <f t="shared" si="125"/>
        <v>185.866422</v>
      </c>
      <c r="T440" s="4">
        <v>600</v>
      </c>
      <c r="U440" s="6">
        <f t="shared" si="126"/>
        <v>386.40000000000003</v>
      </c>
      <c r="V440" s="4">
        <v>300</v>
      </c>
      <c r="W440" s="17">
        <f t="shared" si="134"/>
        <v>206.700897</v>
      </c>
      <c r="X440" s="4">
        <v>304</v>
      </c>
      <c r="Y440" s="6">
        <f t="shared" si="127"/>
        <v>211.58399999999997</v>
      </c>
      <c r="Z440" s="4">
        <v>600</v>
      </c>
      <c r="AA440" s="6">
        <f t="shared" si="128"/>
        <v>580.80022373999998</v>
      </c>
      <c r="AB440" s="4">
        <v>1600</v>
      </c>
      <c r="AC440" s="6">
        <f t="shared" si="129"/>
        <v>1051.5198089600001</v>
      </c>
      <c r="AD440" s="4">
        <v>600</v>
      </c>
      <c r="AE440" s="6">
        <f t="shared" si="130"/>
        <v>277.2</v>
      </c>
      <c r="AF440" s="4">
        <v>600</v>
      </c>
      <c r="AG440" s="6">
        <f t="shared" si="131"/>
        <v>197.4</v>
      </c>
      <c r="AH440" s="4">
        <v>0</v>
      </c>
      <c r="AI440" s="6">
        <f t="shared" si="132"/>
        <v>0</v>
      </c>
      <c r="AJ440">
        <v>0</v>
      </c>
      <c r="AK440" s="6">
        <f t="shared" si="133"/>
        <v>0</v>
      </c>
      <c r="AL440" s="6">
        <f t="shared" si="118"/>
        <v>5490.2947720492257</v>
      </c>
    </row>
    <row r="441" spans="1:38" x14ac:dyDescent="0.25">
      <c r="A441" s="1">
        <v>3948</v>
      </c>
      <c r="B441" s="1" t="s">
        <v>659</v>
      </c>
      <c r="C441" s="1" t="s">
        <v>1291</v>
      </c>
      <c r="D441" s="4">
        <v>360</v>
      </c>
      <c r="E441" s="6">
        <f t="shared" si="119"/>
        <v>570.96</v>
      </c>
      <c r="F441" s="4">
        <v>348</v>
      </c>
      <c r="G441" s="17">
        <f t="shared" si="120"/>
        <v>212.28</v>
      </c>
      <c r="H441" s="4">
        <v>360</v>
      </c>
      <c r="I441" s="6">
        <f t="shared" si="121"/>
        <v>168.84</v>
      </c>
      <c r="J441" s="4">
        <v>348</v>
      </c>
      <c r="K441" s="6">
        <f t="shared" si="122"/>
        <v>126.74126398860001</v>
      </c>
      <c r="L441" s="4">
        <v>348</v>
      </c>
      <c r="M441" s="6">
        <f t="shared" si="116"/>
        <v>1071.492</v>
      </c>
      <c r="N441" s="4">
        <v>2004</v>
      </c>
      <c r="O441" s="6">
        <f t="shared" si="123"/>
        <v>795.58800000000008</v>
      </c>
      <c r="P441" s="4">
        <v>360</v>
      </c>
      <c r="Q441" s="6">
        <f t="shared" si="124"/>
        <v>102.779999599032</v>
      </c>
      <c r="R441" s="4">
        <v>348</v>
      </c>
      <c r="S441" s="6">
        <f t="shared" si="125"/>
        <v>107.80252476</v>
      </c>
      <c r="T441" s="4">
        <v>348</v>
      </c>
      <c r="U441" s="6">
        <f t="shared" si="126"/>
        <v>224.11199999999999</v>
      </c>
      <c r="V441" s="4">
        <v>350</v>
      </c>
      <c r="W441" s="17">
        <f t="shared" si="134"/>
        <v>241.15104650000001</v>
      </c>
      <c r="X441" s="4">
        <v>352</v>
      </c>
      <c r="Y441" s="6">
        <f t="shared" si="127"/>
        <v>244.99199999999999</v>
      </c>
      <c r="Z441" s="4">
        <v>348</v>
      </c>
      <c r="AA441" s="6">
        <f t="shared" si="128"/>
        <v>336.86412976919996</v>
      </c>
      <c r="AB441" s="4">
        <v>300</v>
      </c>
      <c r="AC441" s="6">
        <f t="shared" si="129"/>
        <v>197.15996418</v>
      </c>
      <c r="AD441" s="4">
        <v>348</v>
      </c>
      <c r="AE441" s="6">
        <f t="shared" si="130"/>
        <v>160.77600000000001</v>
      </c>
      <c r="AF441" s="4">
        <v>360</v>
      </c>
      <c r="AG441" s="6">
        <f t="shared" si="131"/>
        <v>118.44000000000001</v>
      </c>
      <c r="AH441" s="4">
        <v>700</v>
      </c>
      <c r="AI441" s="6">
        <f t="shared" si="132"/>
        <v>112.9290995538265</v>
      </c>
      <c r="AJ441">
        <v>120</v>
      </c>
      <c r="AK441" s="6">
        <f t="shared" si="133"/>
        <v>685.71428571428521</v>
      </c>
      <c r="AL441" s="6">
        <f t="shared" si="118"/>
        <v>5478.6223140649445</v>
      </c>
    </row>
    <row r="442" spans="1:38" x14ac:dyDescent="0.25">
      <c r="A442" s="1">
        <v>12173</v>
      </c>
      <c r="B442" s="1" t="s">
        <v>51</v>
      </c>
      <c r="C442" s="1" t="s">
        <v>820</v>
      </c>
      <c r="D442" s="4">
        <v>120</v>
      </c>
      <c r="E442" s="6">
        <f t="shared" si="119"/>
        <v>190.32000000000002</v>
      </c>
      <c r="F442" s="4">
        <v>600</v>
      </c>
      <c r="G442" s="17">
        <f t="shared" si="120"/>
        <v>366</v>
      </c>
      <c r="H442" s="4">
        <v>288</v>
      </c>
      <c r="I442" s="6">
        <f t="shared" si="121"/>
        <v>135.072</v>
      </c>
      <c r="J442" s="4">
        <v>504</v>
      </c>
      <c r="K442" s="6">
        <f t="shared" si="122"/>
        <v>183.55631336280001</v>
      </c>
      <c r="L442" s="4">
        <v>60</v>
      </c>
      <c r="M442" s="6">
        <f t="shared" si="116"/>
        <v>184.74</v>
      </c>
      <c r="N442" s="4">
        <v>4500</v>
      </c>
      <c r="O442" s="6">
        <f t="shared" si="123"/>
        <v>1786.5</v>
      </c>
      <c r="P442" s="4">
        <v>504</v>
      </c>
      <c r="Q442" s="6">
        <f t="shared" si="124"/>
        <v>143.8919994386448</v>
      </c>
      <c r="R442" s="4">
        <v>300</v>
      </c>
      <c r="S442" s="6">
        <f t="shared" si="125"/>
        <v>92.933211</v>
      </c>
      <c r="T442" s="4">
        <v>504</v>
      </c>
      <c r="U442" s="6">
        <f t="shared" si="126"/>
        <v>324.57600000000002</v>
      </c>
      <c r="V442" s="4">
        <v>120</v>
      </c>
      <c r="W442" s="17">
        <f t="shared" si="134"/>
        <v>82.680358799999993</v>
      </c>
      <c r="X442" s="4">
        <v>128</v>
      </c>
      <c r="Y442" s="6">
        <f t="shared" si="127"/>
        <v>89.087999999999994</v>
      </c>
      <c r="Z442" s="4">
        <v>504</v>
      </c>
      <c r="AA442" s="6">
        <f t="shared" si="128"/>
        <v>487.87218794159998</v>
      </c>
      <c r="AB442" s="4">
        <v>1000</v>
      </c>
      <c r="AC442" s="6">
        <f t="shared" si="129"/>
        <v>657.19988060000003</v>
      </c>
      <c r="AD442" s="4">
        <v>804</v>
      </c>
      <c r="AE442" s="6">
        <f t="shared" si="130"/>
        <v>371.44800000000004</v>
      </c>
      <c r="AF442" s="4">
        <v>1008</v>
      </c>
      <c r="AG442" s="6">
        <f t="shared" si="131"/>
        <v>331.63200000000001</v>
      </c>
      <c r="AH442" s="4">
        <v>300</v>
      </c>
      <c r="AI442" s="6">
        <f t="shared" si="132"/>
        <v>48.398185523068499</v>
      </c>
      <c r="AJ442">
        <v>0</v>
      </c>
      <c r="AK442" s="6">
        <f t="shared" si="133"/>
        <v>0</v>
      </c>
      <c r="AL442" s="6">
        <f t="shared" si="118"/>
        <v>5475.908136666113</v>
      </c>
    </row>
    <row r="443" spans="1:38" x14ac:dyDescent="0.25">
      <c r="A443" s="1">
        <v>11749</v>
      </c>
      <c r="B443" s="1" t="s">
        <v>36</v>
      </c>
      <c r="C443" s="1" t="s">
        <v>805</v>
      </c>
      <c r="D443" s="4">
        <v>100</v>
      </c>
      <c r="E443" s="6">
        <f t="shared" si="119"/>
        <v>158.6</v>
      </c>
      <c r="F443" s="4">
        <v>498</v>
      </c>
      <c r="G443" s="17">
        <f t="shared" si="120"/>
        <v>303.77999999999997</v>
      </c>
      <c r="H443" s="4">
        <v>312</v>
      </c>
      <c r="I443" s="6">
        <f t="shared" si="121"/>
        <v>146.328</v>
      </c>
      <c r="J443" s="4">
        <v>300</v>
      </c>
      <c r="K443" s="6">
        <f t="shared" si="122"/>
        <v>109.25971033500001</v>
      </c>
      <c r="L443" s="4">
        <v>300</v>
      </c>
      <c r="M443" s="6">
        <f t="shared" si="116"/>
        <v>923.7</v>
      </c>
      <c r="N443" s="4">
        <v>3000</v>
      </c>
      <c r="O443" s="6">
        <f t="shared" si="123"/>
        <v>1191</v>
      </c>
      <c r="P443" s="4">
        <v>96</v>
      </c>
      <c r="Q443" s="6">
        <f t="shared" si="124"/>
        <v>27.4079998930752</v>
      </c>
      <c r="R443" s="4">
        <v>300</v>
      </c>
      <c r="S443" s="6">
        <f t="shared" si="125"/>
        <v>92.933211</v>
      </c>
      <c r="T443" s="4">
        <v>204</v>
      </c>
      <c r="U443" s="6">
        <f t="shared" si="126"/>
        <v>131.376</v>
      </c>
      <c r="V443" s="4">
        <v>500</v>
      </c>
      <c r="W443" s="17">
        <f t="shared" si="134"/>
        <v>344.50149499999998</v>
      </c>
      <c r="X443" s="4">
        <v>496</v>
      </c>
      <c r="Y443" s="6">
        <f t="shared" si="127"/>
        <v>345.21599999999995</v>
      </c>
      <c r="Z443" s="4">
        <v>96</v>
      </c>
      <c r="AA443" s="6">
        <f t="shared" si="128"/>
        <v>92.928035798400003</v>
      </c>
      <c r="AB443" s="4">
        <v>300</v>
      </c>
      <c r="AC443" s="6">
        <f t="shared" si="129"/>
        <v>197.15996418</v>
      </c>
      <c r="AD443" s="4">
        <v>108</v>
      </c>
      <c r="AE443" s="6">
        <f t="shared" si="130"/>
        <v>49.896000000000001</v>
      </c>
      <c r="AF443" s="4">
        <v>504</v>
      </c>
      <c r="AG443" s="6">
        <f t="shared" si="131"/>
        <v>165.816</v>
      </c>
      <c r="AH443" s="4">
        <v>7396</v>
      </c>
      <c r="AI443" s="6">
        <f t="shared" si="132"/>
        <v>1193.1766004287153</v>
      </c>
      <c r="AJ443">
        <v>0</v>
      </c>
      <c r="AK443" s="6">
        <f t="shared" si="133"/>
        <v>0</v>
      </c>
      <c r="AL443" s="6">
        <f t="shared" si="118"/>
        <v>5473.0790166351908</v>
      </c>
    </row>
    <row r="444" spans="1:38" x14ac:dyDescent="0.25">
      <c r="A444" s="1">
        <v>2348</v>
      </c>
      <c r="B444" s="1" t="s">
        <v>640</v>
      </c>
      <c r="C444" s="1" t="s">
        <v>1279</v>
      </c>
      <c r="D444" s="4">
        <v>340</v>
      </c>
      <c r="E444" s="6">
        <f t="shared" si="119"/>
        <v>539.24</v>
      </c>
      <c r="F444" s="4">
        <v>240</v>
      </c>
      <c r="G444" s="17">
        <f t="shared" si="120"/>
        <v>146.4</v>
      </c>
      <c r="H444" s="4">
        <v>192</v>
      </c>
      <c r="I444" s="6">
        <f t="shared" si="121"/>
        <v>90.048000000000002</v>
      </c>
      <c r="J444" s="4">
        <v>300</v>
      </c>
      <c r="K444" s="6">
        <f t="shared" si="122"/>
        <v>109.25971033500001</v>
      </c>
      <c r="L444" s="4">
        <v>168</v>
      </c>
      <c r="M444" s="6">
        <f t="shared" si="116"/>
        <v>517.27200000000005</v>
      </c>
      <c r="N444" s="4">
        <v>4998</v>
      </c>
      <c r="O444" s="6">
        <f t="shared" si="123"/>
        <v>1984.2060000000001</v>
      </c>
      <c r="P444" s="4">
        <v>408</v>
      </c>
      <c r="Q444" s="6">
        <f t="shared" si="124"/>
        <v>116.48399954556959</v>
      </c>
      <c r="R444" s="4">
        <v>300</v>
      </c>
      <c r="S444" s="6">
        <f t="shared" si="125"/>
        <v>92.933211</v>
      </c>
      <c r="T444" s="4">
        <v>300</v>
      </c>
      <c r="U444" s="6">
        <f t="shared" si="126"/>
        <v>193.20000000000002</v>
      </c>
      <c r="V444" s="4">
        <v>250</v>
      </c>
      <c r="W444" s="17">
        <f t="shared" si="134"/>
        <v>172.25074749999999</v>
      </c>
      <c r="X444" s="4">
        <v>256</v>
      </c>
      <c r="Y444" s="6">
        <f t="shared" si="127"/>
        <v>178.17599999999999</v>
      </c>
      <c r="Z444" s="4">
        <v>504</v>
      </c>
      <c r="AA444" s="6">
        <f t="shared" si="128"/>
        <v>487.87218794159998</v>
      </c>
      <c r="AB444" s="4">
        <v>400</v>
      </c>
      <c r="AC444" s="6">
        <f t="shared" si="129"/>
        <v>262.87995224000002</v>
      </c>
      <c r="AD444" s="4">
        <v>204</v>
      </c>
      <c r="AE444" s="6">
        <f t="shared" si="130"/>
        <v>94.248000000000005</v>
      </c>
      <c r="AF444" s="4">
        <v>408</v>
      </c>
      <c r="AG444" s="6">
        <f t="shared" si="131"/>
        <v>134.232</v>
      </c>
      <c r="AH444" s="4">
        <v>606</v>
      </c>
      <c r="AI444" s="6">
        <f t="shared" si="132"/>
        <v>97.764334756598373</v>
      </c>
      <c r="AJ444">
        <v>40</v>
      </c>
      <c r="AK444" s="6">
        <f t="shared" si="133"/>
        <v>228.57142857142838</v>
      </c>
      <c r="AL444" s="6">
        <f t="shared" si="118"/>
        <v>5445.037571890196</v>
      </c>
    </row>
    <row r="445" spans="1:38" x14ac:dyDescent="0.25">
      <c r="A445" s="1">
        <v>12482</v>
      </c>
      <c r="B445" s="1" t="s">
        <v>109</v>
      </c>
      <c r="C445" s="1" t="s">
        <v>866</v>
      </c>
      <c r="D445" s="4">
        <v>40</v>
      </c>
      <c r="E445" s="6">
        <f t="shared" si="119"/>
        <v>63.440000000000005</v>
      </c>
      <c r="F445" s="4">
        <v>390</v>
      </c>
      <c r="G445" s="17">
        <f t="shared" si="120"/>
        <v>237.9</v>
      </c>
      <c r="H445" s="4">
        <v>960</v>
      </c>
      <c r="I445" s="6">
        <f t="shared" si="121"/>
        <v>450.23999999999995</v>
      </c>
      <c r="J445" s="4">
        <v>576</v>
      </c>
      <c r="K445" s="6">
        <f t="shared" si="122"/>
        <v>209.7786438432</v>
      </c>
      <c r="L445" s="4">
        <v>12</v>
      </c>
      <c r="M445" s="6">
        <f t="shared" ref="M445:M508" si="135">L445*3.079</f>
        <v>36.948</v>
      </c>
      <c r="N445" s="4">
        <v>2352</v>
      </c>
      <c r="O445" s="6">
        <f t="shared" si="123"/>
        <v>933.74400000000003</v>
      </c>
      <c r="P445" s="4">
        <v>1368</v>
      </c>
      <c r="Q445" s="6">
        <f t="shared" si="124"/>
        <v>390.56399847632156</v>
      </c>
      <c r="R445" s="4">
        <v>1680</v>
      </c>
      <c r="S445" s="6">
        <f t="shared" si="125"/>
        <v>520.4259816</v>
      </c>
      <c r="T445" s="4">
        <v>564</v>
      </c>
      <c r="U445" s="6">
        <f t="shared" si="126"/>
        <v>363.21600000000001</v>
      </c>
      <c r="V445" s="4">
        <v>40</v>
      </c>
      <c r="W445" s="17">
        <f t="shared" ref="W445:W447" si="136">V445*0.68900299</f>
        <v>27.5601196</v>
      </c>
      <c r="X445" s="4">
        <v>32</v>
      </c>
      <c r="Y445" s="6">
        <f t="shared" si="127"/>
        <v>22.271999999999998</v>
      </c>
      <c r="Z445" s="4">
        <v>420</v>
      </c>
      <c r="AA445" s="6">
        <f t="shared" si="128"/>
        <v>406.56015661800001</v>
      </c>
      <c r="AB445" s="4">
        <v>1400</v>
      </c>
      <c r="AC445" s="6">
        <f t="shared" si="129"/>
        <v>920.07983283999999</v>
      </c>
      <c r="AD445" s="4">
        <v>972</v>
      </c>
      <c r="AE445" s="6">
        <f t="shared" si="130"/>
        <v>449.06400000000002</v>
      </c>
      <c r="AF445" s="4">
        <v>936</v>
      </c>
      <c r="AG445" s="6">
        <f t="shared" si="131"/>
        <v>307.94400000000002</v>
      </c>
      <c r="AH445" s="4">
        <v>510</v>
      </c>
      <c r="AI445" s="6">
        <f t="shared" si="132"/>
        <v>82.276915389216455</v>
      </c>
      <c r="AJ445">
        <v>0</v>
      </c>
      <c r="AK445" s="6">
        <f t="shared" si="133"/>
        <v>0</v>
      </c>
      <c r="AL445" s="6">
        <f t="shared" si="118"/>
        <v>5422.0136483667384</v>
      </c>
    </row>
    <row r="446" spans="1:38" x14ac:dyDescent="0.25">
      <c r="A446" s="1">
        <v>12766</v>
      </c>
      <c r="B446" s="1" t="s">
        <v>295</v>
      </c>
      <c r="C446" s="1" t="s">
        <v>1003</v>
      </c>
      <c r="D446" s="4">
        <v>0</v>
      </c>
      <c r="E446" s="6">
        <f t="shared" si="119"/>
        <v>0</v>
      </c>
      <c r="F446" s="4">
        <v>0</v>
      </c>
      <c r="G446" s="17">
        <f t="shared" si="120"/>
        <v>0</v>
      </c>
      <c r="H446" s="4">
        <v>0</v>
      </c>
      <c r="I446" s="6">
        <f t="shared" si="121"/>
        <v>0</v>
      </c>
      <c r="J446" s="4">
        <v>0</v>
      </c>
      <c r="K446" s="6">
        <f t="shared" si="122"/>
        <v>0</v>
      </c>
      <c r="L446" s="4">
        <v>0</v>
      </c>
      <c r="M446" s="6">
        <f t="shared" si="135"/>
        <v>0</v>
      </c>
      <c r="N446" s="4">
        <v>5994</v>
      </c>
      <c r="O446" s="6">
        <f t="shared" si="123"/>
        <v>2379.6179999999999</v>
      </c>
      <c r="P446" s="4">
        <v>0</v>
      </c>
      <c r="Q446" s="6">
        <f t="shared" si="124"/>
        <v>0</v>
      </c>
      <c r="R446" s="4">
        <f>72+4308</f>
        <v>4380</v>
      </c>
      <c r="S446" s="6">
        <f t="shared" si="125"/>
        <v>1356.8248805999999</v>
      </c>
      <c r="T446" s="4">
        <v>0</v>
      </c>
      <c r="U446" s="6">
        <f t="shared" si="126"/>
        <v>0</v>
      </c>
      <c r="V446" s="4">
        <v>0</v>
      </c>
      <c r="W446" s="17">
        <f t="shared" si="136"/>
        <v>0</v>
      </c>
      <c r="X446" s="4">
        <v>0</v>
      </c>
      <c r="Y446" s="6">
        <f t="shared" si="127"/>
        <v>0</v>
      </c>
      <c r="Z446" s="4">
        <v>0</v>
      </c>
      <c r="AA446" s="6">
        <f t="shared" si="128"/>
        <v>0</v>
      </c>
      <c r="AB446" s="4">
        <v>0</v>
      </c>
      <c r="AC446" s="6">
        <f t="shared" si="129"/>
        <v>0</v>
      </c>
      <c r="AD446" s="4">
        <v>3012</v>
      </c>
      <c r="AE446" s="6">
        <f t="shared" si="130"/>
        <v>1391.5440000000001</v>
      </c>
      <c r="AF446" s="4">
        <v>0</v>
      </c>
      <c r="AG446" s="6">
        <f t="shared" si="131"/>
        <v>0</v>
      </c>
      <c r="AH446" s="4">
        <v>1736</v>
      </c>
      <c r="AI446" s="6">
        <f t="shared" si="132"/>
        <v>280.06416689348976</v>
      </c>
      <c r="AJ446">
        <v>0</v>
      </c>
      <c r="AK446" s="6">
        <f t="shared" si="133"/>
        <v>0</v>
      </c>
      <c r="AL446" s="6">
        <f t="shared" si="118"/>
        <v>5408.051047493489</v>
      </c>
    </row>
    <row r="447" spans="1:38" x14ac:dyDescent="0.25">
      <c r="A447" s="1">
        <v>13083</v>
      </c>
      <c r="B447" s="1" t="s">
        <v>524</v>
      </c>
      <c r="C447" s="1" t="s">
        <v>1609</v>
      </c>
      <c r="D447" s="4">
        <v>280</v>
      </c>
      <c r="E447" s="6">
        <f t="shared" si="119"/>
        <v>444.08000000000004</v>
      </c>
      <c r="F447" s="4">
        <v>120</v>
      </c>
      <c r="G447" s="17">
        <f t="shared" si="120"/>
        <v>73.2</v>
      </c>
      <c r="H447" s="4">
        <v>1512</v>
      </c>
      <c r="I447" s="6">
        <f t="shared" si="121"/>
        <v>709.12799999999993</v>
      </c>
      <c r="J447" s="4">
        <v>1500</v>
      </c>
      <c r="K447" s="6">
        <f t="shared" si="122"/>
        <v>546.298551675</v>
      </c>
      <c r="L447" s="4">
        <v>144</v>
      </c>
      <c r="M447" s="6">
        <f t="shared" si="135"/>
        <v>443.37600000000003</v>
      </c>
      <c r="N447" s="4">
        <v>4998</v>
      </c>
      <c r="O447" s="6">
        <f t="shared" si="123"/>
        <v>1984.2060000000001</v>
      </c>
      <c r="P447" s="4">
        <v>240</v>
      </c>
      <c r="Q447" s="6">
        <f t="shared" si="124"/>
        <v>68.519999732687992</v>
      </c>
      <c r="R447" s="4">
        <v>0</v>
      </c>
      <c r="S447" s="6">
        <f t="shared" si="125"/>
        <v>0</v>
      </c>
      <c r="T447" s="4">
        <v>0</v>
      </c>
      <c r="U447" s="6">
        <f t="shared" si="126"/>
        <v>0</v>
      </c>
      <c r="V447" s="4">
        <v>100</v>
      </c>
      <c r="W447" s="17">
        <f t="shared" si="136"/>
        <v>68.900299000000004</v>
      </c>
      <c r="X447" s="4">
        <v>96</v>
      </c>
      <c r="Y447" s="6">
        <f t="shared" si="127"/>
        <v>66.816000000000003</v>
      </c>
      <c r="Z447" s="4">
        <v>0</v>
      </c>
      <c r="AA447" s="6">
        <f t="shared" si="128"/>
        <v>0</v>
      </c>
      <c r="AB447" s="4">
        <v>1000</v>
      </c>
      <c r="AC447" s="6">
        <f t="shared" si="129"/>
        <v>657.19988060000003</v>
      </c>
      <c r="AD447" s="4">
        <v>156</v>
      </c>
      <c r="AE447" s="6">
        <f t="shared" si="130"/>
        <v>72.072000000000003</v>
      </c>
      <c r="AF447" s="4">
        <v>0</v>
      </c>
      <c r="AG447" s="6">
        <f t="shared" si="131"/>
        <v>0</v>
      </c>
      <c r="AH447" s="4">
        <v>0</v>
      </c>
      <c r="AI447" s="6">
        <f t="shared" si="132"/>
        <v>0</v>
      </c>
      <c r="AJ447">
        <v>40</v>
      </c>
      <c r="AK447" s="6">
        <f t="shared" si="133"/>
        <v>228.57142857142838</v>
      </c>
      <c r="AL447" s="6">
        <f t="shared" si="118"/>
        <v>5362.3681595791168</v>
      </c>
    </row>
    <row r="448" spans="1:38" x14ac:dyDescent="0.25">
      <c r="A448" s="1">
        <v>869</v>
      </c>
      <c r="B448" s="1" t="s">
        <v>1588</v>
      </c>
      <c r="C448" s="1" t="s">
        <v>1397</v>
      </c>
      <c r="D448" s="4">
        <v>400</v>
      </c>
      <c r="E448" s="6">
        <f t="shared" si="119"/>
        <v>634.4</v>
      </c>
      <c r="F448" s="4">
        <v>198</v>
      </c>
      <c r="G448" s="17">
        <f t="shared" si="120"/>
        <v>120.78</v>
      </c>
      <c r="H448" s="4">
        <v>192</v>
      </c>
      <c r="I448" s="6">
        <f t="shared" si="121"/>
        <v>90.048000000000002</v>
      </c>
      <c r="J448" s="4">
        <v>396</v>
      </c>
      <c r="K448" s="6">
        <f t="shared" si="122"/>
        <v>144.2228176422</v>
      </c>
      <c r="L448" s="4">
        <v>204</v>
      </c>
      <c r="M448" s="6">
        <f t="shared" si="135"/>
        <v>628.11599999999999</v>
      </c>
      <c r="N448" s="4">
        <v>5502</v>
      </c>
      <c r="O448" s="6">
        <f t="shared" si="123"/>
        <v>2184.2940000000003</v>
      </c>
      <c r="P448" s="4">
        <v>192</v>
      </c>
      <c r="Q448" s="6">
        <f t="shared" si="124"/>
        <v>54.8159997861504</v>
      </c>
      <c r="R448" s="4">
        <v>408</v>
      </c>
      <c r="S448" s="6">
        <f t="shared" si="125"/>
        <v>126.38916696</v>
      </c>
      <c r="T448" s="4">
        <v>300</v>
      </c>
      <c r="U448" s="6">
        <f t="shared" si="126"/>
        <v>193.20000000000002</v>
      </c>
      <c r="V448" s="4">
        <v>200</v>
      </c>
      <c r="W448" s="17">
        <f>V448*0.689</f>
        <v>137.79999999999998</v>
      </c>
      <c r="X448" s="4">
        <v>208</v>
      </c>
      <c r="Y448" s="6">
        <f t="shared" si="127"/>
        <v>144.768</v>
      </c>
      <c r="Z448" s="4">
        <v>300</v>
      </c>
      <c r="AA448" s="6">
        <f t="shared" si="128"/>
        <v>290.40011186999999</v>
      </c>
      <c r="AB448" s="4">
        <v>200</v>
      </c>
      <c r="AC448" s="6">
        <f t="shared" si="129"/>
        <v>131.43997612000001</v>
      </c>
      <c r="AD448" s="4">
        <v>408</v>
      </c>
      <c r="AE448" s="6">
        <f t="shared" si="130"/>
        <v>188.49600000000001</v>
      </c>
      <c r="AF448" s="4">
        <v>192</v>
      </c>
      <c r="AG448" s="6">
        <f t="shared" si="131"/>
        <v>63.168000000000006</v>
      </c>
      <c r="AH448" s="4">
        <v>0</v>
      </c>
      <c r="AI448" s="6">
        <f t="shared" si="132"/>
        <v>0</v>
      </c>
      <c r="AJ448">
        <v>40</v>
      </c>
      <c r="AK448" s="6">
        <f t="shared" si="133"/>
        <v>228.57142857142838</v>
      </c>
      <c r="AL448" s="6">
        <f t="shared" si="118"/>
        <v>5360.9095009497787</v>
      </c>
    </row>
    <row r="449" spans="1:38" x14ac:dyDescent="0.25">
      <c r="A449" s="1">
        <v>12757</v>
      </c>
      <c r="B449" s="1" t="s">
        <v>288</v>
      </c>
      <c r="C449" s="1" t="s">
        <v>1494</v>
      </c>
      <c r="D449" s="4">
        <v>140</v>
      </c>
      <c r="E449" s="6">
        <f t="shared" si="119"/>
        <v>222.04000000000002</v>
      </c>
      <c r="F449" s="4">
        <v>300</v>
      </c>
      <c r="G449" s="17">
        <f t="shared" si="120"/>
        <v>183</v>
      </c>
      <c r="H449" s="4">
        <v>408</v>
      </c>
      <c r="I449" s="6">
        <f t="shared" si="121"/>
        <v>191.35199999999998</v>
      </c>
      <c r="J449" s="4">
        <v>696</v>
      </c>
      <c r="K449" s="6">
        <f t="shared" si="122"/>
        <v>253.48252797720002</v>
      </c>
      <c r="L449" s="4">
        <v>60</v>
      </c>
      <c r="M449" s="6">
        <f t="shared" si="135"/>
        <v>184.74</v>
      </c>
      <c r="N449" s="4">
        <v>2706</v>
      </c>
      <c r="O449" s="6">
        <f t="shared" si="123"/>
        <v>1074.2820000000002</v>
      </c>
      <c r="P449" s="4">
        <v>792</v>
      </c>
      <c r="Q449" s="6">
        <f t="shared" si="124"/>
        <v>226.11599911787039</v>
      </c>
      <c r="R449" s="4">
        <v>852</v>
      </c>
      <c r="S449" s="6">
        <f t="shared" si="125"/>
        <v>263.93031924000002</v>
      </c>
      <c r="T449" s="4">
        <v>816</v>
      </c>
      <c r="U449" s="6">
        <f t="shared" si="126"/>
        <v>525.50400000000002</v>
      </c>
      <c r="V449" s="4">
        <v>100</v>
      </c>
      <c r="W449" s="17">
        <f t="shared" ref="W449:W480" si="137">V449*0.68900299</f>
        <v>68.900299000000004</v>
      </c>
      <c r="X449" s="4">
        <v>96</v>
      </c>
      <c r="Y449" s="6">
        <f t="shared" si="127"/>
        <v>66.816000000000003</v>
      </c>
      <c r="Z449" s="4">
        <v>648</v>
      </c>
      <c r="AA449" s="6">
        <f t="shared" si="128"/>
        <v>627.26424163920001</v>
      </c>
      <c r="AB449" s="4">
        <v>700</v>
      </c>
      <c r="AC449" s="6">
        <f t="shared" si="129"/>
        <v>460.03991642</v>
      </c>
      <c r="AD449" s="4">
        <v>1056</v>
      </c>
      <c r="AE449" s="6">
        <f t="shared" si="130"/>
        <v>487.87200000000001</v>
      </c>
      <c r="AF449" s="4">
        <v>1344</v>
      </c>
      <c r="AG449" s="6">
        <f t="shared" si="131"/>
        <v>442.17600000000004</v>
      </c>
      <c r="AH449" s="4">
        <v>414</v>
      </c>
      <c r="AI449" s="6">
        <f t="shared" si="132"/>
        <v>66.789496021834537</v>
      </c>
      <c r="AJ449">
        <v>0</v>
      </c>
      <c r="AK449" s="6">
        <f t="shared" si="133"/>
        <v>0</v>
      </c>
      <c r="AL449" s="6">
        <f t="shared" si="118"/>
        <v>5344.3047994161052</v>
      </c>
    </row>
    <row r="450" spans="1:38" x14ac:dyDescent="0.25">
      <c r="A450" s="1">
        <v>4000</v>
      </c>
      <c r="B450" s="1" t="s">
        <v>685</v>
      </c>
      <c r="C450" s="1" t="s">
        <v>1420</v>
      </c>
      <c r="D450" s="4">
        <v>140</v>
      </c>
      <c r="E450" s="6">
        <f t="shared" si="119"/>
        <v>222.04000000000002</v>
      </c>
      <c r="F450" s="4">
        <v>0</v>
      </c>
      <c r="G450" s="17">
        <f t="shared" si="120"/>
        <v>0</v>
      </c>
      <c r="H450" s="4">
        <v>408</v>
      </c>
      <c r="I450" s="6">
        <f t="shared" si="121"/>
        <v>191.35199999999998</v>
      </c>
      <c r="J450" s="4">
        <v>900</v>
      </c>
      <c r="K450" s="6">
        <f t="shared" si="122"/>
        <v>327.77913100500001</v>
      </c>
      <c r="L450" s="4">
        <v>60</v>
      </c>
      <c r="M450" s="6">
        <f t="shared" si="135"/>
        <v>184.74</v>
      </c>
      <c r="N450" s="4">
        <v>2802</v>
      </c>
      <c r="O450" s="6">
        <f t="shared" si="123"/>
        <v>1112.394</v>
      </c>
      <c r="P450" s="4">
        <v>792</v>
      </c>
      <c r="Q450" s="6">
        <f t="shared" si="124"/>
        <v>226.11599911787039</v>
      </c>
      <c r="R450" s="4">
        <v>612</v>
      </c>
      <c r="S450" s="6">
        <f t="shared" si="125"/>
        <v>189.58375043999999</v>
      </c>
      <c r="T450" s="4">
        <v>840</v>
      </c>
      <c r="U450" s="6">
        <f t="shared" si="126"/>
        <v>540.96</v>
      </c>
      <c r="V450" s="4">
        <v>130</v>
      </c>
      <c r="W450" s="17">
        <f t="shared" si="137"/>
        <v>89.570388699999995</v>
      </c>
      <c r="X450" s="4">
        <v>144</v>
      </c>
      <c r="Y450" s="6">
        <f t="shared" si="127"/>
        <v>100.22399999999999</v>
      </c>
      <c r="Z450" s="4">
        <v>672</v>
      </c>
      <c r="AA450" s="6">
        <f t="shared" si="128"/>
        <v>650.49625058879997</v>
      </c>
      <c r="AB450" s="4">
        <v>600</v>
      </c>
      <c r="AC450" s="6">
        <f t="shared" si="129"/>
        <v>394.31992836000001</v>
      </c>
      <c r="AD450" s="4">
        <v>1404</v>
      </c>
      <c r="AE450" s="6">
        <f t="shared" si="130"/>
        <v>648.64800000000002</v>
      </c>
      <c r="AF450" s="4">
        <v>912</v>
      </c>
      <c r="AG450" s="6">
        <f t="shared" si="131"/>
        <v>300.048</v>
      </c>
      <c r="AH450" s="4">
        <v>1020</v>
      </c>
      <c r="AI450" s="6">
        <f t="shared" si="132"/>
        <v>164.55383077843291</v>
      </c>
      <c r="AJ450">
        <v>0</v>
      </c>
      <c r="AK450" s="6">
        <f t="shared" si="133"/>
        <v>0</v>
      </c>
      <c r="AL450" s="6">
        <f t="shared" si="118"/>
        <v>5342.8252789901035</v>
      </c>
    </row>
    <row r="451" spans="1:38" x14ac:dyDescent="0.25">
      <c r="A451" s="1">
        <v>12606</v>
      </c>
      <c r="B451" s="1" t="s">
        <v>183</v>
      </c>
      <c r="C451" s="1" t="s">
        <v>928</v>
      </c>
      <c r="D451" s="4">
        <v>500</v>
      </c>
      <c r="E451" s="6">
        <f t="shared" si="119"/>
        <v>793</v>
      </c>
      <c r="F451" s="4">
        <v>48</v>
      </c>
      <c r="G451" s="17">
        <f t="shared" si="120"/>
        <v>29.28</v>
      </c>
      <c r="H451" s="4">
        <v>1008</v>
      </c>
      <c r="I451" s="6">
        <f t="shared" si="121"/>
        <v>472.75199999999995</v>
      </c>
      <c r="J451" s="4">
        <v>504</v>
      </c>
      <c r="K451" s="6">
        <f t="shared" si="122"/>
        <v>183.55631336280001</v>
      </c>
      <c r="L451" s="4">
        <v>204</v>
      </c>
      <c r="M451" s="6">
        <f t="shared" si="135"/>
        <v>628.11599999999999</v>
      </c>
      <c r="N451" s="4">
        <v>1902</v>
      </c>
      <c r="O451" s="6">
        <f t="shared" si="123"/>
        <v>755.09400000000005</v>
      </c>
      <c r="P451" s="4">
        <v>504</v>
      </c>
      <c r="Q451" s="6">
        <f t="shared" si="124"/>
        <v>143.8919994386448</v>
      </c>
      <c r="R451" s="4">
        <v>348</v>
      </c>
      <c r="S451" s="6">
        <f t="shared" si="125"/>
        <v>107.80252476</v>
      </c>
      <c r="T451" s="4">
        <v>300</v>
      </c>
      <c r="U451" s="6">
        <f t="shared" si="126"/>
        <v>193.20000000000002</v>
      </c>
      <c r="V451" s="4">
        <v>100</v>
      </c>
      <c r="W451" s="17">
        <f t="shared" si="137"/>
        <v>68.900299000000004</v>
      </c>
      <c r="X451" s="4">
        <v>96</v>
      </c>
      <c r="Y451" s="6">
        <f t="shared" si="127"/>
        <v>66.816000000000003</v>
      </c>
      <c r="Z451" s="4">
        <v>504</v>
      </c>
      <c r="AA451" s="6">
        <f t="shared" si="128"/>
        <v>487.87218794159998</v>
      </c>
      <c r="AB451" s="4">
        <v>1000</v>
      </c>
      <c r="AC451" s="6">
        <f t="shared" si="129"/>
        <v>657.19988060000003</v>
      </c>
      <c r="AD451" s="4">
        <v>552</v>
      </c>
      <c r="AE451" s="6">
        <f t="shared" si="130"/>
        <v>255.024</v>
      </c>
      <c r="AF451" s="4">
        <v>600</v>
      </c>
      <c r="AG451" s="6">
        <f t="shared" si="131"/>
        <v>197.4</v>
      </c>
      <c r="AH451" s="4">
        <v>414</v>
      </c>
      <c r="AI451" s="6">
        <f t="shared" si="132"/>
        <v>66.789496021834537</v>
      </c>
      <c r="AJ451">
        <v>40</v>
      </c>
      <c r="AK451" s="6">
        <f t="shared" si="133"/>
        <v>228.57142857142838</v>
      </c>
      <c r="AL451" s="6">
        <f t="shared" si="118"/>
        <v>5335.266129696307</v>
      </c>
    </row>
    <row r="452" spans="1:38" x14ac:dyDescent="0.25">
      <c r="A452" s="1">
        <v>12500</v>
      </c>
      <c r="B452" s="1" t="s">
        <v>125</v>
      </c>
      <c r="C452" s="1" t="s">
        <v>880</v>
      </c>
      <c r="D452" s="4">
        <v>440</v>
      </c>
      <c r="E452" s="6">
        <f t="shared" si="119"/>
        <v>697.84</v>
      </c>
      <c r="F452" s="4">
        <v>600</v>
      </c>
      <c r="G452" s="17">
        <f t="shared" si="120"/>
        <v>366</v>
      </c>
      <c r="H452" s="4">
        <v>600</v>
      </c>
      <c r="I452" s="6">
        <f t="shared" si="121"/>
        <v>281.39999999999998</v>
      </c>
      <c r="J452" s="4">
        <v>600</v>
      </c>
      <c r="K452" s="6">
        <f t="shared" si="122"/>
        <v>218.51942067000002</v>
      </c>
      <c r="L452" s="4">
        <v>216</v>
      </c>
      <c r="M452" s="6">
        <f t="shared" si="135"/>
        <v>665.06400000000008</v>
      </c>
      <c r="N452" s="4">
        <v>600</v>
      </c>
      <c r="O452" s="6">
        <f t="shared" si="123"/>
        <v>238.20000000000002</v>
      </c>
      <c r="P452" s="4">
        <v>600</v>
      </c>
      <c r="Q452" s="6">
        <f t="shared" si="124"/>
        <v>171.29999933171999</v>
      </c>
      <c r="R452" s="4">
        <v>600</v>
      </c>
      <c r="S452" s="6">
        <f t="shared" si="125"/>
        <v>185.866422</v>
      </c>
      <c r="T452" s="4">
        <v>600</v>
      </c>
      <c r="U452" s="6">
        <f t="shared" si="126"/>
        <v>386.40000000000003</v>
      </c>
      <c r="V452" s="4">
        <v>430</v>
      </c>
      <c r="W452" s="17">
        <f t="shared" si="137"/>
        <v>296.27128569999996</v>
      </c>
      <c r="X452" s="4">
        <v>448</v>
      </c>
      <c r="Y452" s="6">
        <f t="shared" si="127"/>
        <v>311.80799999999999</v>
      </c>
      <c r="Z452" s="4">
        <v>600</v>
      </c>
      <c r="AA452" s="6">
        <f t="shared" si="128"/>
        <v>580.80022373999998</v>
      </c>
      <c r="AB452" s="4">
        <v>600</v>
      </c>
      <c r="AC452" s="6">
        <f t="shared" si="129"/>
        <v>394.31992836000001</v>
      </c>
      <c r="AD452" s="4">
        <v>600</v>
      </c>
      <c r="AE452" s="6">
        <f t="shared" si="130"/>
        <v>277.2</v>
      </c>
      <c r="AF452" s="4">
        <v>600</v>
      </c>
      <c r="AG452" s="6">
        <f t="shared" si="131"/>
        <v>197.4</v>
      </c>
      <c r="AH452" s="4">
        <v>0</v>
      </c>
      <c r="AI452" s="6">
        <f t="shared" si="132"/>
        <v>0</v>
      </c>
      <c r="AJ452">
        <v>0</v>
      </c>
      <c r="AK452" s="6">
        <f t="shared" si="133"/>
        <v>0</v>
      </c>
      <c r="AL452" s="6">
        <f t="shared" ref="AL452:AL515" si="138">E452+G452+I452+K452+M452+O452+Q452+S452+U452+W452+Y452+AA452+AC452+AE452+AG452+AI452+AK452</f>
        <v>5268.3892798017196</v>
      </c>
    </row>
    <row r="453" spans="1:38" x14ac:dyDescent="0.25">
      <c r="A453" s="1">
        <v>12415</v>
      </c>
      <c r="B453" s="1" t="s">
        <v>71</v>
      </c>
      <c r="C453" s="1" t="s">
        <v>837</v>
      </c>
      <c r="D453" s="4">
        <v>20</v>
      </c>
      <c r="E453" s="6">
        <f t="shared" ref="E453:E516" si="139">D453*1.586</f>
        <v>31.720000000000002</v>
      </c>
      <c r="F453" s="4">
        <v>420</v>
      </c>
      <c r="G453" s="17">
        <f t="shared" ref="G453:G516" si="140">F453*0.61</f>
        <v>256.2</v>
      </c>
      <c r="H453" s="4">
        <v>240</v>
      </c>
      <c r="I453" s="6">
        <f t="shared" ref="I453:I516" si="141">H453*0.469</f>
        <v>112.55999999999999</v>
      </c>
      <c r="J453" s="4">
        <v>192</v>
      </c>
      <c r="K453" s="6">
        <f t="shared" ref="K453:K516" si="142">J453*0.36419903445</f>
        <v>69.92621461440001</v>
      </c>
      <c r="L453" s="4">
        <v>12</v>
      </c>
      <c r="M453" s="6">
        <f t="shared" si="135"/>
        <v>36.948</v>
      </c>
      <c r="N453" s="4">
        <v>1236</v>
      </c>
      <c r="O453" s="6">
        <f t="shared" ref="O453:O516" si="143">N453*0.397</f>
        <v>490.69200000000001</v>
      </c>
      <c r="P453" s="4">
        <v>2784</v>
      </c>
      <c r="Q453" s="6">
        <f t="shared" ref="Q453:Q516" si="144">P453*0.2854999988862</f>
        <v>794.83199689918069</v>
      </c>
      <c r="R453" s="4">
        <v>4236</v>
      </c>
      <c r="S453" s="6">
        <f t="shared" ref="S453:S516" si="145">R453*0.30977737</f>
        <v>1312.2169393199999</v>
      </c>
      <c r="T453" s="4">
        <v>168</v>
      </c>
      <c r="U453" s="6">
        <f t="shared" ref="U453:U516" si="146">T453*0.644</f>
        <v>108.19200000000001</v>
      </c>
      <c r="V453" s="4">
        <v>30</v>
      </c>
      <c r="W453" s="17">
        <f t="shared" si="137"/>
        <v>20.670089699999998</v>
      </c>
      <c r="X453" s="4">
        <v>32</v>
      </c>
      <c r="Y453" s="6">
        <f t="shared" ref="Y453:Y516" si="147">X453*0.696</f>
        <v>22.271999999999998</v>
      </c>
      <c r="Z453" s="4">
        <v>132</v>
      </c>
      <c r="AA453" s="6">
        <f t="shared" ref="AA453:AA516" si="148">Z453*0.9680003729</f>
        <v>127.7760492228</v>
      </c>
      <c r="AB453" s="4">
        <v>600</v>
      </c>
      <c r="AC453" s="6">
        <f t="shared" ref="AC453:AC516" si="149">AB453*0.6571998806</f>
        <v>394.31992836000001</v>
      </c>
      <c r="AD453" s="4">
        <v>3000</v>
      </c>
      <c r="AE453" s="6">
        <f t="shared" ref="AE453:AE516" si="150">AD453*0.462</f>
        <v>1386</v>
      </c>
      <c r="AF453" s="4">
        <v>288</v>
      </c>
      <c r="AG453" s="6">
        <f t="shared" ref="AG453:AG516" si="151">AF453*0.329</f>
        <v>94.75200000000001</v>
      </c>
      <c r="AH453" s="4">
        <v>0</v>
      </c>
      <c r="AI453" s="6">
        <f t="shared" ref="AI453:AI516" si="152">AH453*0.161327285076895</f>
        <v>0</v>
      </c>
      <c r="AJ453">
        <v>0</v>
      </c>
      <c r="AK453" s="6">
        <f t="shared" ref="AK453:AK516" si="153">AJ453*5.71428571428571</f>
        <v>0</v>
      </c>
      <c r="AL453" s="6">
        <f t="shared" si="138"/>
        <v>5259.0772181163811</v>
      </c>
    </row>
    <row r="454" spans="1:38" x14ac:dyDescent="0.25">
      <c r="A454" s="1">
        <v>12555</v>
      </c>
      <c r="B454" s="1" t="s">
        <v>162</v>
      </c>
      <c r="C454" s="1" t="s">
        <v>912</v>
      </c>
      <c r="D454" s="4">
        <v>40</v>
      </c>
      <c r="E454" s="6">
        <f t="shared" si="139"/>
        <v>63.440000000000005</v>
      </c>
      <c r="F454" s="4">
        <v>708</v>
      </c>
      <c r="G454" s="17">
        <f t="shared" si="140"/>
        <v>431.88</v>
      </c>
      <c r="H454" s="4">
        <v>384</v>
      </c>
      <c r="I454" s="6">
        <f t="shared" si="141"/>
        <v>180.096</v>
      </c>
      <c r="J454" s="4">
        <v>288</v>
      </c>
      <c r="K454" s="6">
        <f t="shared" si="142"/>
        <v>104.8893219216</v>
      </c>
      <c r="L454" s="4">
        <v>24</v>
      </c>
      <c r="M454" s="6">
        <f t="shared" si="135"/>
        <v>73.896000000000001</v>
      </c>
      <c r="N454" s="4">
        <v>1752</v>
      </c>
      <c r="O454" s="6">
        <f t="shared" si="143"/>
        <v>695.54399999999998</v>
      </c>
      <c r="P454" s="4">
        <v>2496</v>
      </c>
      <c r="Q454" s="6">
        <f t="shared" si="144"/>
        <v>712.60799721995511</v>
      </c>
      <c r="R454" s="4">
        <v>2712</v>
      </c>
      <c r="S454" s="6">
        <f t="shared" si="145"/>
        <v>840.11622743999999</v>
      </c>
      <c r="T454" s="4">
        <v>264</v>
      </c>
      <c r="U454" s="6">
        <f t="shared" si="146"/>
        <v>170.01599999999999</v>
      </c>
      <c r="V454" s="4">
        <v>40</v>
      </c>
      <c r="W454" s="17">
        <f t="shared" si="137"/>
        <v>27.5601196</v>
      </c>
      <c r="X454" s="4">
        <v>48</v>
      </c>
      <c r="Y454" s="6">
        <f t="shared" si="147"/>
        <v>33.408000000000001</v>
      </c>
      <c r="Z454" s="4">
        <v>216</v>
      </c>
      <c r="AA454" s="6">
        <f t="shared" si="148"/>
        <v>209.08808054639999</v>
      </c>
      <c r="AB454" s="4">
        <v>1000</v>
      </c>
      <c r="AC454" s="6">
        <f t="shared" si="149"/>
        <v>657.19988060000003</v>
      </c>
      <c r="AD454" s="4">
        <v>1776</v>
      </c>
      <c r="AE454" s="6">
        <f t="shared" si="150"/>
        <v>820.51200000000006</v>
      </c>
      <c r="AF454" s="4">
        <v>432</v>
      </c>
      <c r="AG454" s="6">
        <f t="shared" si="151"/>
        <v>142.12800000000001</v>
      </c>
      <c r="AH454" s="4">
        <v>414</v>
      </c>
      <c r="AI454" s="6">
        <f t="shared" si="152"/>
        <v>66.789496021834537</v>
      </c>
      <c r="AJ454">
        <v>0</v>
      </c>
      <c r="AK454" s="6">
        <f t="shared" si="153"/>
        <v>0</v>
      </c>
      <c r="AL454" s="6">
        <f t="shared" si="138"/>
        <v>5229.1711233497881</v>
      </c>
    </row>
    <row r="455" spans="1:38" x14ac:dyDescent="0.25">
      <c r="A455" s="1">
        <v>13122</v>
      </c>
      <c r="B455" s="1" t="s">
        <v>554</v>
      </c>
      <c r="C455" s="1" t="s">
        <v>1217</v>
      </c>
      <c r="D455" s="4">
        <v>40</v>
      </c>
      <c r="E455" s="6">
        <f t="shared" si="139"/>
        <v>63.440000000000005</v>
      </c>
      <c r="F455" s="4">
        <v>300</v>
      </c>
      <c r="G455" s="17">
        <f t="shared" si="140"/>
        <v>183</v>
      </c>
      <c r="H455" s="4">
        <v>936</v>
      </c>
      <c r="I455" s="6">
        <f t="shared" si="141"/>
        <v>438.98399999999998</v>
      </c>
      <c r="J455" s="4">
        <v>948</v>
      </c>
      <c r="K455" s="6">
        <f t="shared" si="142"/>
        <v>345.26068465860004</v>
      </c>
      <c r="L455" s="4">
        <v>24</v>
      </c>
      <c r="M455" s="6">
        <f t="shared" si="135"/>
        <v>73.896000000000001</v>
      </c>
      <c r="N455" s="4">
        <v>1500</v>
      </c>
      <c r="O455" s="6">
        <f t="shared" si="143"/>
        <v>595.5</v>
      </c>
      <c r="P455" s="4">
        <v>1752</v>
      </c>
      <c r="Q455" s="6">
        <f t="shared" si="144"/>
        <v>500.19599804862236</v>
      </c>
      <c r="R455" s="4">
        <v>1752</v>
      </c>
      <c r="S455" s="6">
        <f t="shared" si="145"/>
        <v>542.72995223999999</v>
      </c>
      <c r="T455" s="4">
        <v>540</v>
      </c>
      <c r="U455" s="6">
        <f t="shared" si="146"/>
        <v>347.76</v>
      </c>
      <c r="V455" s="4">
        <v>60</v>
      </c>
      <c r="W455" s="17">
        <f t="shared" si="137"/>
        <v>41.340179399999997</v>
      </c>
      <c r="X455" s="4">
        <v>64</v>
      </c>
      <c r="Y455" s="6">
        <f t="shared" si="147"/>
        <v>44.543999999999997</v>
      </c>
      <c r="Z455" s="4">
        <v>816</v>
      </c>
      <c r="AA455" s="6">
        <f t="shared" si="148"/>
        <v>789.88830428639994</v>
      </c>
      <c r="AB455" s="4">
        <v>900</v>
      </c>
      <c r="AC455" s="6">
        <f t="shared" si="149"/>
        <v>591.47989254000004</v>
      </c>
      <c r="AD455" s="4">
        <v>756</v>
      </c>
      <c r="AE455" s="6">
        <f t="shared" si="150"/>
        <v>349.27199999999999</v>
      </c>
      <c r="AF455" s="4">
        <v>936</v>
      </c>
      <c r="AG455" s="6">
        <f t="shared" si="151"/>
        <v>307.94400000000002</v>
      </c>
      <c r="AH455" s="4">
        <v>0</v>
      </c>
      <c r="AI455" s="6">
        <f t="shared" si="152"/>
        <v>0</v>
      </c>
      <c r="AJ455">
        <v>0</v>
      </c>
      <c r="AK455" s="6">
        <f t="shared" si="153"/>
        <v>0</v>
      </c>
      <c r="AL455" s="6">
        <f t="shared" si="138"/>
        <v>5215.2350111736223</v>
      </c>
    </row>
    <row r="456" spans="1:38" x14ac:dyDescent="0.25">
      <c r="A456" s="1">
        <v>1103</v>
      </c>
      <c r="B456" s="1" t="s">
        <v>14</v>
      </c>
      <c r="C456" s="1" t="s">
        <v>783</v>
      </c>
      <c r="D456" s="4">
        <v>400</v>
      </c>
      <c r="E456" s="6">
        <f t="shared" si="139"/>
        <v>634.4</v>
      </c>
      <c r="F456" s="4">
        <v>798</v>
      </c>
      <c r="G456" s="17">
        <f t="shared" si="140"/>
        <v>486.78</v>
      </c>
      <c r="H456" s="4">
        <v>312</v>
      </c>
      <c r="I456" s="6">
        <f t="shared" si="141"/>
        <v>146.328</v>
      </c>
      <c r="J456" s="4">
        <v>300</v>
      </c>
      <c r="K456" s="6">
        <f t="shared" si="142"/>
        <v>109.25971033500001</v>
      </c>
      <c r="L456" s="4">
        <v>204</v>
      </c>
      <c r="M456" s="6">
        <f t="shared" si="135"/>
        <v>628.11599999999999</v>
      </c>
      <c r="N456" s="4">
        <v>1800</v>
      </c>
      <c r="O456" s="6">
        <f t="shared" si="143"/>
        <v>714.6</v>
      </c>
      <c r="P456" s="4">
        <v>192</v>
      </c>
      <c r="Q456" s="6">
        <f t="shared" si="144"/>
        <v>54.8159997861504</v>
      </c>
      <c r="R456" s="4">
        <v>600</v>
      </c>
      <c r="S456" s="6">
        <f t="shared" si="145"/>
        <v>185.866422</v>
      </c>
      <c r="T456" s="4">
        <v>600</v>
      </c>
      <c r="U456" s="6">
        <f t="shared" si="146"/>
        <v>386.40000000000003</v>
      </c>
      <c r="V456" s="4">
        <v>400</v>
      </c>
      <c r="W456" s="17">
        <f t="shared" si="137"/>
        <v>275.60119600000002</v>
      </c>
      <c r="X456" s="4">
        <v>400</v>
      </c>
      <c r="Y456" s="6">
        <f t="shared" si="147"/>
        <v>278.39999999999998</v>
      </c>
      <c r="Z456" s="4">
        <v>600</v>
      </c>
      <c r="AA456" s="6">
        <f t="shared" si="148"/>
        <v>580.80022373999998</v>
      </c>
      <c r="AB456" s="4">
        <v>600</v>
      </c>
      <c r="AC456" s="6">
        <f t="shared" si="149"/>
        <v>394.31992836000001</v>
      </c>
      <c r="AD456" s="4">
        <v>300</v>
      </c>
      <c r="AE456" s="6">
        <f t="shared" si="150"/>
        <v>138.6</v>
      </c>
      <c r="AF456" s="4">
        <v>600</v>
      </c>
      <c r="AG456" s="6">
        <f t="shared" si="151"/>
        <v>197.4</v>
      </c>
      <c r="AH456" s="4">
        <v>0</v>
      </c>
      <c r="AI456" s="6">
        <f t="shared" si="152"/>
        <v>0</v>
      </c>
      <c r="AJ456">
        <v>0</v>
      </c>
      <c r="AK456" s="6">
        <f t="shared" si="153"/>
        <v>0</v>
      </c>
      <c r="AL456" s="6">
        <f t="shared" si="138"/>
        <v>5211.6874802211496</v>
      </c>
    </row>
    <row r="457" spans="1:38" x14ac:dyDescent="0.25">
      <c r="A457" s="1">
        <v>12869</v>
      </c>
      <c r="B457" s="1" t="s">
        <v>377</v>
      </c>
      <c r="C457" s="1" t="s">
        <v>1061</v>
      </c>
      <c r="D457" s="4">
        <v>300</v>
      </c>
      <c r="E457" s="6">
        <f t="shared" si="139"/>
        <v>475.8</v>
      </c>
      <c r="F457" s="4">
        <v>300</v>
      </c>
      <c r="G457" s="17">
        <f t="shared" si="140"/>
        <v>183</v>
      </c>
      <c r="H457" s="4">
        <v>312</v>
      </c>
      <c r="I457" s="6">
        <f t="shared" si="141"/>
        <v>146.328</v>
      </c>
      <c r="J457" s="4">
        <v>504</v>
      </c>
      <c r="K457" s="6">
        <f t="shared" si="142"/>
        <v>183.55631336280001</v>
      </c>
      <c r="L457" s="4">
        <v>180</v>
      </c>
      <c r="M457" s="6">
        <f t="shared" si="135"/>
        <v>554.22</v>
      </c>
      <c r="N457" s="4">
        <v>2502</v>
      </c>
      <c r="O457" s="6">
        <f t="shared" si="143"/>
        <v>993.2940000000001</v>
      </c>
      <c r="P457" s="4">
        <v>408</v>
      </c>
      <c r="Q457" s="6">
        <f t="shared" si="144"/>
        <v>116.48399954556959</v>
      </c>
      <c r="R457" s="4">
        <v>600</v>
      </c>
      <c r="S457" s="6">
        <f t="shared" si="145"/>
        <v>185.866422</v>
      </c>
      <c r="T457" s="4">
        <v>504</v>
      </c>
      <c r="U457" s="6">
        <f t="shared" si="146"/>
        <v>324.57600000000002</v>
      </c>
      <c r="V457" s="4">
        <v>300</v>
      </c>
      <c r="W457" s="17">
        <f t="shared" si="137"/>
        <v>206.700897</v>
      </c>
      <c r="X457" s="4">
        <v>304</v>
      </c>
      <c r="Y457" s="6">
        <f t="shared" si="147"/>
        <v>211.58399999999997</v>
      </c>
      <c r="Z457" s="4">
        <v>504</v>
      </c>
      <c r="AA457" s="6">
        <f t="shared" si="148"/>
        <v>487.87218794159998</v>
      </c>
      <c r="AB457" s="4">
        <v>300</v>
      </c>
      <c r="AC457" s="6">
        <f t="shared" si="149"/>
        <v>197.15996418</v>
      </c>
      <c r="AD457" s="4">
        <v>600</v>
      </c>
      <c r="AE457" s="6">
        <f t="shared" si="150"/>
        <v>277.2</v>
      </c>
      <c r="AF457" s="4">
        <v>792</v>
      </c>
      <c r="AG457" s="6">
        <f t="shared" si="151"/>
        <v>260.56799999999998</v>
      </c>
      <c r="AH457" s="4">
        <v>1020</v>
      </c>
      <c r="AI457" s="6">
        <f t="shared" si="152"/>
        <v>164.55383077843291</v>
      </c>
      <c r="AJ457">
        <v>40</v>
      </c>
      <c r="AK457" s="6">
        <f t="shared" si="153"/>
        <v>228.57142857142838</v>
      </c>
      <c r="AL457" s="6">
        <f t="shared" si="138"/>
        <v>5197.3350433798305</v>
      </c>
    </row>
    <row r="458" spans="1:38" x14ac:dyDescent="0.25">
      <c r="A458" s="1">
        <v>13015</v>
      </c>
      <c r="B458" s="1" t="s">
        <v>472</v>
      </c>
      <c r="C458" s="1" t="s">
        <v>1146</v>
      </c>
      <c r="D458" s="4">
        <v>140</v>
      </c>
      <c r="E458" s="6">
        <f t="shared" si="139"/>
        <v>222.04000000000002</v>
      </c>
      <c r="F458" s="4">
        <v>798</v>
      </c>
      <c r="G458" s="17">
        <f t="shared" si="140"/>
        <v>486.78</v>
      </c>
      <c r="H458" s="4">
        <v>792</v>
      </c>
      <c r="I458" s="6">
        <f t="shared" si="141"/>
        <v>371.44799999999998</v>
      </c>
      <c r="J458" s="4">
        <v>804</v>
      </c>
      <c r="K458" s="6">
        <f t="shared" si="142"/>
        <v>292.81602369780001</v>
      </c>
      <c r="L458" s="4">
        <v>60</v>
      </c>
      <c r="M458" s="6">
        <f t="shared" si="135"/>
        <v>184.74</v>
      </c>
      <c r="N458" s="4">
        <v>1602</v>
      </c>
      <c r="O458" s="6">
        <f t="shared" si="143"/>
        <v>635.99400000000003</v>
      </c>
      <c r="P458" s="4">
        <v>792</v>
      </c>
      <c r="Q458" s="6">
        <f t="shared" si="144"/>
        <v>226.11599911787039</v>
      </c>
      <c r="R458" s="4">
        <v>804</v>
      </c>
      <c r="S458" s="6">
        <f t="shared" si="145"/>
        <v>249.06100548000001</v>
      </c>
      <c r="T458" s="4">
        <v>804</v>
      </c>
      <c r="U458" s="6">
        <f t="shared" si="146"/>
        <v>517.77600000000007</v>
      </c>
      <c r="V458" s="4">
        <v>130</v>
      </c>
      <c r="W458" s="17">
        <f t="shared" si="137"/>
        <v>89.570388699999995</v>
      </c>
      <c r="X458" s="4">
        <v>144</v>
      </c>
      <c r="Y458" s="6">
        <f t="shared" si="147"/>
        <v>100.22399999999999</v>
      </c>
      <c r="Z458" s="4">
        <v>684</v>
      </c>
      <c r="AA458" s="6">
        <f t="shared" si="148"/>
        <v>662.11225506359995</v>
      </c>
      <c r="AB458" s="4">
        <v>800</v>
      </c>
      <c r="AC458" s="6">
        <f t="shared" si="149"/>
        <v>525.75990448000005</v>
      </c>
      <c r="AD458" s="4">
        <v>804</v>
      </c>
      <c r="AE458" s="6">
        <f t="shared" si="150"/>
        <v>371.44800000000004</v>
      </c>
      <c r="AF458" s="4">
        <v>792</v>
      </c>
      <c r="AG458" s="6">
        <f t="shared" si="151"/>
        <v>260.56799999999998</v>
      </c>
      <c r="AH458" s="4">
        <v>0</v>
      </c>
      <c r="AI458" s="6">
        <f t="shared" si="152"/>
        <v>0</v>
      </c>
      <c r="AJ458">
        <v>0</v>
      </c>
      <c r="AK458" s="6">
        <f t="shared" si="153"/>
        <v>0</v>
      </c>
      <c r="AL458" s="6">
        <f t="shared" si="138"/>
        <v>5196.4535765392711</v>
      </c>
    </row>
    <row r="459" spans="1:38" x14ac:dyDescent="0.25">
      <c r="A459" s="1">
        <v>13023</v>
      </c>
      <c r="B459" s="1" t="s">
        <v>477</v>
      </c>
      <c r="C459" s="1" t="s">
        <v>1151</v>
      </c>
      <c r="D459" s="4">
        <v>200</v>
      </c>
      <c r="E459" s="6">
        <f t="shared" si="139"/>
        <v>317.2</v>
      </c>
      <c r="F459" s="4">
        <v>252</v>
      </c>
      <c r="G459" s="17">
        <f t="shared" si="140"/>
        <v>153.72</v>
      </c>
      <c r="H459" s="4">
        <v>1008</v>
      </c>
      <c r="I459" s="6">
        <f t="shared" si="141"/>
        <v>472.75199999999995</v>
      </c>
      <c r="J459" s="4">
        <v>756</v>
      </c>
      <c r="K459" s="6">
        <f t="shared" si="142"/>
        <v>275.33447004420003</v>
      </c>
      <c r="L459" s="4">
        <v>96</v>
      </c>
      <c r="M459" s="6">
        <f t="shared" si="135"/>
        <v>295.584</v>
      </c>
      <c r="N459" s="4">
        <v>1002</v>
      </c>
      <c r="O459" s="6">
        <f t="shared" si="143"/>
        <v>397.79400000000004</v>
      </c>
      <c r="P459" s="4">
        <v>504</v>
      </c>
      <c r="Q459" s="6">
        <f t="shared" si="144"/>
        <v>143.8919994386448</v>
      </c>
      <c r="R459" s="4">
        <v>996</v>
      </c>
      <c r="S459" s="6">
        <f t="shared" si="145"/>
        <v>308.53826051999999</v>
      </c>
      <c r="T459" s="4">
        <v>744</v>
      </c>
      <c r="U459" s="6">
        <f t="shared" si="146"/>
        <v>479.13600000000002</v>
      </c>
      <c r="V459" s="4">
        <v>200</v>
      </c>
      <c r="W459" s="17">
        <f t="shared" si="137"/>
        <v>137.80059800000001</v>
      </c>
      <c r="X459" s="4">
        <v>208</v>
      </c>
      <c r="Y459" s="6">
        <f t="shared" si="147"/>
        <v>144.768</v>
      </c>
      <c r="Z459" s="4">
        <v>756</v>
      </c>
      <c r="AA459" s="6">
        <f t="shared" si="148"/>
        <v>731.80828191239993</v>
      </c>
      <c r="AB459" s="4">
        <v>1000</v>
      </c>
      <c r="AC459" s="6">
        <f t="shared" si="149"/>
        <v>657.19988060000003</v>
      </c>
      <c r="AD459" s="4">
        <v>756</v>
      </c>
      <c r="AE459" s="6">
        <f t="shared" si="150"/>
        <v>349.27199999999999</v>
      </c>
      <c r="AF459" s="4">
        <v>1008</v>
      </c>
      <c r="AG459" s="6">
        <f t="shared" si="151"/>
        <v>331.63200000000001</v>
      </c>
      <c r="AH459" s="4">
        <v>0</v>
      </c>
      <c r="AI459" s="6">
        <f t="shared" si="152"/>
        <v>0</v>
      </c>
      <c r="AJ459">
        <v>0</v>
      </c>
      <c r="AK459" s="6">
        <f t="shared" si="153"/>
        <v>0</v>
      </c>
      <c r="AL459" s="6">
        <f t="shared" si="138"/>
        <v>5196.4314905152441</v>
      </c>
    </row>
    <row r="460" spans="1:38" x14ac:dyDescent="0.25">
      <c r="A460" s="1">
        <v>12544</v>
      </c>
      <c r="B460" s="1" t="s">
        <v>151</v>
      </c>
      <c r="C460" s="1" t="s">
        <v>1451</v>
      </c>
      <c r="D460" s="4">
        <v>60</v>
      </c>
      <c r="E460" s="6">
        <f t="shared" si="139"/>
        <v>95.160000000000011</v>
      </c>
      <c r="F460" s="4">
        <v>1068</v>
      </c>
      <c r="G460" s="17">
        <f t="shared" si="140"/>
        <v>651.48</v>
      </c>
      <c r="H460" s="4">
        <v>624</v>
      </c>
      <c r="I460" s="6">
        <f t="shared" si="141"/>
        <v>292.65600000000001</v>
      </c>
      <c r="J460" s="4">
        <v>468</v>
      </c>
      <c r="K460" s="6">
        <f t="shared" si="142"/>
        <v>170.44514812260002</v>
      </c>
      <c r="L460" s="4">
        <v>36</v>
      </c>
      <c r="M460" s="6">
        <f t="shared" si="135"/>
        <v>110.84400000000001</v>
      </c>
      <c r="N460" s="4">
        <v>4380</v>
      </c>
      <c r="O460" s="6">
        <f t="shared" si="143"/>
        <v>1738.8600000000001</v>
      </c>
      <c r="P460" s="4">
        <v>408</v>
      </c>
      <c r="Q460" s="6">
        <f t="shared" si="144"/>
        <v>116.48399954556959</v>
      </c>
      <c r="R460" s="4">
        <v>1500</v>
      </c>
      <c r="S460" s="6">
        <f t="shared" si="145"/>
        <v>464.66605499999997</v>
      </c>
      <c r="T460" s="4">
        <v>432</v>
      </c>
      <c r="U460" s="6">
        <f t="shared" si="146"/>
        <v>278.20800000000003</v>
      </c>
      <c r="V460" s="4">
        <v>70</v>
      </c>
      <c r="W460" s="17">
        <f t="shared" si="137"/>
        <v>48.230209299999999</v>
      </c>
      <c r="X460" s="4">
        <v>64</v>
      </c>
      <c r="Y460" s="6">
        <f t="shared" si="147"/>
        <v>44.543999999999997</v>
      </c>
      <c r="Z460" s="4">
        <v>348</v>
      </c>
      <c r="AA460" s="6">
        <f t="shared" si="148"/>
        <v>336.86412976919996</v>
      </c>
      <c r="AB460" s="4">
        <v>500</v>
      </c>
      <c r="AC460" s="6">
        <f t="shared" si="149"/>
        <v>328.59994030000001</v>
      </c>
      <c r="AD460" s="4">
        <v>600</v>
      </c>
      <c r="AE460" s="6">
        <f t="shared" si="150"/>
        <v>277.2</v>
      </c>
      <c r="AF460" s="4">
        <v>696</v>
      </c>
      <c r="AG460" s="6">
        <f t="shared" si="151"/>
        <v>228.98400000000001</v>
      </c>
      <c r="AH460" s="4">
        <v>0</v>
      </c>
      <c r="AI460" s="6">
        <f t="shared" si="152"/>
        <v>0</v>
      </c>
      <c r="AJ460">
        <v>0</v>
      </c>
      <c r="AK460" s="6">
        <f t="shared" si="153"/>
        <v>0</v>
      </c>
      <c r="AL460" s="6">
        <f t="shared" si="138"/>
        <v>5183.2254820373691</v>
      </c>
    </row>
    <row r="461" spans="1:38" x14ac:dyDescent="0.25">
      <c r="A461" s="1">
        <v>12699</v>
      </c>
      <c r="B461" s="1" t="s">
        <v>242</v>
      </c>
      <c r="C461" s="1" t="s">
        <v>1474</v>
      </c>
      <c r="D461" s="4">
        <v>40</v>
      </c>
      <c r="E461" s="6">
        <f t="shared" si="139"/>
        <v>63.440000000000005</v>
      </c>
      <c r="F461" s="4">
        <v>600</v>
      </c>
      <c r="G461" s="17">
        <f t="shared" si="140"/>
        <v>366</v>
      </c>
      <c r="H461" s="4">
        <v>600</v>
      </c>
      <c r="I461" s="6">
        <f t="shared" si="141"/>
        <v>281.39999999999998</v>
      </c>
      <c r="J461" s="4">
        <v>408</v>
      </c>
      <c r="K461" s="6">
        <f t="shared" si="142"/>
        <v>148.59320605560001</v>
      </c>
      <c r="L461" s="4">
        <v>24</v>
      </c>
      <c r="M461" s="6">
        <f t="shared" si="135"/>
        <v>73.896000000000001</v>
      </c>
      <c r="N461" s="4">
        <v>2202</v>
      </c>
      <c r="O461" s="6">
        <f t="shared" si="143"/>
        <v>874.19400000000007</v>
      </c>
      <c r="P461" s="4">
        <v>600</v>
      </c>
      <c r="Q461" s="6">
        <f t="shared" si="144"/>
        <v>171.29999933171999</v>
      </c>
      <c r="R461" s="4">
        <v>768</v>
      </c>
      <c r="S461" s="6">
        <f t="shared" si="145"/>
        <v>237.90902016000001</v>
      </c>
      <c r="T461" s="4">
        <v>516</v>
      </c>
      <c r="U461" s="6">
        <f t="shared" si="146"/>
        <v>332.30400000000003</v>
      </c>
      <c r="V461" s="4">
        <v>40</v>
      </c>
      <c r="W461" s="17">
        <f t="shared" si="137"/>
        <v>27.5601196</v>
      </c>
      <c r="X461" s="4">
        <v>32</v>
      </c>
      <c r="Y461" s="6">
        <f t="shared" si="147"/>
        <v>22.271999999999998</v>
      </c>
      <c r="Z461" s="4">
        <v>276</v>
      </c>
      <c r="AA461" s="6">
        <f t="shared" si="148"/>
        <v>267.16810292039997</v>
      </c>
      <c r="AB461" s="4">
        <v>1700</v>
      </c>
      <c r="AC461" s="6">
        <f t="shared" si="149"/>
        <v>1117.23979702</v>
      </c>
      <c r="AD461" s="4">
        <v>756</v>
      </c>
      <c r="AE461" s="6">
        <f t="shared" si="150"/>
        <v>349.27199999999999</v>
      </c>
      <c r="AF461" s="4">
        <v>600</v>
      </c>
      <c r="AG461" s="6">
        <f t="shared" si="151"/>
        <v>197.4</v>
      </c>
      <c r="AH461" s="4">
        <v>4016</v>
      </c>
      <c r="AI461" s="6">
        <f t="shared" si="152"/>
        <v>647.89037686881034</v>
      </c>
      <c r="AJ461">
        <v>0</v>
      </c>
      <c r="AK461" s="6">
        <f t="shared" si="153"/>
        <v>0</v>
      </c>
      <c r="AL461" s="6">
        <f t="shared" si="138"/>
        <v>5177.83862195653</v>
      </c>
    </row>
    <row r="462" spans="1:38" x14ac:dyDescent="0.25">
      <c r="A462" s="1">
        <v>12537</v>
      </c>
      <c r="B462" s="1" t="s">
        <v>144</v>
      </c>
      <c r="C462" s="1" t="s">
        <v>898</v>
      </c>
      <c r="D462" s="4">
        <v>20</v>
      </c>
      <c r="E462" s="6">
        <f t="shared" si="139"/>
        <v>31.720000000000002</v>
      </c>
      <c r="F462" s="4">
        <v>420</v>
      </c>
      <c r="G462" s="17">
        <f t="shared" si="140"/>
        <v>256.2</v>
      </c>
      <c r="H462" s="4">
        <v>240</v>
      </c>
      <c r="I462" s="6">
        <f t="shared" si="141"/>
        <v>112.55999999999999</v>
      </c>
      <c r="J462" s="4">
        <v>192</v>
      </c>
      <c r="K462" s="6">
        <f t="shared" si="142"/>
        <v>69.92621461440001</v>
      </c>
      <c r="L462" s="4">
        <v>12</v>
      </c>
      <c r="M462" s="6">
        <f t="shared" si="135"/>
        <v>36.948</v>
      </c>
      <c r="N462" s="4">
        <v>3090</v>
      </c>
      <c r="O462" s="6">
        <f t="shared" si="143"/>
        <v>1226.73</v>
      </c>
      <c r="P462" s="4">
        <v>1488</v>
      </c>
      <c r="Q462" s="6">
        <f t="shared" si="144"/>
        <v>424.82399834266556</v>
      </c>
      <c r="R462" s="4">
        <v>3672</v>
      </c>
      <c r="S462" s="6">
        <f t="shared" si="145"/>
        <v>1137.5025026399999</v>
      </c>
      <c r="T462" s="4">
        <v>168</v>
      </c>
      <c r="U462" s="6">
        <f t="shared" si="146"/>
        <v>108.19200000000001</v>
      </c>
      <c r="V462" s="4">
        <v>30</v>
      </c>
      <c r="W462" s="17">
        <f t="shared" si="137"/>
        <v>20.670089699999998</v>
      </c>
      <c r="X462" s="4">
        <v>32</v>
      </c>
      <c r="Y462" s="6">
        <f t="shared" si="147"/>
        <v>22.271999999999998</v>
      </c>
      <c r="Z462" s="4">
        <v>132</v>
      </c>
      <c r="AA462" s="6">
        <f t="shared" si="148"/>
        <v>127.7760492228</v>
      </c>
      <c r="AB462" s="4">
        <v>600</v>
      </c>
      <c r="AC462" s="6">
        <f t="shared" si="149"/>
        <v>394.31992836000001</v>
      </c>
      <c r="AD462" s="4">
        <v>2400</v>
      </c>
      <c r="AE462" s="6">
        <f t="shared" si="150"/>
        <v>1108.8</v>
      </c>
      <c r="AF462" s="4">
        <v>288</v>
      </c>
      <c r="AG462" s="6">
        <f t="shared" si="151"/>
        <v>94.75200000000001</v>
      </c>
      <c r="AH462" s="4">
        <v>0</v>
      </c>
      <c r="AI462" s="6">
        <f t="shared" si="152"/>
        <v>0</v>
      </c>
      <c r="AJ462">
        <v>0</v>
      </c>
      <c r="AK462" s="6">
        <f t="shared" si="153"/>
        <v>0</v>
      </c>
      <c r="AL462" s="6">
        <f t="shared" si="138"/>
        <v>5173.1927828798662</v>
      </c>
    </row>
    <row r="463" spans="1:38" x14ac:dyDescent="0.25">
      <c r="A463" s="1">
        <v>12442</v>
      </c>
      <c r="B463" s="1" t="s">
        <v>89</v>
      </c>
      <c r="C463" s="1" t="s">
        <v>853</v>
      </c>
      <c r="D463" s="4">
        <v>100</v>
      </c>
      <c r="E463" s="6">
        <f t="shared" si="139"/>
        <v>158.6</v>
      </c>
      <c r="F463" s="4">
        <v>498</v>
      </c>
      <c r="G463" s="17">
        <f t="shared" si="140"/>
        <v>303.77999999999997</v>
      </c>
      <c r="H463" s="4">
        <v>504</v>
      </c>
      <c r="I463" s="6">
        <f t="shared" si="141"/>
        <v>236.37599999999998</v>
      </c>
      <c r="J463" s="4">
        <v>504</v>
      </c>
      <c r="K463" s="6">
        <f t="shared" si="142"/>
        <v>183.55631336280001</v>
      </c>
      <c r="L463" s="4">
        <v>108</v>
      </c>
      <c r="M463" s="6">
        <f t="shared" si="135"/>
        <v>332.53200000000004</v>
      </c>
      <c r="N463" s="4">
        <v>2100</v>
      </c>
      <c r="O463" s="6">
        <f t="shared" si="143"/>
        <v>833.7</v>
      </c>
      <c r="P463" s="4">
        <v>192</v>
      </c>
      <c r="Q463" s="6">
        <f t="shared" si="144"/>
        <v>54.8159997861504</v>
      </c>
      <c r="R463" s="4">
        <v>768</v>
      </c>
      <c r="S463" s="6">
        <f t="shared" si="145"/>
        <v>237.90902016000001</v>
      </c>
      <c r="T463" s="4">
        <v>996</v>
      </c>
      <c r="U463" s="6">
        <f t="shared" si="146"/>
        <v>641.42399999999998</v>
      </c>
      <c r="V463" s="4">
        <v>220</v>
      </c>
      <c r="W463" s="17">
        <f t="shared" si="137"/>
        <v>151.58065779999998</v>
      </c>
      <c r="X463" s="4">
        <v>224</v>
      </c>
      <c r="Y463" s="6">
        <f t="shared" si="147"/>
        <v>155.904</v>
      </c>
      <c r="Z463" s="4">
        <v>804</v>
      </c>
      <c r="AA463" s="6">
        <f t="shared" si="148"/>
        <v>778.27229981159996</v>
      </c>
      <c r="AB463" s="4">
        <v>500</v>
      </c>
      <c r="AC463" s="6">
        <f t="shared" si="149"/>
        <v>328.59994030000001</v>
      </c>
      <c r="AD463" s="4">
        <v>216</v>
      </c>
      <c r="AE463" s="6">
        <f t="shared" si="150"/>
        <v>99.792000000000002</v>
      </c>
      <c r="AF463" s="4">
        <v>1008</v>
      </c>
      <c r="AG463" s="6">
        <f t="shared" si="151"/>
        <v>331.63200000000001</v>
      </c>
      <c r="AH463" s="4">
        <v>388</v>
      </c>
      <c r="AI463" s="6">
        <f t="shared" si="152"/>
        <v>62.59498660983526</v>
      </c>
      <c r="AJ463">
        <v>40</v>
      </c>
      <c r="AK463" s="6">
        <f t="shared" si="153"/>
        <v>228.57142857142838</v>
      </c>
      <c r="AL463" s="6">
        <f t="shared" si="138"/>
        <v>5119.6406464018146</v>
      </c>
    </row>
    <row r="464" spans="1:38" x14ac:dyDescent="0.25">
      <c r="A464" s="1">
        <v>12761</v>
      </c>
      <c r="B464" s="1" t="s">
        <v>290</v>
      </c>
      <c r="C464" s="1" t="s">
        <v>1495</v>
      </c>
      <c r="D464" s="4">
        <v>240</v>
      </c>
      <c r="E464" s="6">
        <f t="shared" si="139"/>
        <v>380.64000000000004</v>
      </c>
      <c r="F464" s="4">
        <v>498</v>
      </c>
      <c r="G464" s="17">
        <f t="shared" si="140"/>
        <v>303.77999999999997</v>
      </c>
      <c r="H464" s="4">
        <v>312</v>
      </c>
      <c r="I464" s="6">
        <f t="shared" si="141"/>
        <v>146.328</v>
      </c>
      <c r="J464" s="4">
        <v>504</v>
      </c>
      <c r="K464" s="6">
        <f t="shared" si="142"/>
        <v>183.55631336280001</v>
      </c>
      <c r="L464" s="4">
        <v>84</v>
      </c>
      <c r="M464" s="6">
        <f t="shared" si="135"/>
        <v>258.63600000000002</v>
      </c>
      <c r="N464" s="4">
        <v>3000</v>
      </c>
      <c r="O464" s="6">
        <f t="shared" si="143"/>
        <v>1191</v>
      </c>
      <c r="P464" s="4">
        <v>192</v>
      </c>
      <c r="Q464" s="6">
        <f t="shared" si="144"/>
        <v>54.8159997861504</v>
      </c>
      <c r="R464" s="4">
        <v>504</v>
      </c>
      <c r="S464" s="6">
        <f t="shared" si="145"/>
        <v>156.12779448000001</v>
      </c>
      <c r="T464" s="4">
        <v>996</v>
      </c>
      <c r="U464" s="6">
        <f t="shared" si="146"/>
        <v>641.42399999999998</v>
      </c>
      <c r="V464" s="4">
        <v>240</v>
      </c>
      <c r="W464" s="17">
        <f t="shared" si="137"/>
        <v>165.36071759999999</v>
      </c>
      <c r="X464" s="4">
        <v>192</v>
      </c>
      <c r="Y464" s="6">
        <f t="shared" si="147"/>
        <v>133.63200000000001</v>
      </c>
      <c r="Z464" s="4">
        <v>504</v>
      </c>
      <c r="AA464" s="6">
        <f t="shared" si="148"/>
        <v>487.87218794159998</v>
      </c>
      <c r="AB464" s="4">
        <v>500</v>
      </c>
      <c r="AC464" s="6">
        <f t="shared" si="149"/>
        <v>328.59994030000001</v>
      </c>
      <c r="AD464" s="4">
        <v>504</v>
      </c>
      <c r="AE464" s="6">
        <f t="shared" si="150"/>
        <v>232.84800000000001</v>
      </c>
      <c r="AF464" s="4">
        <v>504</v>
      </c>
      <c r="AG464" s="6">
        <f t="shared" si="151"/>
        <v>165.816</v>
      </c>
      <c r="AH464" s="4">
        <v>286</v>
      </c>
      <c r="AI464" s="6">
        <f t="shared" si="152"/>
        <v>46.139603531991973</v>
      </c>
      <c r="AJ464">
        <v>40</v>
      </c>
      <c r="AK464" s="6">
        <f t="shared" si="153"/>
        <v>228.57142857142838</v>
      </c>
      <c r="AL464" s="6">
        <f t="shared" si="138"/>
        <v>5105.1479855739708</v>
      </c>
    </row>
    <row r="465" spans="1:38" x14ac:dyDescent="0.25">
      <c r="A465" s="1">
        <v>13080</v>
      </c>
      <c r="B465" s="1" t="s">
        <v>521</v>
      </c>
      <c r="C465" s="1" t="s">
        <v>1192</v>
      </c>
      <c r="D465" s="4">
        <v>60</v>
      </c>
      <c r="E465" s="6">
        <f t="shared" si="139"/>
        <v>95.160000000000011</v>
      </c>
      <c r="F465" s="4">
        <v>348</v>
      </c>
      <c r="G465" s="17">
        <f t="shared" si="140"/>
        <v>212.28</v>
      </c>
      <c r="H465" s="4">
        <v>432</v>
      </c>
      <c r="I465" s="6">
        <f t="shared" si="141"/>
        <v>202.60799999999998</v>
      </c>
      <c r="J465" s="4">
        <v>480</v>
      </c>
      <c r="K465" s="6">
        <f t="shared" si="142"/>
        <v>174.815536536</v>
      </c>
      <c r="L465" s="4">
        <v>36</v>
      </c>
      <c r="M465" s="6">
        <f t="shared" si="135"/>
        <v>110.84400000000001</v>
      </c>
      <c r="N465" s="4">
        <v>2400</v>
      </c>
      <c r="O465" s="6">
        <f t="shared" si="143"/>
        <v>952.80000000000007</v>
      </c>
      <c r="P465" s="4">
        <v>840</v>
      </c>
      <c r="Q465" s="6">
        <f t="shared" si="144"/>
        <v>239.81999906440799</v>
      </c>
      <c r="R465" s="4">
        <v>1200</v>
      </c>
      <c r="S465" s="6">
        <f t="shared" si="145"/>
        <v>371.732844</v>
      </c>
      <c r="T465" s="4">
        <v>540</v>
      </c>
      <c r="U465" s="6">
        <f t="shared" si="146"/>
        <v>347.76</v>
      </c>
      <c r="V465" s="4">
        <v>0</v>
      </c>
      <c r="W465" s="17">
        <f t="shared" si="137"/>
        <v>0</v>
      </c>
      <c r="X465" s="4">
        <v>0</v>
      </c>
      <c r="Y465" s="6">
        <f t="shared" si="147"/>
        <v>0</v>
      </c>
      <c r="Z465" s="4">
        <v>348</v>
      </c>
      <c r="AA465" s="6">
        <f t="shared" si="148"/>
        <v>336.86412976919996</v>
      </c>
      <c r="AB465" s="4">
        <v>1700</v>
      </c>
      <c r="AC465" s="6">
        <f t="shared" si="149"/>
        <v>1117.23979702</v>
      </c>
      <c r="AD465" s="4">
        <v>1380</v>
      </c>
      <c r="AE465" s="6">
        <f t="shared" si="150"/>
        <v>637.56000000000006</v>
      </c>
      <c r="AF465" s="4">
        <v>720</v>
      </c>
      <c r="AG465" s="6">
        <f t="shared" si="151"/>
        <v>236.88000000000002</v>
      </c>
      <c r="AH465" s="4">
        <v>192</v>
      </c>
      <c r="AI465" s="6">
        <f t="shared" si="152"/>
        <v>30.974838734763843</v>
      </c>
      <c r="AJ465">
        <v>0</v>
      </c>
      <c r="AK465" s="6">
        <f t="shared" si="153"/>
        <v>0</v>
      </c>
      <c r="AL465" s="6">
        <f t="shared" si="138"/>
        <v>5067.3391451243724</v>
      </c>
    </row>
    <row r="466" spans="1:38" x14ac:dyDescent="0.25">
      <c r="A466" s="1">
        <v>13134</v>
      </c>
      <c r="B466" s="1" t="s">
        <v>565</v>
      </c>
      <c r="C466" s="1" t="s">
        <v>1224</v>
      </c>
      <c r="D466" s="4">
        <v>340</v>
      </c>
      <c r="E466" s="6">
        <f t="shared" si="139"/>
        <v>539.24</v>
      </c>
      <c r="F466" s="4">
        <v>498</v>
      </c>
      <c r="G466" s="17">
        <f t="shared" si="140"/>
        <v>303.77999999999997</v>
      </c>
      <c r="H466" s="4">
        <v>504</v>
      </c>
      <c r="I466" s="6">
        <f t="shared" si="141"/>
        <v>236.37599999999998</v>
      </c>
      <c r="J466" s="4">
        <v>504</v>
      </c>
      <c r="K466" s="6">
        <f t="shared" si="142"/>
        <v>183.55631336280001</v>
      </c>
      <c r="L466" s="4">
        <v>180</v>
      </c>
      <c r="M466" s="6">
        <f t="shared" si="135"/>
        <v>554.22</v>
      </c>
      <c r="N466" s="4">
        <v>1602</v>
      </c>
      <c r="O466" s="6">
        <f t="shared" si="143"/>
        <v>635.99400000000003</v>
      </c>
      <c r="P466" s="4">
        <v>408</v>
      </c>
      <c r="Q466" s="6">
        <f t="shared" si="144"/>
        <v>116.48399954556959</v>
      </c>
      <c r="R466" s="4">
        <v>504</v>
      </c>
      <c r="S466" s="6">
        <f t="shared" si="145"/>
        <v>156.12779448000001</v>
      </c>
      <c r="T466" s="4">
        <v>600</v>
      </c>
      <c r="U466" s="6">
        <f t="shared" si="146"/>
        <v>386.40000000000003</v>
      </c>
      <c r="V466" s="4">
        <v>470</v>
      </c>
      <c r="W466" s="17">
        <f t="shared" si="137"/>
        <v>323.83140529999997</v>
      </c>
      <c r="X466" s="4">
        <v>496</v>
      </c>
      <c r="Y466" s="6">
        <f t="shared" si="147"/>
        <v>345.21599999999995</v>
      </c>
      <c r="Z466" s="4">
        <v>600</v>
      </c>
      <c r="AA466" s="6">
        <f t="shared" si="148"/>
        <v>580.80022373999998</v>
      </c>
      <c r="AB466" s="4">
        <v>500</v>
      </c>
      <c r="AC466" s="6">
        <f t="shared" si="149"/>
        <v>328.59994030000001</v>
      </c>
      <c r="AD466" s="4">
        <v>396</v>
      </c>
      <c r="AE466" s="6">
        <f t="shared" si="150"/>
        <v>182.952</v>
      </c>
      <c r="AF466" s="4">
        <v>504</v>
      </c>
      <c r="AG466" s="6">
        <f t="shared" si="151"/>
        <v>165.816</v>
      </c>
      <c r="AH466" s="4">
        <v>0</v>
      </c>
      <c r="AI466" s="6">
        <f t="shared" si="152"/>
        <v>0</v>
      </c>
      <c r="AJ466">
        <v>0</v>
      </c>
      <c r="AK466" s="6">
        <f t="shared" si="153"/>
        <v>0</v>
      </c>
      <c r="AL466" s="6">
        <f t="shared" si="138"/>
        <v>5039.3936767283685</v>
      </c>
    </row>
    <row r="467" spans="1:38" x14ac:dyDescent="0.25">
      <c r="A467" s="1">
        <v>3944</v>
      </c>
      <c r="B467" s="1" t="s">
        <v>655</v>
      </c>
      <c r="C467" s="1" t="s">
        <v>1413</v>
      </c>
      <c r="D467" s="4">
        <v>160</v>
      </c>
      <c r="E467" s="6">
        <f t="shared" si="139"/>
        <v>253.76000000000002</v>
      </c>
      <c r="F467" s="4">
        <v>258</v>
      </c>
      <c r="G467" s="17">
        <f t="shared" si="140"/>
        <v>157.38</v>
      </c>
      <c r="H467" s="4">
        <v>600</v>
      </c>
      <c r="I467" s="6">
        <f t="shared" si="141"/>
        <v>281.39999999999998</v>
      </c>
      <c r="J467" s="4">
        <v>600</v>
      </c>
      <c r="K467" s="6">
        <f t="shared" si="142"/>
        <v>218.51942067000002</v>
      </c>
      <c r="L467" s="4">
        <v>84</v>
      </c>
      <c r="M467" s="6">
        <f t="shared" si="135"/>
        <v>258.63600000000002</v>
      </c>
      <c r="N467" s="4">
        <v>2022</v>
      </c>
      <c r="O467" s="6">
        <f t="shared" si="143"/>
        <v>802.73400000000004</v>
      </c>
      <c r="P467" s="4">
        <v>408</v>
      </c>
      <c r="Q467" s="6">
        <f t="shared" si="144"/>
        <v>116.48399954556959</v>
      </c>
      <c r="R467" s="4">
        <v>792</v>
      </c>
      <c r="S467" s="6">
        <f t="shared" si="145"/>
        <v>245.34367703999999</v>
      </c>
      <c r="T467" s="4">
        <v>516</v>
      </c>
      <c r="U467" s="6">
        <f t="shared" si="146"/>
        <v>332.30400000000003</v>
      </c>
      <c r="V467" s="4">
        <v>160</v>
      </c>
      <c r="W467" s="17">
        <f t="shared" si="137"/>
        <v>110.2404784</v>
      </c>
      <c r="X467" s="4">
        <v>176</v>
      </c>
      <c r="Y467" s="6">
        <f t="shared" si="147"/>
        <v>122.496</v>
      </c>
      <c r="Z467" s="4">
        <v>780</v>
      </c>
      <c r="AA467" s="6">
        <f t="shared" si="148"/>
        <v>755.04029086200001</v>
      </c>
      <c r="AB467" s="4">
        <v>600</v>
      </c>
      <c r="AC467" s="6">
        <f t="shared" si="149"/>
        <v>394.31992836000001</v>
      </c>
      <c r="AD467" s="4">
        <v>948</v>
      </c>
      <c r="AE467" s="6">
        <f t="shared" si="150"/>
        <v>437.976</v>
      </c>
      <c r="AF467" s="4">
        <v>600</v>
      </c>
      <c r="AG467" s="6">
        <f t="shared" si="151"/>
        <v>197.4</v>
      </c>
      <c r="AH467" s="4">
        <v>2136</v>
      </c>
      <c r="AI467" s="6">
        <f t="shared" si="152"/>
        <v>344.59508092424772</v>
      </c>
      <c r="AJ467">
        <v>0</v>
      </c>
      <c r="AK467" s="6">
        <f t="shared" si="153"/>
        <v>0</v>
      </c>
      <c r="AL467" s="6">
        <f t="shared" si="138"/>
        <v>5028.6288758018172</v>
      </c>
    </row>
    <row r="468" spans="1:38" x14ac:dyDescent="0.25">
      <c r="A468" s="1">
        <v>6332</v>
      </c>
      <c r="B468" s="1" t="s">
        <v>699</v>
      </c>
      <c r="C468" s="1" t="s">
        <v>1318</v>
      </c>
      <c r="D468" s="4">
        <v>100</v>
      </c>
      <c r="E468" s="6">
        <f t="shared" si="139"/>
        <v>158.6</v>
      </c>
      <c r="F468" s="4">
        <v>798</v>
      </c>
      <c r="G468" s="17">
        <f t="shared" si="140"/>
        <v>486.78</v>
      </c>
      <c r="H468" s="4">
        <v>696</v>
      </c>
      <c r="I468" s="6">
        <f t="shared" si="141"/>
        <v>326.42399999999998</v>
      </c>
      <c r="J468" s="4">
        <v>744</v>
      </c>
      <c r="K468" s="6">
        <f t="shared" si="142"/>
        <v>270.96408163080002</v>
      </c>
      <c r="L468" s="4">
        <v>48</v>
      </c>
      <c r="M468" s="6">
        <f t="shared" si="135"/>
        <v>147.792</v>
      </c>
      <c r="N468" s="4">
        <v>1704</v>
      </c>
      <c r="O468" s="6">
        <f t="shared" si="143"/>
        <v>676.48800000000006</v>
      </c>
      <c r="P468" s="4">
        <v>504</v>
      </c>
      <c r="Q468" s="6">
        <f t="shared" si="144"/>
        <v>143.8919994386448</v>
      </c>
      <c r="R468" s="4">
        <v>912</v>
      </c>
      <c r="S468" s="6">
        <f t="shared" si="145"/>
        <v>282.51696143999999</v>
      </c>
      <c r="T468" s="4">
        <v>600</v>
      </c>
      <c r="U468" s="6">
        <f t="shared" si="146"/>
        <v>386.40000000000003</v>
      </c>
      <c r="V468" s="4">
        <v>110</v>
      </c>
      <c r="W468" s="17">
        <f t="shared" si="137"/>
        <v>75.790328899999992</v>
      </c>
      <c r="X468" s="4">
        <v>112</v>
      </c>
      <c r="Y468" s="6">
        <f t="shared" si="147"/>
        <v>77.951999999999998</v>
      </c>
      <c r="Z468" s="4">
        <v>612</v>
      </c>
      <c r="AA468" s="6">
        <f t="shared" si="148"/>
        <v>592.41622821479996</v>
      </c>
      <c r="AB468" s="4">
        <v>900</v>
      </c>
      <c r="AC468" s="6">
        <f t="shared" si="149"/>
        <v>591.47989254000004</v>
      </c>
      <c r="AD468" s="4">
        <v>504</v>
      </c>
      <c r="AE468" s="6">
        <f t="shared" si="150"/>
        <v>232.84800000000001</v>
      </c>
      <c r="AF468" s="4">
        <v>1008</v>
      </c>
      <c r="AG468" s="6">
        <f t="shared" si="151"/>
        <v>331.63200000000001</v>
      </c>
      <c r="AH468" s="4">
        <v>1498</v>
      </c>
      <c r="AI468" s="6">
        <f t="shared" si="152"/>
        <v>241.66827304518873</v>
      </c>
      <c r="AJ468">
        <v>0</v>
      </c>
      <c r="AK468" s="6">
        <f t="shared" si="153"/>
        <v>0</v>
      </c>
      <c r="AL468" s="6">
        <f t="shared" si="138"/>
        <v>5023.6437652094328</v>
      </c>
    </row>
    <row r="469" spans="1:38" x14ac:dyDescent="0.25">
      <c r="A469" s="1">
        <v>968</v>
      </c>
      <c r="B469" s="1" t="s">
        <v>760</v>
      </c>
      <c r="C469" s="1" t="s">
        <v>1362</v>
      </c>
      <c r="D469" s="4">
        <v>240</v>
      </c>
      <c r="E469" s="6">
        <f t="shared" si="139"/>
        <v>380.64000000000004</v>
      </c>
      <c r="F469" s="4">
        <v>0</v>
      </c>
      <c r="G469" s="17">
        <f t="shared" si="140"/>
        <v>0</v>
      </c>
      <c r="H469" s="4">
        <v>744</v>
      </c>
      <c r="I469" s="6">
        <f t="shared" si="141"/>
        <v>348.93599999999998</v>
      </c>
      <c r="J469" s="4">
        <v>744</v>
      </c>
      <c r="K469" s="6">
        <f t="shared" si="142"/>
        <v>270.96408163080002</v>
      </c>
      <c r="L469" s="4">
        <v>108</v>
      </c>
      <c r="M469" s="6">
        <f t="shared" si="135"/>
        <v>332.53200000000004</v>
      </c>
      <c r="N469" s="4">
        <v>1998</v>
      </c>
      <c r="O469" s="6">
        <f t="shared" si="143"/>
        <v>793.20600000000002</v>
      </c>
      <c r="P469" s="4">
        <v>408</v>
      </c>
      <c r="Q469" s="6">
        <f t="shared" si="144"/>
        <v>116.48399954556959</v>
      </c>
      <c r="R469" s="4">
        <v>996</v>
      </c>
      <c r="S469" s="6">
        <f t="shared" si="145"/>
        <v>308.53826051999999</v>
      </c>
      <c r="T469" s="4">
        <v>744</v>
      </c>
      <c r="U469" s="6">
        <f t="shared" si="146"/>
        <v>479.13600000000002</v>
      </c>
      <c r="V469" s="4">
        <v>230</v>
      </c>
      <c r="W469" s="17">
        <f t="shared" si="137"/>
        <v>158.47068769999998</v>
      </c>
      <c r="X469" s="4">
        <v>240</v>
      </c>
      <c r="Y469" s="6">
        <f t="shared" si="147"/>
        <v>167.04</v>
      </c>
      <c r="Z469" s="4">
        <v>744</v>
      </c>
      <c r="AA469" s="6">
        <f t="shared" si="148"/>
        <v>720.19227743759996</v>
      </c>
      <c r="AB469" s="4">
        <v>700</v>
      </c>
      <c r="AC469" s="6">
        <f t="shared" si="149"/>
        <v>460.03991642</v>
      </c>
      <c r="AD469" s="4">
        <v>504</v>
      </c>
      <c r="AE469" s="6">
        <f t="shared" si="150"/>
        <v>232.84800000000001</v>
      </c>
      <c r="AF469" s="4">
        <v>744</v>
      </c>
      <c r="AG469" s="6">
        <f t="shared" si="151"/>
        <v>244.77600000000001</v>
      </c>
      <c r="AH469" s="4">
        <v>0</v>
      </c>
      <c r="AI469" s="6">
        <f t="shared" si="152"/>
        <v>0</v>
      </c>
      <c r="AJ469">
        <v>0</v>
      </c>
      <c r="AK469" s="6">
        <f t="shared" si="153"/>
        <v>0</v>
      </c>
      <c r="AL469" s="6">
        <f t="shared" si="138"/>
        <v>5013.803223253969</v>
      </c>
    </row>
    <row r="470" spans="1:38" x14ac:dyDescent="0.25">
      <c r="A470" s="1">
        <v>12649</v>
      </c>
      <c r="B470" s="1" t="s">
        <v>212</v>
      </c>
      <c r="C470" s="1" t="s">
        <v>956</v>
      </c>
      <c r="D470" s="4">
        <v>240</v>
      </c>
      <c r="E470" s="6">
        <f t="shared" si="139"/>
        <v>380.64000000000004</v>
      </c>
      <c r="F470" s="4">
        <v>252</v>
      </c>
      <c r="G470" s="17">
        <f t="shared" si="140"/>
        <v>153.72</v>
      </c>
      <c r="H470" s="4">
        <v>144</v>
      </c>
      <c r="I470" s="6">
        <f t="shared" si="141"/>
        <v>67.536000000000001</v>
      </c>
      <c r="J470" s="4">
        <v>396</v>
      </c>
      <c r="K470" s="6">
        <f t="shared" si="142"/>
        <v>144.2228176422</v>
      </c>
      <c r="L470" s="4">
        <v>120</v>
      </c>
      <c r="M470" s="6">
        <f t="shared" si="135"/>
        <v>369.48</v>
      </c>
      <c r="N470" s="4">
        <v>4998</v>
      </c>
      <c r="O470" s="6">
        <f t="shared" si="143"/>
        <v>1984.2060000000001</v>
      </c>
      <c r="P470" s="4">
        <v>96</v>
      </c>
      <c r="Q470" s="6">
        <f t="shared" si="144"/>
        <v>27.4079998930752</v>
      </c>
      <c r="R470" s="4">
        <v>300</v>
      </c>
      <c r="S470" s="6">
        <f t="shared" si="145"/>
        <v>92.933211</v>
      </c>
      <c r="T470" s="4">
        <v>504</v>
      </c>
      <c r="U470" s="6">
        <f t="shared" si="146"/>
        <v>324.57600000000002</v>
      </c>
      <c r="V470" s="4">
        <v>240</v>
      </c>
      <c r="W470" s="17">
        <f t="shared" si="137"/>
        <v>165.36071759999999</v>
      </c>
      <c r="X470" s="4">
        <v>256</v>
      </c>
      <c r="Y470" s="6">
        <f t="shared" si="147"/>
        <v>178.17599999999999</v>
      </c>
      <c r="Z470" s="4">
        <v>504</v>
      </c>
      <c r="AA470" s="6">
        <f t="shared" si="148"/>
        <v>487.87218794159998</v>
      </c>
      <c r="AB470" s="4">
        <v>500</v>
      </c>
      <c r="AC470" s="6">
        <f t="shared" si="149"/>
        <v>328.59994030000001</v>
      </c>
      <c r="AD470" s="4">
        <v>252</v>
      </c>
      <c r="AE470" s="6">
        <f t="shared" si="150"/>
        <v>116.42400000000001</v>
      </c>
      <c r="AF470" s="4">
        <v>504</v>
      </c>
      <c r="AG470" s="6">
        <f t="shared" si="151"/>
        <v>165.816</v>
      </c>
      <c r="AH470" s="4">
        <v>0</v>
      </c>
      <c r="AI470" s="6">
        <f t="shared" si="152"/>
        <v>0</v>
      </c>
      <c r="AJ470">
        <v>0</v>
      </c>
      <c r="AK470" s="6">
        <f t="shared" si="153"/>
        <v>0</v>
      </c>
      <c r="AL470" s="6">
        <f t="shared" si="138"/>
        <v>4986.9708743768742</v>
      </c>
    </row>
    <row r="471" spans="1:38" x14ac:dyDescent="0.25">
      <c r="A471" s="1">
        <v>12944</v>
      </c>
      <c r="B471" s="1" t="s">
        <v>428</v>
      </c>
      <c r="C471" s="1" t="s">
        <v>1105</v>
      </c>
      <c r="D471" s="4">
        <v>340</v>
      </c>
      <c r="E471" s="6">
        <f t="shared" si="139"/>
        <v>539.24</v>
      </c>
      <c r="F471" s="4">
        <v>300</v>
      </c>
      <c r="G471" s="17">
        <f t="shared" si="140"/>
        <v>183</v>
      </c>
      <c r="H471" s="4">
        <v>408</v>
      </c>
      <c r="I471" s="6">
        <f t="shared" si="141"/>
        <v>191.35199999999998</v>
      </c>
      <c r="J471" s="4">
        <v>804</v>
      </c>
      <c r="K471" s="6">
        <f t="shared" si="142"/>
        <v>292.81602369780001</v>
      </c>
      <c r="L471" s="4">
        <v>156</v>
      </c>
      <c r="M471" s="6">
        <f t="shared" si="135"/>
        <v>480.32400000000001</v>
      </c>
      <c r="N471" s="4">
        <v>1404</v>
      </c>
      <c r="O471" s="6">
        <f t="shared" si="143"/>
        <v>557.38800000000003</v>
      </c>
      <c r="P471" s="4">
        <v>408</v>
      </c>
      <c r="Q471" s="6">
        <f t="shared" si="144"/>
        <v>116.48399954556959</v>
      </c>
      <c r="R471" s="4">
        <v>1200</v>
      </c>
      <c r="S471" s="6">
        <f t="shared" si="145"/>
        <v>371.732844</v>
      </c>
      <c r="T471" s="4">
        <v>0</v>
      </c>
      <c r="U471" s="6">
        <f t="shared" si="146"/>
        <v>0</v>
      </c>
      <c r="V471" s="4">
        <v>320</v>
      </c>
      <c r="W471" s="17">
        <f t="shared" si="137"/>
        <v>220.4809568</v>
      </c>
      <c r="X471" s="4">
        <v>336</v>
      </c>
      <c r="Y471" s="6">
        <f t="shared" si="147"/>
        <v>233.85599999999999</v>
      </c>
      <c r="Z471" s="4">
        <v>804</v>
      </c>
      <c r="AA471" s="6">
        <f t="shared" si="148"/>
        <v>778.27229981159996</v>
      </c>
      <c r="AB471" s="4">
        <v>300</v>
      </c>
      <c r="AC471" s="6">
        <f t="shared" si="149"/>
        <v>197.15996418</v>
      </c>
      <c r="AD471" s="4">
        <v>804</v>
      </c>
      <c r="AE471" s="6">
        <f t="shared" si="150"/>
        <v>371.44800000000004</v>
      </c>
      <c r="AF471" s="4">
        <v>600</v>
      </c>
      <c r="AG471" s="6">
        <f t="shared" si="151"/>
        <v>197.4</v>
      </c>
      <c r="AH471" s="4">
        <v>0</v>
      </c>
      <c r="AI471" s="6">
        <f t="shared" si="152"/>
        <v>0</v>
      </c>
      <c r="AJ471">
        <v>40</v>
      </c>
      <c r="AK471" s="6">
        <f t="shared" si="153"/>
        <v>228.57142857142838</v>
      </c>
      <c r="AL471" s="6">
        <f t="shared" si="138"/>
        <v>4959.525516606398</v>
      </c>
    </row>
    <row r="472" spans="1:38" x14ac:dyDescent="0.25">
      <c r="A472" s="1">
        <v>13002</v>
      </c>
      <c r="B472" s="1" t="s">
        <v>461</v>
      </c>
      <c r="C472" s="1" t="s">
        <v>1135</v>
      </c>
      <c r="D472" s="4">
        <v>20</v>
      </c>
      <c r="E472" s="6">
        <f t="shared" si="139"/>
        <v>31.720000000000002</v>
      </c>
      <c r="F472" s="4">
        <v>354</v>
      </c>
      <c r="G472" s="17">
        <f t="shared" si="140"/>
        <v>215.94</v>
      </c>
      <c r="H472" s="4">
        <v>144</v>
      </c>
      <c r="I472" s="6">
        <f t="shared" si="141"/>
        <v>67.536000000000001</v>
      </c>
      <c r="J472" s="4">
        <v>156</v>
      </c>
      <c r="K472" s="6">
        <f t="shared" si="142"/>
        <v>56.815049374200001</v>
      </c>
      <c r="L472" s="4">
        <v>12</v>
      </c>
      <c r="M472" s="6">
        <f t="shared" si="135"/>
        <v>36.948</v>
      </c>
      <c r="N472" s="4">
        <v>3786</v>
      </c>
      <c r="O472" s="6">
        <f t="shared" si="143"/>
        <v>1503.0420000000001</v>
      </c>
      <c r="P472" s="4">
        <v>1512</v>
      </c>
      <c r="Q472" s="6">
        <f t="shared" si="144"/>
        <v>431.67599831593435</v>
      </c>
      <c r="R472" s="4">
        <v>1524</v>
      </c>
      <c r="S472" s="6">
        <f t="shared" si="145"/>
        <v>472.10071188000001</v>
      </c>
      <c r="T472" s="4">
        <v>144</v>
      </c>
      <c r="U472" s="6">
        <f t="shared" si="146"/>
        <v>92.736000000000004</v>
      </c>
      <c r="V472" s="4">
        <v>20</v>
      </c>
      <c r="W472" s="17">
        <f t="shared" si="137"/>
        <v>13.7800598</v>
      </c>
      <c r="X472" s="4">
        <v>16</v>
      </c>
      <c r="Y472" s="6">
        <f t="shared" si="147"/>
        <v>11.135999999999999</v>
      </c>
      <c r="Z472" s="4">
        <v>108</v>
      </c>
      <c r="AA472" s="6">
        <f t="shared" si="148"/>
        <v>104.5440402732</v>
      </c>
      <c r="AB472" s="4">
        <v>600</v>
      </c>
      <c r="AC472" s="6">
        <f t="shared" si="149"/>
        <v>394.31992836000001</v>
      </c>
      <c r="AD472" s="4">
        <v>3000</v>
      </c>
      <c r="AE472" s="6">
        <f t="shared" si="150"/>
        <v>1386</v>
      </c>
      <c r="AF472" s="4">
        <v>240</v>
      </c>
      <c r="AG472" s="6">
        <f t="shared" si="151"/>
        <v>78.960000000000008</v>
      </c>
      <c r="AH472" s="4">
        <v>286</v>
      </c>
      <c r="AI472" s="6">
        <f t="shared" si="152"/>
        <v>46.139603531991973</v>
      </c>
      <c r="AJ472">
        <v>0</v>
      </c>
      <c r="AK472" s="6">
        <f t="shared" si="153"/>
        <v>0</v>
      </c>
      <c r="AL472" s="6">
        <f t="shared" si="138"/>
        <v>4943.3933915353273</v>
      </c>
    </row>
    <row r="473" spans="1:38" x14ac:dyDescent="0.25">
      <c r="A473" s="1">
        <v>2396</v>
      </c>
      <c r="B473" s="1" t="s">
        <v>652</v>
      </c>
      <c r="C473" s="1" t="s">
        <v>1287</v>
      </c>
      <c r="D473" s="4">
        <v>240</v>
      </c>
      <c r="E473" s="6">
        <f t="shared" si="139"/>
        <v>380.64000000000004</v>
      </c>
      <c r="F473" s="4">
        <v>600</v>
      </c>
      <c r="G473" s="17">
        <f t="shared" si="140"/>
        <v>366</v>
      </c>
      <c r="H473" s="4">
        <v>360</v>
      </c>
      <c r="I473" s="6">
        <f t="shared" si="141"/>
        <v>168.84</v>
      </c>
      <c r="J473" s="4">
        <v>456</v>
      </c>
      <c r="K473" s="6">
        <f t="shared" si="142"/>
        <v>166.07475970920001</v>
      </c>
      <c r="L473" s="4">
        <v>120</v>
      </c>
      <c r="M473" s="6">
        <f t="shared" si="135"/>
        <v>369.48</v>
      </c>
      <c r="N473" s="4">
        <v>1602</v>
      </c>
      <c r="O473" s="6">
        <f t="shared" si="143"/>
        <v>635.99400000000003</v>
      </c>
      <c r="P473" s="4">
        <v>144</v>
      </c>
      <c r="Q473" s="6">
        <f t="shared" si="144"/>
        <v>41.1119998396128</v>
      </c>
      <c r="R473" s="4">
        <v>888</v>
      </c>
      <c r="S473" s="6">
        <f t="shared" si="145"/>
        <v>275.08230456000001</v>
      </c>
      <c r="T473" s="4">
        <v>504</v>
      </c>
      <c r="U473" s="6">
        <f t="shared" si="146"/>
        <v>324.57600000000002</v>
      </c>
      <c r="V473" s="4">
        <v>240</v>
      </c>
      <c r="W473" s="17">
        <f t="shared" si="137"/>
        <v>165.36071759999999</v>
      </c>
      <c r="X473" s="4">
        <v>208</v>
      </c>
      <c r="Y473" s="6">
        <f t="shared" si="147"/>
        <v>144.768</v>
      </c>
      <c r="Z473" s="4">
        <v>600</v>
      </c>
      <c r="AA473" s="6">
        <f t="shared" si="148"/>
        <v>580.80022373999998</v>
      </c>
      <c r="AB473" s="4">
        <v>300</v>
      </c>
      <c r="AC473" s="6">
        <f t="shared" si="149"/>
        <v>197.15996418</v>
      </c>
      <c r="AD473" s="4">
        <v>912</v>
      </c>
      <c r="AE473" s="6">
        <f t="shared" si="150"/>
        <v>421.34399999999999</v>
      </c>
      <c r="AF473" s="4">
        <v>456</v>
      </c>
      <c r="AG473" s="6">
        <f t="shared" si="151"/>
        <v>150.024</v>
      </c>
      <c r="AH473" s="4">
        <v>1976</v>
      </c>
      <c r="AI473" s="6">
        <f t="shared" si="152"/>
        <v>318.78271531194451</v>
      </c>
      <c r="AJ473">
        <v>40</v>
      </c>
      <c r="AK473" s="6">
        <f t="shared" si="153"/>
        <v>228.57142857142838</v>
      </c>
      <c r="AL473" s="6">
        <f t="shared" si="138"/>
        <v>4934.6101135121862</v>
      </c>
    </row>
    <row r="474" spans="1:38" x14ac:dyDescent="0.25">
      <c r="A474" s="1">
        <v>13171</v>
      </c>
      <c r="B474" s="1" t="s">
        <v>576</v>
      </c>
      <c r="C474" s="1" t="s">
        <v>1230</v>
      </c>
      <c r="D474" s="4">
        <v>220</v>
      </c>
      <c r="E474" s="6">
        <f t="shared" si="139"/>
        <v>348.92</v>
      </c>
      <c r="F474" s="4">
        <v>300</v>
      </c>
      <c r="G474" s="17">
        <f t="shared" si="140"/>
        <v>183</v>
      </c>
      <c r="H474" s="4">
        <v>912</v>
      </c>
      <c r="I474" s="6">
        <f t="shared" si="141"/>
        <v>427.72799999999995</v>
      </c>
      <c r="J474" s="4">
        <v>900</v>
      </c>
      <c r="K474" s="6">
        <f t="shared" si="142"/>
        <v>327.77913100500001</v>
      </c>
      <c r="L474" s="4">
        <v>96</v>
      </c>
      <c r="M474" s="6">
        <f t="shared" si="135"/>
        <v>295.584</v>
      </c>
      <c r="N474" s="4">
        <v>1002</v>
      </c>
      <c r="O474" s="6">
        <f t="shared" si="143"/>
        <v>397.79400000000004</v>
      </c>
      <c r="P474" s="4">
        <v>72</v>
      </c>
      <c r="Q474" s="6">
        <f t="shared" si="144"/>
        <v>20.5559999198064</v>
      </c>
      <c r="R474" s="4">
        <v>900</v>
      </c>
      <c r="S474" s="6">
        <f t="shared" si="145"/>
        <v>278.79963299999997</v>
      </c>
      <c r="T474" s="4">
        <v>600</v>
      </c>
      <c r="U474" s="6">
        <f t="shared" si="146"/>
        <v>386.40000000000003</v>
      </c>
      <c r="V474" s="4">
        <v>150</v>
      </c>
      <c r="W474" s="17">
        <f t="shared" si="137"/>
        <v>103.3504485</v>
      </c>
      <c r="X474" s="4">
        <v>144</v>
      </c>
      <c r="Y474" s="6">
        <f t="shared" si="147"/>
        <v>100.22399999999999</v>
      </c>
      <c r="Z474" s="4">
        <v>900</v>
      </c>
      <c r="AA474" s="6">
        <f t="shared" si="148"/>
        <v>871.20033560999991</v>
      </c>
      <c r="AB474" s="4">
        <v>900</v>
      </c>
      <c r="AC474" s="6">
        <f t="shared" si="149"/>
        <v>591.47989254000004</v>
      </c>
      <c r="AD474" s="4">
        <v>564</v>
      </c>
      <c r="AE474" s="6">
        <f t="shared" si="150"/>
        <v>260.56800000000004</v>
      </c>
      <c r="AF474" s="4">
        <v>912</v>
      </c>
      <c r="AG474" s="6">
        <f t="shared" si="151"/>
        <v>300.048</v>
      </c>
      <c r="AH474" s="4">
        <v>0</v>
      </c>
      <c r="AI474" s="6">
        <f t="shared" si="152"/>
        <v>0</v>
      </c>
      <c r="AJ474">
        <v>0</v>
      </c>
      <c r="AK474" s="6">
        <f t="shared" si="153"/>
        <v>0</v>
      </c>
      <c r="AL474" s="6">
        <f t="shared" si="138"/>
        <v>4893.4314405748064</v>
      </c>
    </row>
    <row r="475" spans="1:38" x14ac:dyDescent="0.25">
      <c r="A475" s="1">
        <v>4007</v>
      </c>
      <c r="B475" s="1" t="s">
        <v>690</v>
      </c>
      <c r="C475" s="1" t="s">
        <v>1423</v>
      </c>
      <c r="D475" s="4">
        <v>80</v>
      </c>
      <c r="E475" s="6">
        <f t="shared" si="139"/>
        <v>126.88000000000001</v>
      </c>
      <c r="F475" s="4">
        <v>378</v>
      </c>
      <c r="G475" s="17">
        <f t="shared" si="140"/>
        <v>230.57999999999998</v>
      </c>
      <c r="H475" s="4">
        <v>288</v>
      </c>
      <c r="I475" s="6">
        <f t="shared" si="141"/>
        <v>135.072</v>
      </c>
      <c r="J475" s="4">
        <v>216</v>
      </c>
      <c r="K475" s="6">
        <f t="shared" si="142"/>
        <v>78.666991441199997</v>
      </c>
      <c r="L475" s="4">
        <v>36</v>
      </c>
      <c r="M475" s="6">
        <f t="shared" si="135"/>
        <v>110.84400000000001</v>
      </c>
      <c r="N475" s="4">
        <v>5304</v>
      </c>
      <c r="O475" s="6">
        <f t="shared" si="143"/>
        <v>2105.6880000000001</v>
      </c>
      <c r="P475" s="4">
        <v>120</v>
      </c>
      <c r="Q475" s="6">
        <f t="shared" si="144"/>
        <v>34.259999866343996</v>
      </c>
      <c r="R475" s="4">
        <v>408</v>
      </c>
      <c r="S475" s="6">
        <f t="shared" si="145"/>
        <v>126.38916696</v>
      </c>
      <c r="T475" s="4">
        <v>504</v>
      </c>
      <c r="U475" s="6">
        <f t="shared" si="146"/>
        <v>324.57600000000002</v>
      </c>
      <c r="V475" s="4">
        <v>130</v>
      </c>
      <c r="W475" s="17">
        <f t="shared" si="137"/>
        <v>89.570388699999995</v>
      </c>
      <c r="X475" s="4">
        <v>128</v>
      </c>
      <c r="Y475" s="6">
        <f t="shared" si="147"/>
        <v>89.087999999999994</v>
      </c>
      <c r="Z475" s="4">
        <v>324</v>
      </c>
      <c r="AA475" s="6">
        <f t="shared" si="148"/>
        <v>313.6321208196</v>
      </c>
      <c r="AB475" s="4">
        <v>300</v>
      </c>
      <c r="AC475" s="6">
        <f t="shared" si="149"/>
        <v>197.15996418</v>
      </c>
      <c r="AD475" s="4">
        <v>576</v>
      </c>
      <c r="AE475" s="6">
        <f t="shared" si="150"/>
        <v>266.11200000000002</v>
      </c>
      <c r="AF475" s="4">
        <v>792</v>
      </c>
      <c r="AG475" s="6">
        <f t="shared" si="151"/>
        <v>260.56799999999998</v>
      </c>
      <c r="AH475" s="4">
        <v>2396</v>
      </c>
      <c r="AI475" s="6">
        <f t="shared" si="152"/>
        <v>386.54017504424041</v>
      </c>
      <c r="AJ475">
        <v>0</v>
      </c>
      <c r="AK475" s="6">
        <f t="shared" si="153"/>
        <v>0</v>
      </c>
      <c r="AL475" s="6">
        <f t="shared" si="138"/>
        <v>4875.6268070113847</v>
      </c>
    </row>
    <row r="476" spans="1:38" x14ac:dyDescent="0.25">
      <c r="A476" s="1">
        <v>12170</v>
      </c>
      <c r="B476" s="1" t="s">
        <v>50</v>
      </c>
      <c r="C476" s="1" t="s">
        <v>819</v>
      </c>
      <c r="D476" s="4">
        <v>200</v>
      </c>
      <c r="E476" s="6">
        <f t="shared" si="139"/>
        <v>317.2</v>
      </c>
      <c r="F476" s="4">
        <v>402</v>
      </c>
      <c r="G476" s="17">
        <f t="shared" si="140"/>
        <v>245.22</v>
      </c>
      <c r="H476" s="4">
        <v>408</v>
      </c>
      <c r="I476" s="6">
        <f t="shared" si="141"/>
        <v>191.35199999999998</v>
      </c>
      <c r="J476" s="4">
        <v>600</v>
      </c>
      <c r="K476" s="6">
        <f t="shared" si="142"/>
        <v>218.51942067000002</v>
      </c>
      <c r="L476" s="4">
        <v>60</v>
      </c>
      <c r="M476" s="6">
        <f t="shared" si="135"/>
        <v>184.74</v>
      </c>
      <c r="N476" s="4">
        <v>1620</v>
      </c>
      <c r="O476" s="6">
        <f t="shared" si="143"/>
        <v>643.14</v>
      </c>
      <c r="P476" s="4">
        <v>312</v>
      </c>
      <c r="Q476" s="6">
        <f t="shared" si="144"/>
        <v>89.075999652494389</v>
      </c>
      <c r="R476" s="4">
        <v>600</v>
      </c>
      <c r="S476" s="6">
        <f t="shared" si="145"/>
        <v>185.866422</v>
      </c>
      <c r="T476" s="4">
        <v>600</v>
      </c>
      <c r="U476" s="6">
        <f t="shared" si="146"/>
        <v>386.40000000000003</v>
      </c>
      <c r="V476" s="4">
        <v>140</v>
      </c>
      <c r="W476" s="17">
        <f t="shared" si="137"/>
        <v>96.460418599999997</v>
      </c>
      <c r="X476" s="4">
        <v>160</v>
      </c>
      <c r="Y476" s="6">
        <f t="shared" si="147"/>
        <v>111.35999999999999</v>
      </c>
      <c r="Z476" s="4">
        <v>804</v>
      </c>
      <c r="AA476" s="6">
        <f t="shared" si="148"/>
        <v>778.27229981159996</v>
      </c>
      <c r="AB476" s="4">
        <v>800</v>
      </c>
      <c r="AC476" s="6">
        <f t="shared" si="149"/>
        <v>525.75990448000005</v>
      </c>
      <c r="AD476" s="4">
        <v>408</v>
      </c>
      <c r="AE476" s="6">
        <f t="shared" si="150"/>
        <v>188.49600000000001</v>
      </c>
      <c r="AF476" s="4">
        <v>1008</v>
      </c>
      <c r="AG476" s="6">
        <f t="shared" si="151"/>
        <v>331.63200000000001</v>
      </c>
      <c r="AH476" s="4">
        <v>816</v>
      </c>
      <c r="AI476" s="6">
        <f t="shared" si="152"/>
        <v>131.64306462274632</v>
      </c>
      <c r="AJ476">
        <v>40</v>
      </c>
      <c r="AK476" s="6">
        <f t="shared" si="153"/>
        <v>228.57142857142838</v>
      </c>
      <c r="AL476" s="6">
        <f t="shared" si="138"/>
        <v>4853.7089584082687</v>
      </c>
    </row>
    <row r="477" spans="1:38" x14ac:dyDescent="0.25">
      <c r="A477" s="1">
        <v>13135</v>
      </c>
      <c r="B477" s="1" t="s">
        <v>566</v>
      </c>
      <c r="C477" s="1" t="s">
        <v>1225</v>
      </c>
      <c r="D477" s="4">
        <v>0</v>
      </c>
      <c r="E477" s="6">
        <f t="shared" si="139"/>
        <v>0</v>
      </c>
      <c r="F477" s="4">
        <v>0</v>
      </c>
      <c r="G477" s="17">
        <f t="shared" si="140"/>
        <v>0</v>
      </c>
      <c r="H477" s="4">
        <v>0</v>
      </c>
      <c r="I477" s="6">
        <f t="shared" si="141"/>
        <v>0</v>
      </c>
      <c r="J477" s="4">
        <v>0</v>
      </c>
      <c r="K477" s="6">
        <f t="shared" si="142"/>
        <v>0</v>
      </c>
      <c r="L477" s="4">
        <v>0</v>
      </c>
      <c r="M477" s="6">
        <f t="shared" si="135"/>
        <v>0</v>
      </c>
      <c r="N477" s="4">
        <v>6000</v>
      </c>
      <c r="O477" s="6">
        <f t="shared" si="143"/>
        <v>2382</v>
      </c>
      <c r="P477" s="4">
        <v>0</v>
      </c>
      <c r="Q477" s="6">
        <f t="shared" si="144"/>
        <v>0</v>
      </c>
      <c r="R477" s="4">
        <v>1404</v>
      </c>
      <c r="S477" s="6">
        <f t="shared" si="145"/>
        <v>434.92742748000001</v>
      </c>
      <c r="T477" s="4">
        <v>0</v>
      </c>
      <c r="U477" s="6">
        <f t="shared" si="146"/>
        <v>0</v>
      </c>
      <c r="V477" s="4">
        <v>0</v>
      </c>
      <c r="W477" s="17">
        <f t="shared" si="137"/>
        <v>0</v>
      </c>
      <c r="X477" s="4">
        <v>0</v>
      </c>
      <c r="Y477" s="6">
        <f t="shared" si="147"/>
        <v>0</v>
      </c>
      <c r="Z477" s="4">
        <v>0</v>
      </c>
      <c r="AA477" s="6">
        <f t="shared" si="148"/>
        <v>0</v>
      </c>
      <c r="AB477" s="4">
        <v>0</v>
      </c>
      <c r="AC477" s="6">
        <f t="shared" si="149"/>
        <v>0</v>
      </c>
      <c r="AD477" s="4">
        <v>2508</v>
      </c>
      <c r="AE477" s="6">
        <f t="shared" si="150"/>
        <v>1158.6960000000001</v>
      </c>
      <c r="AF477" s="4">
        <v>0</v>
      </c>
      <c r="AG477" s="6">
        <f t="shared" si="151"/>
        <v>0</v>
      </c>
      <c r="AH477" s="4">
        <v>4016</v>
      </c>
      <c r="AI477" s="6">
        <f t="shared" si="152"/>
        <v>647.89037686881034</v>
      </c>
      <c r="AJ477">
        <v>40</v>
      </c>
      <c r="AK477" s="6">
        <f t="shared" si="153"/>
        <v>228.57142857142838</v>
      </c>
      <c r="AL477" s="6">
        <f t="shared" si="138"/>
        <v>4852.0852329202389</v>
      </c>
    </row>
    <row r="478" spans="1:38" x14ac:dyDescent="0.25">
      <c r="A478" s="1">
        <v>12890</v>
      </c>
      <c r="B478" s="1" t="s">
        <v>392</v>
      </c>
      <c r="C478" s="1" t="s">
        <v>1072</v>
      </c>
      <c r="D478" s="4">
        <v>140</v>
      </c>
      <c r="E478" s="6">
        <f t="shared" si="139"/>
        <v>222.04000000000002</v>
      </c>
      <c r="F478" s="4">
        <v>600</v>
      </c>
      <c r="G478" s="17">
        <f t="shared" si="140"/>
        <v>366</v>
      </c>
      <c r="H478" s="4">
        <v>192</v>
      </c>
      <c r="I478" s="6">
        <f t="shared" si="141"/>
        <v>90.048000000000002</v>
      </c>
      <c r="J478" s="4">
        <v>504</v>
      </c>
      <c r="K478" s="6">
        <f t="shared" si="142"/>
        <v>183.55631336280001</v>
      </c>
      <c r="L478" s="4">
        <v>96</v>
      </c>
      <c r="M478" s="6">
        <f t="shared" si="135"/>
        <v>295.584</v>
      </c>
      <c r="N478" s="4">
        <v>4002</v>
      </c>
      <c r="O478" s="6">
        <f t="shared" si="143"/>
        <v>1588.7940000000001</v>
      </c>
      <c r="P478" s="4">
        <v>96</v>
      </c>
      <c r="Q478" s="6">
        <f t="shared" si="144"/>
        <v>27.4079998930752</v>
      </c>
      <c r="R478" s="4">
        <v>372</v>
      </c>
      <c r="S478" s="6">
        <f t="shared" si="145"/>
        <v>115.23718164</v>
      </c>
      <c r="T478" s="4">
        <v>396</v>
      </c>
      <c r="U478" s="6">
        <f t="shared" si="146"/>
        <v>255.024</v>
      </c>
      <c r="V478" s="4">
        <v>150</v>
      </c>
      <c r="W478" s="17">
        <f t="shared" si="137"/>
        <v>103.3504485</v>
      </c>
      <c r="X478" s="4">
        <v>144</v>
      </c>
      <c r="Y478" s="6">
        <f t="shared" si="147"/>
        <v>100.22399999999999</v>
      </c>
      <c r="Z478" s="4">
        <v>948</v>
      </c>
      <c r="AA478" s="6">
        <f t="shared" si="148"/>
        <v>917.66435350919994</v>
      </c>
      <c r="AB478" s="4">
        <v>400</v>
      </c>
      <c r="AC478" s="6">
        <f t="shared" si="149"/>
        <v>262.87995224000002</v>
      </c>
      <c r="AD478" s="4">
        <v>156</v>
      </c>
      <c r="AE478" s="6">
        <f t="shared" si="150"/>
        <v>72.072000000000003</v>
      </c>
      <c r="AF478" s="4">
        <v>696</v>
      </c>
      <c r="AG478" s="6">
        <f t="shared" si="151"/>
        <v>228.98400000000001</v>
      </c>
      <c r="AH478" s="4">
        <v>0</v>
      </c>
      <c r="AI478" s="6">
        <f t="shared" si="152"/>
        <v>0</v>
      </c>
      <c r="AJ478">
        <v>0</v>
      </c>
      <c r="AK478" s="6">
        <f t="shared" si="153"/>
        <v>0</v>
      </c>
      <c r="AL478" s="6">
        <f t="shared" si="138"/>
        <v>4828.8662491450759</v>
      </c>
    </row>
    <row r="479" spans="1:38" x14ac:dyDescent="0.25">
      <c r="A479" s="1">
        <v>12754</v>
      </c>
      <c r="B479" s="1" t="s">
        <v>286</v>
      </c>
      <c r="C479" s="1" t="s">
        <v>1493</v>
      </c>
      <c r="D479" s="4">
        <v>120</v>
      </c>
      <c r="E479" s="6">
        <f t="shared" si="139"/>
        <v>190.32000000000002</v>
      </c>
      <c r="F479" s="4">
        <v>402</v>
      </c>
      <c r="G479" s="17">
        <f t="shared" si="140"/>
        <v>245.22</v>
      </c>
      <c r="H479" s="4">
        <v>408</v>
      </c>
      <c r="I479" s="6">
        <f t="shared" si="141"/>
        <v>191.35199999999998</v>
      </c>
      <c r="J479" s="4">
        <v>792</v>
      </c>
      <c r="K479" s="6">
        <f t="shared" si="142"/>
        <v>288.4456352844</v>
      </c>
      <c r="L479" s="4">
        <v>60</v>
      </c>
      <c r="M479" s="6">
        <f t="shared" si="135"/>
        <v>184.74</v>
      </c>
      <c r="N479" s="4">
        <v>2400</v>
      </c>
      <c r="O479" s="6">
        <f t="shared" si="143"/>
        <v>952.80000000000007</v>
      </c>
      <c r="P479" s="4">
        <v>312</v>
      </c>
      <c r="Q479" s="6">
        <f t="shared" si="144"/>
        <v>89.075999652494389</v>
      </c>
      <c r="R479" s="4">
        <v>936</v>
      </c>
      <c r="S479" s="6">
        <f t="shared" si="145"/>
        <v>289.95161832000002</v>
      </c>
      <c r="T479" s="4">
        <v>600</v>
      </c>
      <c r="U479" s="6">
        <f t="shared" si="146"/>
        <v>386.40000000000003</v>
      </c>
      <c r="V479" s="4">
        <v>110</v>
      </c>
      <c r="W479" s="17">
        <f t="shared" si="137"/>
        <v>75.790328899999992</v>
      </c>
      <c r="X479" s="4">
        <v>112</v>
      </c>
      <c r="Y479" s="6">
        <f t="shared" si="147"/>
        <v>77.951999999999998</v>
      </c>
      <c r="Z479" s="4">
        <v>576</v>
      </c>
      <c r="AA479" s="6">
        <f t="shared" si="148"/>
        <v>557.56821479040002</v>
      </c>
      <c r="AB479" s="4">
        <v>600</v>
      </c>
      <c r="AC479" s="6">
        <f t="shared" si="149"/>
        <v>394.31992836000001</v>
      </c>
      <c r="AD479" s="4">
        <v>1008</v>
      </c>
      <c r="AE479" s="6">
        <f t="shared" si="150"/>
        <v>465.69600000000003</v>
      </c>
      <c r="AF479" s="4">
        <v>600</v>
      </c>
      <c r="AG479" s="6">
        <f t="shared" si="151"/>
        <v>197.4</v>
      </c>
      <c r="AH479" s="4">
        <v>1404</v>
      </c>
      <c r="AI479" s="6">
        <f t="shared" si="152"/>
        <v>226.50350824796058</v>
      </c>
      <c r="AJ479">
        <v>0</v>
      </c>
      <c r="AK479" s="6">
        <f t="shared" si="153"/>
        <v>0</v>
      </c>
      <c r="AL479" s="6">
        <f t="shared" si="138"/>
        <v>4813.5352335552552</v>
      </c>
    </row>
    <row r="480" spans="1:38" x14ac:dyDescent="0.25">
      <c r="A480" s="1">
        <v>2358</v>
      </c>
      <c r="B480" s="1" t="s">
        <v>644</v>
      </c>
      <c r="C480" s="1" t="s">
        <v>1282</v>
      </c>
      <c r="D480" s="4">
        <v>200</v>
      </c>
      <c r="E480" s="6">
        <f t="shared" si="139"/>
        <v>317.2</v>
      </c>
      <c r="F480" s="4">
        <v>348</v>
      </c>
      <c r="G480" s="17">
        <f t="shared" si="140"/>
        <v>212.28</v>
      </c>
      <c r="H480" s="4">
        <v>240</v>
      </c>
      <c r="I480" s="6">
        <f t="shared" si="141"/>
        <v>112.55999999999999</v>
      </c>
      <c r="J480" s="4">
        <v>300</v>
      </c>
      <c r="K480" s="6">
        <f t="shared" si="142"/>
        <v>109.25971033500001</v>
      </c>
      <c r="L480" s="4">
        <v>96</v>
      </c>
      <c r="M480" s="6">
        <f t="shared" si="135"/>
        <v>295.584</v>
      </c>
      <c r="N480" s="4">
        <v>4398</v>
      </c>
      <c r="O480" s="6">
        <f t="shared" si="143"/>
        <v>1746.0060000000001</v>
      </c>
      <c r="P480" s="4">
        <v>192</v>
      </c>
      <c r="Q480" s="6">
        <f t="shared" si="144"/>
        <v>54.8159997861504</v>
      </c>
      <c r="R480" s="4">
        <v>396</v>
      </c>
      <c r="S480" s="6">
        <f t="shared" si="145"/>
        <v>122.67183851999999</v>
      </c>
      <c r="T480" s="4">
        <v>504</v>
      </c>
      <c r="U480" s="6">
        <f t="shared" si="146"/>
        <v>324.57600000000002</v>
      </c>
      <c r="V480" s="4">
        <v>350</v>
      </c>
      <c r="W480" s="17">
        <f t="shared" si="137"/>
        <v>241.15104650000001</v>
      </c>
      <c r="X480" s="4">
        <v>352</v>
      </c>
      <c r="Y480" s="6">
        <f t="shared" si="147"/>
        <v>244.99199999999999</v>
      </c>
      <c r="Z480" s="4">
        <v>456</v>
      </c>
      <c r="AA480" s="6">
        <f t="shared" si="148"/>
        <v>441.4081700424</v>
      </c>
      <c r="AB480" s="4">
        <v>100</v>
      </c>
      <c r="AC480" s="6">
        <f t="shared" si="149"/>
        <v>65.719988060000006</v>
      </c>
      <c r="AD480" s="4">
        <v>312</v>
      </c>
      <c r="AE480" s="6">
        <f t="shared" si="150"/>
        <v>144.14400000000001</v>
      </c>
      <c r="AF480" s="4">
        <v>312</v>
      </c>
      <c r="AG480" s="6">
        <f t="shared" si="151"/>
        <v>102.64800000000001</v>
      </c>
      <c r="AH480" s="4">
        <v>128</v>
      </c>
      <c r="AI480" s="6">
        <f t="shared" si="152"/>
        <v>20.649892489842561</v>
      </c>
      <c r="AJ480">
        <v>40</v>
      </c>
      <c r="AK480" s="6">
        <f t="shared" si="153"/>
        <v>228.57142857142838</v>
      </c>
      <c r="AL480" s="6">
        <f t="shared" si="138"/>
        <v>4784.2380743048225</v>
      </c>
    </row>
    <row r="481" spans="1:38" x14ac:dyDescent="0.25">
      <c r="A481" s="1">
        <v>12823</v>
      </c>
      <c r="B481" s="1" t="s">
        <v>341</v>
      </c>
      <c r="C481" s="1" t="s">
        <v>1037</v>
      </c>
      <c r="D481" s="4">
        <v>140</v>
      </c>
      <c r="E481" s="6">
        <f t="shared" si="139"/>
        <v>222.04000000000002</v>
      </c>
      <c r="F481" s="4">
        <v>348</v>
      </c>
      <c r="G481" s="17">
        <f t="shared" si="140"/>
        <v>212.28</v>
      </c>
      <c r="H481" s="4">
        <v>408</v>
      </c>
      <c r="I481" s="6">
        <f t="shared" si="141"/>
        <v>191.35199999999998</v>
      </c>
      <c r="J481" s="4">
        <v>600</v>
      </c>
      <c r="K481" s="6">
        <f t="shared" si="142"/>
        <v>218.51942067000002</v>
      </c>
      <c r="L481" s="4">
        <v>72</v>
      </c>
      <c r="M481" s="6">
        <f t="shared" si="135"/>
        <v>221.68800000000002</v>
      </c>
      <c r="N481" s="4">
        <v>1950</v>
      </c>
      <c r="O481" s="6">
        <f t="shared" si="143"/>
        <v>774.15000000000009</v>
      </c>
      <c r="P481" s="4">
        <v>600</v>
      </c>
      <c r="Q481" s="6">
        <f t="shared" si="144"/>
        <v>171.29999933171999</v>
      </c>
      <c r="R481" s="4">
        <v>648</v>
      </c>
      <c r="S481" s="6">
        <f t="shared" si="145"/>
        <v>200.73573576000001</v>
      </c>
      <c r="T481" s="4">
        <v>600</v>
      </c>
      <c r="U481" s="6">
        <f t="shared" si="146"/>
        <v>386.40000000000003</v>
      </c>
      <c r="V481" s="4">
        <v>180</v>
      </c>
      <c r="W481" s="17">
        <f t="shared" ref="W481:W498" si="154">V481*0.68900299</f>
        <v>124.02053819999999</v>
      </c>
      <c r="X481" s="4">
        <v>224</v>
      </c>
      <c r="Y481" s="6">
        <f t="shared" si="147"/>
        <v>155.904</v>
      </c>
      <c r="Z481" s="4">
        <v>600</v>
      </c>
      <c r="AA481" s="6">
        <f t="shared" si="148"/>
        <v>580.80022373999998</v>
      </c>
      <c r="AB481" s="4">
        <v>400</v>
      </c>
      <c r="AC481" s="6">
        <f t="shared" si="149"/>
        <v>262.87995224000002</v>
      </c>
      <c r="AD481" s="4">
        <v>864</v>
      </c>
      <c r="AE481" s="6">
        <f t="shared" si="150"/>
        <v>399.16800000000001</v>
      </c>
      <c r="AF481" s="4">
        <v>1200</v>
      </c>
      <c r="AG481" s="6">
        <f t="shared" si="151"/>
        <v>394.8</v>
      </c>
      <c r="AH481" s="4">
        <v>192</v>
      </c>
      <c r="AI481" s="6">
        <f t="shared" si="152"/>
        <v>30.974838734763843</v>
      </c>
      <c r="AJ481">
        <v>40</v>
      </c>
      <c r="AK481" s="6">
        <f t="shared" si="153"/>
        <v>228.57142857142838</v>
      </c>
      <c r="AL481" s="6">
        <f t="shared" si="138"/>
        <v>4775.5841372479126</v>
      </c>
    </row>
    <row r="482" spans="1:38" x14ac:dyDescent="0.25">
      <c r="A482" s="1">
        <v>12746</v>
      </c>
      <c r="B482" s="1" t="s">
        <v>279</v>
      </c>
      <c r="C482" s="1" t="s">
        <v>996</v>
      </c>
      <c r="D482" s="4">
        <v>220</v>
      </c>
      <c r="E482" s="6">
        <f t="shared" si="139"/>
        <v>348.92</v>
      </c>
      <c r="F482" s="4">
        <v>354</v>
      </c>
      <c r="G482" s="17">
        <f t="shared" si="140"/>
        <v>215.94</v>
      </c>
      <c r="H482" s="4">
        <v>840</v>
      </c>
      <c r="I482" s="6">
        <f t="shared" si="141"/>
        <v>393.96</v>
      </c>
      <c r="J482" s="4">
        <v>840</v>
      </c>
      <c r="K482" s="6">
        <f t="shared" si="142"/>
        <v>305.92718893800003</v>
      </c>
      <c r="L482" s="4">
        <v>108</v>
      </c>
      <c r="M482" s="6">
        <f t="shared" si="135"/>
        <v>332.53200000000004</v>
      </c>
      <c r="N482" s="4">
        <v>1098</v>
      </c>
      <c r="O482" s="6">
        <f t="shared" si="143"/>
        <v>435.90600000000001</v>
      </c>
      <c r="P482" s="4">
        <v>432</v>
      </c>
      <c r="Q482" s="6">
        <f t="shared" si="144"/>
        <v>123.33599951883839</v>
      </c>
      <c r="R482" s="4">
        <v>420</v>
      </c>
      <c r="S482" s="6">
        <f t="shared" si="145"/>
        <v>130.1064954</v>
      </c>
      <c r="T482" s="4">
        <v>348</v>
      </c>
      <c r="U482" s="6">
        <f t="shared" si="146"/>
        <v>224.11199999999999</v>
      </c>
      <c r="V482" s="4">
        <v>200</v>
      </c>
      <c r="W482" s="17">
        <f t="shared" si="154"/>
        <v>137.80059800000001</v>
      </c>
      <c r="X482" s="4">
        <v>208</v>
      </c>
      <c r="Y482" s="6">
        <f t="shared" si="147"/>
        <v>144.768</v>
      </c>
      <c r="Z482" s="4">
        <v>840</v>
      </c>
      <c r="AA482" s="6">
        <f t="shared" si="148"/>
        <v>813.12031323600002</v>
      </c>
      <c r="AB482" s="4">
        <v>1100</v>
      </c>
      <c r="AC482" s="6">
        <f t="shared" si="149"/>
        <v>722.91986866000002</v>
      </c>
      <c r="AD482" s="4">
        <v>360</v>
      </c>
      <c r="AE482" s="6">
        <f t="shared" si="150"/>
        <v>166.32000000000002</v>
      </c>
      <c r="AF482" s="4">
        <v>840</v>
      </c>
      <c r="AG482" s="6">
        <f t="shared" si="151"/>
        <v>276.36</v>
      </c>
      <c r="AH482" s="4">
        <v>0</v>
      </c>
      <c r="AI482" s="6">
        <f t="shared" si="152"/>
        <v>0</v>
      </c>
      <c r="AJ482">
        <v>0</v>
      </c>
      <c r="AK482" s="6">
        <f t="shared" si="153"/>
        <v>0</v>
      </c>
      <c r="AL482" s="6">
        <f t="shared" si="138"/>
        <v>4772.0284637528375</v>
      </c>
    </row>
    <row r="483" spans="1:38" x14ac:dyDescent="0.25">
      <c r="A483" s="1">
        <v>13444</v>
      </c>
      <c r="B483" s="1" t="s">
        <v>612</v>
      </c>
      <c r="C483" s="1" t="s">
        <v>1254</v>
      </c>
      <c r="D483" s="4">
        <v>140</v>
      </c>
      <c r="E483" s="6">
        <f t="shared" si="139"/>
        <v>222.04000000000002</v>
      </c>
      <c r="F483" s="4">
        <v>348</v>
      </c>
      <c r="G483" s="17">
        <f t="shared" si="140"/>
        <v>212.28</v>
      </c>
      <c r="H483" s="4">
        <v>696</v>
      </c>
      <c r="I483" s="6">
        <f t="shared" si="141"/>
        <v>326.42399999999998</v>
      </c>
      <c r="J483" s="4">
        <v>504</v>
      </c>
      <c r="K483" s="6">
        <f t="shared" si="142"/>
        <v>183.55631336280001</v>
      </c>
      <c r="L483" s="4">
        <v>60</v>
      </c>
      <c r="M483" s="6">
        <f t="shared" si="135"/>
        <v>184.74</v>
      </c>
      <c r="N483" s="4">
        <v>1902</v>
      </c>
      <c r="O483" s="6">
        <f t="shared" si="143"/>
        <v>755.09400000000005</v>
      </c>
      <c r="P483" s="4">
        <v>600</v>
      </c>
      <c r="Q483" s="6">
        <f t="shared" si="144"/>
        <v>171.29999933171999</v>
      </c>
      <c r="R483" s="4">
        <v>564</v>
      </c>
      <c r="S483" s="6">
        <f t="shared" si="145"/>
        <v>174.71443668000001</v>
      </c>
      <c r="T483" s="4">
        <v>300</v>
      </c>
      <c r="U483" s="6">
        <f t="shared" si="146"/>
        <v>193.20000000000002</v>
      </c>
      <c r="V483" s="4">
        <v>140</v>
      </c>
      <c r="W483" s="17">
        <f t="shared" si="154"/>
        <v>96.460418599999997</v>
      </c>
      <c r="X483" s="4">
        <v>352</v>
      </c>
      <c r="Y483" s="6">
        <f t="shared" si="147"/>
        <v>244.99199999999999</v>
      </c>
      <c r="Z483" s="4">
        <v>1044</v>
      </c>
      <c r="AA483" s="6">
        <f t="shared" si="148"/>
        <v>1010.5923893076</v>
      </c>
      <c r="AB483" s="4">
        <v>800</v>
      </c>
      <c r="AC483" s="6">
        <f t="shared" si="149"/>
        <v>525.75990448000005</v>
      </c>
      <c r="AD483" s="4">
        <v>624</v>
      </c>
      <c r="AE483" s="6">
        <f t="shared" si="150"/>
        <v>288.28800000000001</v>
      </c>
      <c r="AF483" s="4">
        <v>504</v>
      </c>
      <c r="AG483" s="6">
        <f t="shared" si="151"/>
        <v>165.816</v>
      </c>
      <c r="AH483" s="4">
        <v>0</v>
      </c>
      <c r="AI483" s="6">
        <f t="shared" si="152"/>
        <v>0</v>
      </c>
      <c r="AJ483">
        <v>0</v>
      </c>
      <c r="AK483" s="6">
        <f t="shared" si="153"/>
        <v>0</v>
      </c>
      <c r="AL483" s="6">
        <f t="shared" si="138"/>
        <v>4755.2574617621203</v>
      </c>
    </row>
    <row r="484" spans="1:38" x14ac:dyDescent="0.25">
      <c r="A484" s="1">
        <v>13355</v>
      </c>
      <c r="B484" s="1" t="s">
        <v>602</v>
      </c>
      <c r="C484" s="1" t="s">
        <v>1246</v>
      </c>
      <c r="D484" s="4">
        <v>40</v>
      </c>
      <c r="E484" s="6">
        <f t="shared" si="139"/>
        <v>63.440000000000005</v>
      </c>
      <c r="F484" s="4">
        <v>630</v>
      </c>
      <c r="G484" s="17">
        <f t="shared" si="140"/>
        <v>384.3</v>
      </c>
      <c r="H484" s="4">
        <v>360</v>
      </c>
      <c r="I484" s="6">
        <f t="shared" si="141"/>
        <v>168.84</v>
      </c>
      <c r="J484" s="4">
        <v>276</v>
      </c>
      <c r="K484" s="6">
        <f t="shared" si="142"/>
        <v>100.51893350820001</v>
      </c>
      <c r="L484" s="4">
        <v>24</v>
      </c>
      <c r="M484" s="6">
        <f t="shared" si="135"/>
        <v>73.896000000000001</v>
      </c>
      <c r="N484" s="4">
        <v>2364</v>
      </c>
      <c r="O484" s="6">
        <f t="shared" si="143"/>
        <v>938.50800000000004</v>
      </c>
      <c r="P484" s="4">
        <v>2112</v>
      </c>
      <c r="Q484" s="6">
        <f t="shared" si="144"/>
        <v>602.97599764765437</v>
      </c>
      <c r="R484" s="4">
        <v>1548</v>
      </c>
      <c r="S484" s="6">
        <f t="shared" si="145"/>
        <v>479.53536875999998</v>
      </c>
      <c r="T484" s="4">
        <v>252</v>
      </c>
      <c r="U484" s="6">
        <f t="shared" si="146"/>
        <v>162.28800000000001</v>
      </c>
      <c r="V484" s="4">
        <v>40</v>
      </c>
      <c r="W484" s="17">
        <f t="shared" si="154"/>
        <v>27.5601196</v>
      </c>
      <c r="X484" s="4">
        <v>48</v>
      </c>
      <c r="Y484" s="6">
        <f t="shared" si="147"/>
        <v>33.408000000000001</v>
      </c>
      <c r="Z484" s="4">
        <v>204</v>
      </c>
      <c r="AA484" s="6">
        <f t="shared" si="148"/>
        <v>197.47207607159999</v>
      </c>
      <c r="AB484" s="4">
        <v>1000</v>
      </c>
      <c r="AC484" s="6">
        <f t="shared" si="149"/>
        <v>657.19988060000003</v>
      </c>
      <c r="AD484" s="4">
        <v>1404</v>
      </c>
      <c r="AE484" s="6">
        <f t="shared" si="150"/>
        <v>648.64800000000002</v>
      </c>
      <c r="AF484" s="4">
        <v>408</v>
      </c>
      <c r="AG484" s="6">
        <f t="shared" si="151"/>
        <v>134.232</v>
      </c>
      <c r="AH484" s="4">
        <v>414</v>
      </c>
      <c r="AI484" s="6">
        <f t="shared" si="152"/>
        <v>66.789496021834537</v>
      </c>
      <c r="AJ484">
        <v>0</v>
      </c>
      <c r="AK484" s="6">
        <f t="shared" si="153"/>
        <v>0</v>
      </c>
      <c r="AL484" s="6">
        <f t="shared" si="138"/>
        <v>4739.6118722092888</v>
      </c>
    </row>
    <row r="485" spans="1:38" x14ac:dyDescent="0.25">
      <c r="A485" s="1">
        <v>12946</v>
      </c>
      <c r="B485" s="1" t="s">
        <v>430</v>
      </c>
      <c r="C485" s="1" t="s">
        <v>1107</v>
      </c>
      <c r="D485" s="4">
        <v>100</v>
      </c>
      <c r="E485" s="6">
        <f t="shared" si="139"/>
        <v>158.6</v>
      </c>
      <c r="F485" s="4">
        <v>300</v>
      </c>
      <c r="G485" s="17">
        <f t="shared" si="140"/>
        <v>183</v>
      </c>
      <c r="H485" s="4">
        <v>192</v>
      </c>
      <c r="I485" s="6">
        <f t="shared" si="141"/>
        <v>90.048000000000002</v>
      </c>
      <c r="J485" s="4">
        <v>600</v>
      </c>
      <c r="K485" s="6">
        <f t="shared" si="142"/>
        <v>218.51942067000002</v>
      </c>
      <c r="L485" s="4">
        <v>48</v>
      </c>
      <c r="M485" s="6">
        <f t="shared" si="135"/>
        <v>147.792</v>
      </c>
      <c r="N485" s="4">
        <v>2604</v>
      </c>
      <c r="O485" s="6">
        <f t="shared" si="143"/>
        <v>1033.788</v>
      </c>
      <c r="P485" s="4">
        <v>504</v>
      </c>
      <c r="Q485" s="6">
        <f t="shared" si="144"/>
        <v>143.8919994386448</v>
      </c>
      <c r="R485" s="4">
        <v>900</v>
      </c>
      <c r="S485" s="6">
        <f t="shared" si="145"/>
        <v>278.79963299999997</v>
      </c>
      <c r="T485" s="4">
        <v>684</v>
      </c>
      <c r="U485" s="6">
        <f t="shared" si="146"/>
        <v>440.49600000000004</v>
      </c>
      <c r="V485" s="4">
        <v>100</v>
      </c>
      <c r="W485" s="17">
        <f t="shared" si="154"/>
        <v>68.900299000000004</v>
      </c>
      <c r="X485" s="4">
        <v>96</v>
      </c>
      <c r="Y485" s="6">
        <f t="shared" si="147"/>
        <v>66.816000000000003</v>
      </c>
      <c r="Z485" s="4">
        <v>528</v>
      </c>
      <c r="AA485" s="6">
        <f t="shared" si="148"/>
        <v>511.10419689119999</v>
      </c>
      <c r="AB485" s="4">
        <v>1000</v>
      </c>
      <c r="AC485" s="6">
        <f t="shared" si="149"/>
        <v>657.19988060000003</v>
      </c>
      <c r="AD485" s="4">
        <v>912</v>
      </c>
      <c r="AE485" s="6">
        <f t="shared" si="150"/>
        <v>421.34399999999999</v>
      </c>
      <c r="AF485" s="4">
        <v>696</v>
      </c>
      <c r="AG485" s="6">
        <f t="shared" si="151"/>
        <v>228.98400000000001</v>
      </c>
      <c r="AH485" s="4">
        <v>312</v>
      </c>
      <c r="AI485" s="6">
        <f t="shared" si="152"/>
        <v>50.334112943991244</v>
      </c>
      <c r="AJ485">
        <v>0</v>
      </c>
      <c r="AK485" s="6">
        <f t="shared" si="153"/>
        <v>0</v>
      </c>
      <c r="AL485" s="6">
        <f t="shared" si="138"/>
        <v>4699.6175425438369</v>
      </c>
    </row>
    <row r="486" spans="1:38" x14ac:dyDescent="0.25">
      <c r="A486" s="1">
        <v>12847</v>
      </c>
      <c r="B486" s="1" t="s">
        <v>362</v>
      </c>
      <c r="C486" s="1" t="s">
        <v>1055</v>
      </c>
      <c r="D486" s="4">
        <v>80</v>
      </c>
      <c r="E486" s="6">
        <f t="shared" si="139"/>
        <v>126.88000000000001</v>
      </c>
      <c r="F486" s="4">
        <v>252</v>
      </c>
      <c r="G486" s="17">
        <f t="shared" si="140"/>
        <v>153.72</v>
      </c>
      <c r="H486" s="4">
        <v>864</v>
      </c>
      <c r="I486" s="6">
        <f t="shared" si="141"/>
        <v>405.21599999999995</v>
      </c>
      <c r="J486" s="4">
        <v>540</v>
      </c>
      <c r="K486" s="6">
        <f t="shared" si="142"/>
        <v>196.66747860300001</v>
      </c>
      <c r="L486" s="4">
        <v>36</v>
      </c>
      <c r="M486" s="6">
        <f t="shared" si="135"/>
        <v>110.84400000000001</v>
      </c>
      <c r="N486" s="4">
        <v>2448</v>
      </c>
      <c r="O486" s="6">
        <f t="shared" si="143"/>
        <v>971.85599999999999</v>
      </c>
      <c r="P486" s="4">
        <v>864</v>
      </c>
      <c r="Q486" s="6">
        <f t="shared" si="144"/>
        <v>246.67199903767678</v>
      </c>
      <c r="R486" s="4">
        <v>1032</v>
      </c>
      <c r="S486" s="6">
        <f t="shared" si="145"/>
        <v>319.69024583999999</v>
      </c>
      <c r="T486" s="4">
        <v>504</v>
      </c>
      <c r="U486" s="6">
        <f t="shared" si="146"/>
        <v>324.57600000000002</v>
      </c>
      <c r="V486" s="4">
        <v>70</v>
      </c>
      <c r="W486" s="17">
        <f t="shared" si="154"/>
        <v>48.230209299999999</v>
      </c>
      <c r="X486" s="4">
        <v>80</v>
      </c>
      <c r="Y486" s="6">
        <f t="shared" si="147"/>
        <v>55.679999999999993</v>
      </c>
      <c r="Z486" s="4">
        <v>372</v>
      </c>
      <c r="AA486" s="6">
        <f t="shared" si="148"/>
        <v>360.09613871879998</v>
      </c>
      <c r="AB486" s="4">
        <v>900</v>
      </c>
      <c r="AC486" s="6">
        <f t="shared" si="149"/>
        <v>591.47989254000004</v>
      </c>
      <c r="AD486" s="4">
        <v>900</v>
      </c>
      <c r="AE486" s="6">
        <f t="shared" si="150"/>
        <v>415.8</v>
      </c>
      <c r="AF486" s="4">
        <v>864</v>
      </c>
      <c r="AG486" s="6">
        <f t="shared" si="151"/>
        <v>284.25600000000003</v>
      </c>
      <c r="AH486" s="4">
        <v>94</v>
      </c>
      <c r="AI486" s="6">
        <f t="shared" si="152"/>
        <v>15.164764797228131</v>
      </c>
      <c r="AJ486">
        <v>0</v>
      </c>
      <c r="AK486" s="6">
        <f t="shared" si="153"/>
        <v>0</v>
      </c>
      <c r="AL486" s="6">
        <f t="shared" si="138"/>
        <v>4626.8287288367046</v>
      </c>
    </row>
    <row r="487" spans="1:38" x14ac:dyDescent="0.25">
      <c r="A487" s="1">
        <v>12435</v>
      </c>
      <c r="B487" s="1" t="s">
        <v>82</v>
      </c>
      <c r="C487" s="1" t="s">
        <v>1438</v>
      </c>
      <c r="D487" s="4">
        <v>400</v>
      </c>
      <c r="E487" s="6">
        <f t="shared" si="139"/>
        <v>634.4</v>
      </c>
      <c r="F487" s="4">
        <v>402</v>
      </c>
      <c r="G487" s="17">
        <f t="shared" si="140"/>
        <v>245.22</v>
      </c>
      <c r="H487" s="4">
        <v>408</v>
      </c>
      <c r="I487" s="6">
        <f t="shared" si="141"/>
        <v>191.35199999999998</v>
      </c>
      <c r="J487" s="4">
        <v>396</v>
      </c>
      <c r="K487" s="6">
        <f t="shared" si="142"/>
        <v>144.2228176422</v>
      </c>
      <c r="L487" s="4">
        <v>204</v>
      </c>
      <c r="M487" s="6">
        <f t="shared" si="135"/>
        <v>628.11599999999999</v>
      </c>
      <c r="N487" s="4">
        <v>1002</v>
      </c>
      <c r="O487" s="6">
        <f t="shared" si="143"/>
        <v>397.79400000000004</v>
      </c>
      <c r="P487" s="4">
        <v>408</v>
      </c>
      <c r="Q487" s="6">
        <f t="shared" si="144"/>
        <v>116.48399954556959</v>
      </c>
      <c r="R487" s="4">
        <v>396</v>
      </c>
      <c r="S487" s="6">
        <f t="shared" si="145"/>
        <v>122.67183851999999</v>
      </c>
      <c r="T487" s="4">
        <v>396</v>
      </c>
      <c r="U487" s="6">
        <f t="shared" si="146"/>
        <v>255.024</v>
      </c>
      <c r="V487" s="4">
        <v>400</v>
      </c>
      <c r="W487" s="17">
        <f t="shared" si="154"/>
        <v>275.60119600000002</v>
      </c>
      <c r="X487" s="4">
        <v>400</v>
      </c>
      <c r="Y487" s="6">
        <f t="shared" si="147"/>
        <v>278.39999999999998</v>
      </c>
      <c r="Z487" s="4">
        <v>396</v>
      </c>
      <c r="AA487" s="6">
        <f t="shared" si="148"/>
        <v>383.32814766839999</v>
      </c>
      <c r="AB487" s="4">
        <v>800</v>
      </c>
      <c r="AC487" s="6">
        <f t="shared" si="149"/>
        <v>525.75990448000005</v>
      </c>
      <c r="AD487" s="4">
        <v>408</v>
      </c>
      <c r="AE487" s="6">
        <f t="shared" si="150"/>
        <v>188.49600000000001</v>
      </c>
      <c r="AF487" s="4">
        <v>408</v>
      </c>
      <c r="AG487" s="6">
        <f t="shared" si="151"/>
        <v>134.232</v>
      </c>
      <c r="AH487" s="4">
        <v>354</v>
      </c>
      <c r="AI487" s="6">
        <f t="shared" si="152"/>
        <v>57.109858917220834</v>
      </c>
      <c r="AJ487">
        <v>0</v>
      </c>
      <c r="AK487" s="6">
        <f t="shared" si="153"/>
        <v>0</v>
      </c>
      <c r="AL487" s="6">
        <f t="shared" si="138"/>
        <v>4578.2117627733905</v>
      </c>
    </row>
    <row r="488" spans="1:38" x14ac:dyDescent="0.25">
      <c r="A488" s="1">
        <v>12741</v>
      </c>
      <c r="B488" s="1" t="s">
        <v>277</v>
      </c>
      <c r="C488" s="1" t="s">
        <v>995</v>
      </c>
      <c r="D488" s="4">
        <v>160</v>
      </c>
      <c r="E488" s="6">
        <f t="shared" si="139"/>
        <v>253.76000000000002</v>
      </c>
      <c r="F488" s="4">
        <v>300</v>
      </c>
      <c r="G488" s="17">
        <f t="shared" si="140"/>
        <v>183</v>
      </c>
      <c r="H488" s="4">
        <v>600</v>
      </c>
      <c r="I488" s="6">
        <f t="shared" si="141"/>
        <v>281.39999999999998</v>
      </c>
      <c r="J488" s="4">
        <v>252</v>
      </c>
      <c r="K488" s="6">
        <f t="shared" si="142"/>
        <v>91.778156681400006</v>
      </c>
      <c r="L488" s="4">
        <v>72</v>
      </c>
      <c r="M488" s="6">
        <f t="shared" si="135"/>
        <v>221.68800000000002</v>
      </c>
      <c r="N488" s="4">
        <v>2100</v>
      </c>
      <c r="O488" s="6">
        <f t="shared" si="143"/>
        <v>833.7</v>
      </c>
      <c r="P488" s="4">
        <v>240</v>
      </c>
      <c r="Q488" s="6">
        <f t="shared" si="144"/>
        <v>68.519999732687992</v>
      </c>
      <c r="R488" s="4">
        <v>780</v>
      </c>
      <c r="S488" s="6">
        <f t="shared" si="145"/>
        <v>241.6263486</v>
      </c>
      <c r="T488" s="4">
        <v>600</v>
      </c>
      <c r="U488" s="6">
        <f t="shared" si="146"/>
        <v>386.40000000000003</v>
      </c>
      <c r="V488" s="4">
        <v>150</v>
      </c>
      <c r="W488" s="17">
        <f t="shared" si="154"/>
        <v>103.3504485</v>
      </c>
      <c r="X488" s="4">
        <v>160</v>
      </c>
      <c r="Y488" s="6">
        <f t="shared" si="147"/>
        <v>111.35999999999999</v>
      </c>
      <c r="Z488" s="4">
        <v>600</v>
      </c>
      <c r="AA488" s="6">
        <f t="shared" si="148"/>
        <v>580.80022373999998</v>
      </c>
      <c r="AB488" s="4">
        <v>600</v>
      </c>
      <c r="AC488" s="6">
        <f t="shared" si="149"/>
        <v>394.31992836000001</v>
      </c>
      <c r="AD488" s="4">
        <v>900</v>
      </c>
      <c r="AE488" s="6">
        <f t="shared" si="150"/>
        <v>415.8</v>
      </c>
      <c r="AF488" s="4">
        <v>600</v>
      </c>
      <c r="AG488" s="6">
        <f t="shared" si="151"/>
        <v>197.4</v>
      </c>
      <c r="AH488" s="4">
        <v>1212</v>
      </c>
      <c r="AI488" s="6">
        <f t="shared" si="152"/>
        <v>195.52866951319675</v>
      </c>
      <c r="AJ488">
        <v>0</v>
      </c>
      <c r="AK488" s="6">
        <f t="shared" si="153"/>
        <v>0</v>
      </c>
      <c r="AL488" s="6">
        <f t="shared" si="138"/>
        <v>4560.4317751272847</v>
      </c>
    </row>
    <row r="489" spans="1:38" x14ac:dyDescent="0.25">
      <c r="A489" s="1">
        <v>13047</v>
      </c>
      <c r="B489" s="1" t="s">
        <v>494</v>
      </c>
      <c r="C489" s="1" t="s">
        <v>1168</v>
      </c>
      <c r="D489" s="4">
        <v>300</v>
      </c>
      <c r="E489" s="6">
        <f t="shared" si="139"/>
        <v>475.8</v>
      </c>
      <c r="F489" s="4">
        <v>198</v>
      </c>
      <c r="G489" s="17">
        <f t="shared" si="140"/>
        <v>120.78</v>
      </c>
      <c r="H489" s="4">
        <v>0</v>
      </c>
      <c r="I489" s="6">
        <f t="shared" si="141"/>
        <v>0</v>
      </c>
      <c r="J489" s="4">
        <v>744</v>
      </c>
      <c r="K489" s="6">
        <f t="shared" si="142"/>
        <v>270.96408163080002</v>
      </c>
      <c r="L489" s="4">
        <v>144</v>
      </c>
      <c r="M489" s="6">
        <f t="shared" si="135"/>
        <v>443.37600000000003</v>
      </c>
      <c r="N489" s="4">
        <v>5100</v>
      </c>
      <c r="O489" s="6">
        <f t="shared" si="143"/>
        <v>2024.7</v>
      </c>
      <c r="P489" s="4">
        <v>0</v>
      </c>
      <c r="Q489" s="6">
        <f t="shared" si="144"/>
        <v>0</v>
      </c>
      <c r="R489" s="4">
        <v>744</v>
      </c>
      <c r="S489" s="6">
        <f t="shared" si="145"/>
        <v>230.47436328000001</v>
      </c>
      <c r="T489" s="4">
        <v>0</v>
      </c>
      <c r="U489" s="6">
        <f t="shared" si="146"/>
        <v>0</v>
      </c>
      <c r="V489" s="4">
        <v>200</v>
      </c>
      <c r="W489" s="17">
        <f t="shared" si="154"/>
        <v>137.80059800000001</v>
      </c>
      <c r="X489" s="4">
        <v>192</v>
      </c>
      <c r="Y489" s="6">
        <f t="shared" si="147"/>
        <v>133.63200000000001</v>
      </c>
      <c r="Z489" s="4">
        <v>0</v>
      </c>
      <c r="AA489" s="6">
        <f t="shared" si="148"/>
        <v>0</v>
      </c>
      <c r="AB489" s="4">
        <v>0</v>
      </c>
      <c r="AC489" s="6">
        <f t="shared" si="149"/>
        <v>0</v>
      </c>
      <c r="AD489" s="4">
        <v>0</v>
      </c>
      <c r="AE489" s="6">
        <f t="shared" si="150"/>
        <v>0</v>
      </c>
      <c r="AF489" s="4">
        <v>1776</v>
      </c>
      <c r="AG489" s="6">
        <f t="shared" si="151"/>
        <v>584.30399999999997</v>
      </c>
      <c r="AH489" s="4">
        <v>0</v>
      </c>
      <c r="AI489" s="6">
        <f t="shared" si="152"/>
        <v>0</v>
      </c>
      <c r="AJ489">
        <v>20</v>
      </c>
      <c r="AK489" s="6">
        <f t="shared" si="153"/>
        <v>114.28571428571419</v>
      </c>
      <c r="AL489" s="6">
        <f t="shared" si="138"/>
        <v>4536.1167571965134</v>
      </c>
    </row>
    <row r="490" spans="1:38" x14ac:dyDescent="0.25">
      <c r="A490" s="1">
        <v>12673</v>
      </c>
      <c r="B490" s="1" t="s">
        <v>224</v>
      </c>
      <c r="C490" s="1" t="s">
        <v>1467</v>
      </c>
      <c r="D490" s="4">
        <v>100</v>
      </c>
      <c r="E490" s="6">
        <f t="shared" si="139"/>
        <v>158.6</v>
      </c>
      <c r="F490" s="4">
        <v>300</v>
      </c>
      <c r="G490" s="17">
        <f t="shared" si="140"/>
        <v>183</v>
      </c>
      <c r="H490" s="4">
        <v>888</v>
      </c>
      <c r="I490" s="6">
        <f t="shared" si="141"/>
        <v>416.47199999999998</v>
      </c>
      <c r="J490" s="4">
        <v>672</v>
      </c>
      <c r="K490" s="6">
        <f t="shared" si="142"/>
        <v>244.74175115040001</v>
      </c>
      <c r="L490" s="4">
        <v>48</v>
      </c>
      <c r="M490" s="6">
        <f t="shared" si="135"/>
        <v>147.792</v>
      </c>
      <c r="N490" s="4">
        <v>1998</v>
      </c>
      <c r="O490" s="6">
        <f t="shared" si="143"/>
        <v>793.20600000000002</v>
      </c>
      <c r="P490" s="4">
        <v>1008</v>
      </c>
      <c r="Q490" s="6">
        <f t="shared" si="144"/>
        <v>287.7839988772896</v>
      </c>
      <c r="R490" s="4">
        <v>996</v>
      </c>
      <c r="S490" s="6">
        <f t="shared" si="145"/>
        <v>308.53826051999999</v>
      </c>
      <c r="T490" s="4">
        <v>300</v>
      </c>
      <c r="U490" s="6">
        <f t="shared" si="146"/>
        <v>193.20000000000002</v>
      </c>
      <c r="V490" s="4">
        <v>100</v>
      </c>
      <c r="W490" s="17">
        <f t="shared" si="154"/>
        <v>68.900299000000004</v>
      </c>
      <c r="X490" s="4">
        <v>96</v>
      </c>
      <c r="Y490" s="6">
        <f t="shared" si="147"/>
        <v>66.816000000000003</v>
      </c>
      <c r="Z490" s="4">
        <v>492</v>
      </c>
      <c r="AA490" s="6">
        <f t="shared" si="148"/>
        <v>476.2561834668</v>
      </c>
      <c r="AB490" s="4">
        <v>1000</v>
      </c>
      <c r="AC490" s="6">
        <f t="shared" si="149"/>
        <v>657.19988060000003</v>
      </c>
      <c r="AD490" s="4">
        <v>408</v>
      </c>
      <c r="AE490" s="6">
        <f t="shared" si="150"/>
        <v>188.49600000000001</v>
      </c>
      <c r="AF490" s="4">
        <v>1008</v>
      </c>
      <c r="AG490" s="6">
        <f t="shared" si="151"/>
        <v>331.63200000000001</v>
      </c>
      <c r="AH490" s="4">
        <v>0</v>
      </c>
      <c r="AI490" s="6">
        <f t="shared" si="152"/>
        <v>0</v>
      </c>
      <c r="AJ490">
        <v>0</v>
      </c>
      <c r="AK490" s="6">
        <f t="shared" si="153"/>
        <v>0</v>
      </c>
      <c r="AL490" s="6">
        <f t="shared" si="138"/>
        <v>4522.634373614489</v>
      </c>
    </row>
    <row r="491" spans="1:38" x14ac:dyDescent="0.25">
      <c r="A491" s="1">
        <v>3945</v>
      </c>
      <c r="B491" s="1" t="s">
        <v>656</v>
      </c>
      <c r="C491" s="1" t="s">
        <v>1289</v>
      </c>
      <c r="D491" s="4">
        <v>600</v>
      </c>
      <c r="E491" s="6">
        <f t="shared" si="139"/>
        <v>951.6</v>
      </c>
      <c r="F491" s="4">
        <v>300</v>
      </c>
      <c r="G491" s="17">
        <f t="shared" si="140"/>
        <v>183</v>
      </c>
      <c r="H491" s="4">
        <v>408</v>
      </c>
      <c r="I491" s="6">
        <f t="shared" si="141"/>
        <v>191.35199999999998</v>
      </c>
      <c r="J491" s="4">
        <v>396</v>
      </c>
      <c r="K491" s="6">
        <f t="shared" si="142"/>
        <v>144.2228176422</v>
      </c>
      <c r="L491" s="4">
        <v>336</v>
      </c>
      <c r="M491" s="6">
        <f t="shared" si="135"/>
        <v>1034.5440000000001</v>
      </c>
      <c r="N491" s="4">
        <v>498</v>
      </c>
      <c r="O491" s="6">
        <f t="shared" si="143"/>
        <v>197.70600000000002</v>
      </c>
      <c r="P491" s="4">
        <v>408</v>
      </c>
      <c r="Q491" s="6">
        <f t="shared" si="144"/>
        <v>116.48399954556959</v>
      </c>
      <c r="R491" s="4">
        <v>504</v>
      </c>
      <c r="S491" s="6">
        <f t="shared" si="145"/>
        <v>156.12779448000001</v>
      </c>
      <c r="T491" s="4">
        <v>396</v>
      </c>
      <c r="U491" s="6">
        <f t="shared" si="146"/>
        <v>255.024</v>
      </c>
      <c r="V491" s="4">
        <v>300</v>
      </c>
      <c r="W491" s="17">
        <f t="shared" si="154"/>
        <v>206.700897</v>
      </c>
      <c r="X491" s="4">
        <v>304</v>
      </c>
      <c r="Y491" s="6">
        <f t="shared" si="147"/>
        <v>211.58399999999997</v>
      </c>
      <c r="Z491" s="4">
        <v>396</v>
      </c>
      <c r="AA491" s="6">
        <f t="shared" si="148"/>
        <v>383.32814766839999</v>
      </c>
      <c r="AB491" s="4">
        <v>300</v>
      </c>
      <c r="AC491" s="6">
        <f t="shared" si="149"/>
        <v>197.15996418</v>
      </c>
      <c r="AD491" s="4">
        <v>300</v>
      </c>
      <c r="AE491" s="6">
        <f t="shared" si="150"/>
        <v>138.6</v>
      </c>
      <c r="AF491" s="4">
        <v>408</v>
      </c>
      <c r="AG491" s="6">
        <f t="shared" si="151"/>
        <v>134.232</v>
      </c>
      <c r="AH491" s="4">
        <v>0</v>
      </c>
      <c r="AI491" s="6">
        <f t="shared" si="152"/>
        <v>0</v>
      </c>
      <c r="AJ491">
        <v>0</v>
      </c>
      <c r="AK491" s="6">
        <f t="shared" si="153"/>
        <v>0</v>
      </c>
      <c r="AL491" s="6">
        <f t="shared" si="138"/>
        <v>4501.6656205161698</v>
      </c>
    </row>
    <row r="492" spans="1:38" x14ac:dyDescent="0.25">
      <c r="A492" s="1">
        <v>12975</v>
      </c>
      <c r="B492" s="1" t="s">
        <v>443</v>
      </c>
      <c r="C492" s="1" t="s">
        <v>1527</v>
      </c>
      <c r="D492" s="4">
        <v>80</v>
      </c>
      <c r="E492" s="6">
        <f t="shared" si="139"/>
        <v>126.88000000000001</v>
      </c>
      <c r="F492" s="4">
        <v>480</v>
      </c>
      <c r="G492" s="17">
        <f t="shared" si="140"/>
        <v>292.8</v>
      </c>
      <c r="H492" s="4">
        <v>552</v>
      </c>
      <c r="I492" s="6">
        <f t="shared" si="141"/>
        <v>258.88799999999998</v>
      </c>
      <c r="J492" s="4">
        <v>564</v>
      </c>
      <c r="K492" s="6">
        <f t="shared" si="142"/>
        <v>205.40825542980002</v>
      </c>
      <c r="L492" s="4">
        <v>36</v>
      </c>
      <c r="M492" s="6">
        <f t="shared" si="135"/>
        <v>110.84400000000001</v>
      </c>
      <c r="N492" s="4">
        <v>2364</v>
      </c>
      <c r="O492" s="6">
        <f t="shared" si="143"/>
        <v>938.50800000000004</v>
      </c>
      <c r="P492" s="4">
        <v>24</v>
      </c>
      <c r="Q492" s="6">
        <f t="shared" si="144"/>
        <v>6.8519999732687999</v>
      </c>
      <c r="R492" s="4">
        <v>2004</v>
      </c>
      <c r="S492" s="6">
        <f t="shared" si="145"/>
        <v>620.79384947999995</v>
      </c>
      <c r="T492" s="4">
        <v>324</v>
      </c>
      <c r="U492" s="6">
        <f t="shared" si="146"/>
        <v>208.65600000000001</v>
      </c>
      <c r="V492" s="4">
        <v>140</v>
      </c>
      <c r="W492" s="17">
        <f t="shared" si="154"/>
        <v>96.460418599999997</v>
      </c>
      <c r="X492" s="4">
        <v>160</v>
      </c>
      <c r="Y492" s="6">
        <f t="shared" si="147"/>
        <v>111.35999999999999</v>
      </c>
      <c r="Z492" s="4">
        <v>480</v>
      </c>
      <c r="AA492" s="6">
        <f t="shared" si="148"/>
        <v>464.64017899199996</v>
      </c>
      <c r="AB492" s="4">
        <v>600</v>
      </c>
      <c r="AC492" s="6">
        <f t="shared" si="149"/>
        <v>394.31992836000001</v>
      </c>
      <c r="AD492" s="4">
        <v>996</v>
      </c>
      <c r="AE492" s="6">
        <f t="shared" si="150"/>
        <v>460.15200000000004</v>
      </c>
      <c r="AF492" s="4">
        <v>552</v>
      </c>
      <c r="AG492" s="6">
        <f t="shared" si="151"/>
        <v>181.608</v>
      </c>
      <c r="AH492" s="4">
        <v>0</v>
      </c>
      <c r="AI492" s="6">
        <f t="shared" si="152"/>
        <v>0</v>
      </c>
      <c r="AJ492">
        <v>0</v>
      </c>
      <c r="AK492" s="6">
        <f t="shared" si="153"/>
        <v>0</v>
      </c>
      <c r="AL492" s="6">
        <f t="shared" si="138"/>
        <v>4478.1706308350695</v>
      </c>
    </row>
    <row r="493" spans="1:38" x14ac:dyDescent="0.25">
      <c r="A493" s="1">
        <v>12553</v>
      </c>
      <c r="B493" s="1" t="s">
        <v>160</v>
      </c>
      <c r="C493" s="1" t="s">
        <v>911</v>
      </c>
      <c r="D493" s="4">
        <v>60</v>
      </c>
      <c r="E493" s="6">
        <f t="shared" si="139"/>
        <v>95.160000000000011</v>
      </c>
      <c r="F493" s="4">
        <v>402</v>
      </c>
      <c r="G493" s="17">
        <f t="shared" si="140"/>
        <v>245.22</v>
      </c>
      <c r="H493" s="4">
        <v>480</v>
      </c>
      <c r="I493" s="6">
        <f t="shared" si="141"/>
        <v>225.11999999999998</v>
      </c>
      <c r="J493" s="4">
        <v>372</v>
      </c>
      <c r="K493" s="6">
        <f t="shared" si="142"/>
        <v>135.48204081540001</v>
      </c>
      <c r="L493" s="4">
        <v>24</v>
      </c>
      <c r="M493" s="6">
        <f t="shared" si="135"/>
        <v>73.896000000000001</v>
      </c>
      <c r="N493" s="4">
        <v>3126</v>
      </c>
      <c r="O493" s="6">
        <f t="shared" si="143"/>
        <v>1241.0220000000002</v>
      </c>
      <c r="P493" s="4">
        <v>1008</v>
      </c>
      <c r="Q493" s="6">
        <f t="shared" si="144"/>
        <v>287.7839988772896</v>
      </c>
      <c r="R493" s="4">
        <v>1056</v>
      </c>
      <c r="S493" s="6">
        <f t="shared" si="145"/>
        <v>327.12490272000002</v>
      </c>
      <c r="T493" s="4">
        <v>336</v>
      </c>
      <c r="U493" s="6">
        <f t="shared" si="146"/>
        <v>216.38400000000001</v>
      </c>
      <c r="V493" s="4">
        <v>50</v>
      </c>
      <c r="W493" s="17">
        <f t="shared" si="154"/>
        <v>34.450149500000002</v>
      </c>
      <c r="X493" s="4">
        <v>64</v>
      </c>
      <c r="Y493" s="6">
        <f t="shared" si="147"/>
        <v>44.543999999999997</v>
      </c>
      <c r="Z493" s="4">
        <v>276</v>
      </c>
      <c r="AA493" s="6">
        <f t="shared" si="148"/>
        <v>267.16810292039997</v>
      </c>
      <c r="AB493" s="4">
        <v>800</v>
      </c>
      <c r="AC493" s="6">
        <f t="shared" si="149"/>
        <v>525.75990448000005</v>
      </c>
      <c r="AD493" s="4">
        <v>960</v>
      </c>
      <c r="AE493" s="6">
        <f t="shared" si="150"/>
        <v>443.52000000000004</v>
      </c>
      <c r="AF493" s="4">
        <v>552</v>
      </c>
      <c r="AG493" s="6">
        <f t="shared" si="151"/>
        <v>181.608</v>
      </c>
      <c r="AH493" s="4">
        <v>798</v>
      </c>
      <c r="AI493" s="6">
        <f t="shared" si="152"/>
        <v>128.73917349136221</v>
      </c>
      <c r="AJ493">
        <v>0</v>
      </c>
      <c r="AK493" s="6">
        <f t="shared" si="153"/>
        <v>0</v>
      </c>
      <c r="AL493" s="6">
        <f t="shared" si="138"/>
        <v>4472.9822728044528</v>
      </c>
    </row>
    <row r="494" spans="1:38" x14ac:dyDescent="0.25">
      <c r="A494" s="1">
        <v>3957</v>
      </c>
      <c r="B494" s="1" t="s">
        <v>662</v>
      </c>
      <c r="C494" s="1" t="s">
        <v>1418</v>
      </c>
      <c r="D494" s="4">
        <v>200</v>
      </c>
      <c r="E494" s="6">
        <f t="shared" si="139"/>
        <v>317.2</v>
      </c>
      <c r="F494" s="4">
        <v>300</v>
      </c>
      <c r="G494" s="17">
        <f t="shared" si="140"/>
        <v>183</v>
      </c>
      <c r="H494" s="4">
        <v>312</v>
      </c>
      <c r="I494" s="6">
        <f t="shared" si="141"/>
        <v>146.328</v>
      </c>
      <c r="J494" s="4">
        <v>300</v>
      </c>
      <c r="K494" s="6">
        <f t="shared" si="142"/>
        <v>109.25971033500001</v>
      </c>
      <c r="L494" s="4">
        <v>120</v>
      </c>
      <c r="M494" s="6">
        <f t="shared" si="135"/>
        <v>369.48</v>
      </c>
      <c r="N494" s="4">
        <v>1998</v>
      </c>
      <c r="O494" s="6">
        <f t="shared" si="143"/>
        <v>793.20600000000002</v>
      </c>
      <c r="P494" s="4">
        <v>192</v>
      </c>
      <c r="Q494" s="6">
        <f t="shared" si="144"/>
        <v>54.8159997861504</v>
      </c>
      <c r="R494" s="4">
        <v>504</v>
      </c>
      <c r="S494" s="6">
        <f t="shared" si="145"/>
        <v>156.12779448000001</v>
      </c>
      <c r="T494" s="4">
        <v>996</v>
      </c>
      <c r="U494" s="6">
        <f t="shared" si="146"/>
        <v>641.42399999999998</v>
      </c>
      <c r="V494" s="4">
        <v>250</v>
      </c>
      <c r="W494" s="17">
        <f t="shared" si="154"/>
        <v>172.25074749999999</v>
      </c>
      <c r="X494" s="4">
        <v>256</v>
      </c>
      <c r="Y494" s="6">
        <f t="shared" si="147"/>
        <v>178.17599999999999</v>
      </c>
      <c r="Z494" s="4">
        <v>204</v>
      </c>
      <c r="AA494" s="6">
        <f t="shared" si="148"/>
        <v>197.47207607159999</v>
      </c>
      <c r="AB494" s="4">
        <v>100</v>
      </c>
      <c r="AC494" s="6">
        <f t="shared" si="149"/>
        <v>65.719988060000006</v>
      </c>
      <c r="AD494" s="4">
        <v>504</v>
      </c>
      <c r="AE494" s="6">
        <f t="shared" si="150"/>
        <v>232.84800000000001</v>
      </c>
      <c r="AF494" s="4">
        <v>792</v>
      </c>
      <c r="AG494" s="6">
        <f t="shared" si="151"/>
        <v>260.56799999999998</v>
      </c>
      <c r="AH494" s="4">
        <v>798</v>
      </c>
      <c r="AI494" s="6">
        <f t="shared" si="152"/>
        <v>128.73917349136221</v>
      </c>
      <c r="AJ494">
        <v>80</v>
      </c>
      <c r="AK494" s="6">
        <f t="shared" si="153"/>
        <v>457.14285714285677</v>
      </c>
      <c r="AL494" s="6">
        <f t="shared" si="138"/>
        <v>4463.7583468669691</v>
      </c>
    </row>
    <row r="495" spans="1:38" x14ac:dyDescent="0.25">
      <c r="A495" s="1">
        <v>11464</v>
      </c>
      <c r="B495" s="1" t="s">
        <v>35</v>
      </c>
      <c r="C495" s="1" t="s">
        <v>804</v>
      </c>
      <c r="D495" s="4">
        <v>180</v>
      </c>
      <c r="E495" s="6">
        <f t="shared" si="139"/>
        <v>285.48</v>
      </c>
      <c r="F495" s="4">
        <v>390</v>
      </c>
      <c r="G495" s="17">
        <f t="shared" si="140"/>
        <v>237.9</v>
      </c>
      <c r="H495" s="4">
        <v>648</v>
      </c>
      <c r="I495" s="6">
        <f t="shared" si="141"/>
        <v>303.91199999999998</v>
      </c>
      <c r="J495" s="4">
        <v>648</v>
      </c>
      <c r="K495" s="6">
        <f t="shared" si="142"/>
        <v>236.00097432360002</v>
      </c>
      <c r="L495" s="4">
        <v>84</v>
      </c>
      <c r="M495" s="6">
        <f t="shared" si="135"/>
        <v>258.63600000000002</v>
      </c>
      <c r="N495" s="4">
        <v>1302</v>
      </c>
      <c r="O495" s="6">
        <f t="shared" si="143"/>
        <v>516.89400000000001</v>
      </c>
      <c r="P495" s="4">
        <v>528</v>
      </c>
      <c r="Q495" s="6">
        <f t="shared" si="144"/>
        <v>150.74399941191359</v>
      </c>
      <c r="R495" s="4">
        <v>648</v>
      </c>
      <c r="S495" s="6">
        <f t="shared" si="145"/>
        <v>200.73573576000001</v>
      </c>
      <c r="T495" s="4">
        <v>780</v>
      </c>
      <c r="U495" s="6">
        <f t="shared" si="146"/>
        <v>502.32</v>
      </c>
      <c r="V495" s="4">
        <v>130</v>
      </c>
      <c r="W495" s="17">
        <f t="shared" si="154"/>
        <v>89.570388699999995</v>
      </c>
      <c r="X495" s="4">
        <v>128</v>
      </c>
      <c r="Y495" s="6">
        <f t="shared" si="147"/>
        <v>89.087999999999994</v>
      </c>
      <c r="Z495" s="4">
        <v>780</v>
      </c>
      <c r="AA495" s="6">
        <f t="shared" si="148"/>
        <v>755.04029086200001</v>
      </c>
      <c r="AB495" s="4">
        <v>500</v>
      </c>
      <c r="AC495" s="6">
        <f t="shared" si="149"/>
        <v>328.59994030000001</v>
      </c>
      <c r="AD495" s="4">
        <v>528</v>
      </c>
      <c r="AE495" s="6">
        <f t="shared" si="150"/>
        <v>243.93600000000001</v>
      </c>
      <c r="AF495" s="4">
        <v>648</v>
      </c>
      <c r="AG495" s="6">
        <f t="shared" si="151"/>
        <v>213.19200000000001</v>
      </c>
      <c r="AH495" s="4">
        <v>30</v>
      </c>
      <c r="AI495" s="6">
        <f t="shared" si="152"/>
        <v>4.8398185523068502</v>
      </c>
      <c r="AJ495">
        <v>0</v>
      </c>
      <c r="AK495" s="6">
        <f t="shared" si="153"/>
        <v>0</v>
      </c>
      <c r="AL495" s="6">
        <f t="shared" si="138"/>
        <v>4416.8891479098202</v>
      </c>
    </row>
    <row r="496" spans="1:38" x14ac:dyDescent="0.25">
      <c r="A496" s="1">
        <v>12730</v>
      </c>
      <c r="B496" s="1" t="s">
        <v>268</v>
      </c>
      <c r="C496" s="1" t="s">
        <v>993</v>
      </c>
      <c r="D496" s="4">
        <v>100</v>
      </c>
      <c r="E496" s="6">
        <f t="shared" si="139"/>
        <v>158.6</v>
      </c>
      <c r="F496" s="4">
        <v>300</v>
      </c>
      <c r="G496" s="17">
        <f t="shared" si="140"/>
        <v>183</v>
      </c>
      <c r="H496" s="4">
        <v>600</v>
      </c>
      <c r="I496" s="6">
        <f t="shared" si="141"/>
        <v>281.39999999999998</v>
      </c>
      <c r="J496" s="4">
        <v>252</v>
      </c>
      <c r="K496" s="6">
        <f t="shared" si="142"/>
        <v>91.778156681400006</v>
      </c>
      <c r="L496" s="4">
        <v>48</v>
      </c>
      <c r="M496" s="6">
        <f t="shared" si="135"/>
        <v>147.792</v>
      </c>
      <c r="N496" s="4">
        <v>2598</v>
      </c>
      <c r="O496" s="6">
        <f t="shared" si="143"/>
        <v>1031.4059999999999</v>
      </c>
      <c r="P496" s="4">
        <v>240</v>
      </c>
      <c r="Q496" s="6">
        <f t="shared" si="144"/>
        <v>68.519999732687992</v>
      </c>
      <c r="R496" s="4">
        <v>720</v>
      </c>
      <c r="S496" s="6">
        <f t="shared" si="145"/>
        <v>223.0397064</v>
      </c>
      <c r="T496" s="4">
        <v>600</v>
      </c>
      <c r="U496" s="6">
        <f t="shared" si="146"/>
        <v>386.40000000000003</v>
      </c>
      <c r="V496" s="4">
        <v>90</v>
      </c>
      <c r="W496" s="17">
        <f t="shared" si="154"/>
        <v>62.010269099999995</v>
      </c>
      <c r="X496" s="4">
        <v>96</v>
      </c>
      <c r="Y496" s="6">
        <f t="shared" si="147"/>
        <v>66.816000000000003</v>
      </c>
      <c r="Z496" s="4">
        <v>528</v>
      </c>
      <c r="AA496" s="6">
        <f t="shared" si="148"/>
        <v>511.10419689119999</v>
      </c>
      <c r="AB496" s="4">
        <v>600</v>
      </c>
      <c r="AC496" s="6">
        <f t="shared" si="149"/>
        <v>394.31992836000001</v>
      </c>
      <c r="AD496" s="4">
        <v>900</v>
      </c>
      <c r="AE496" s="6">
        <f t="shared" si="150"/>
        <v>415.8</v>
      </c>
      <c r="AF496" s="4">
        <v>600</v>
      </c>
      <c r="AG496" s="6">
        <f t="shared" si="151"/>
        <v>197.4</v>
      </c>
      <c r="AH496" s="4">
        <v>1212</v>
      </c>
      <c r="AI496" s="6">
        <f t="shared" si="152"/>
        <v>195.52866951319675</v>
      </c>
      <c r="AJ496">
        <v>0</v>
      </c>
      <c r="AK496" s="6">
        <f t="shared" si="153"/>
        <v>0</v>
      </c>
      <c r="AL496" s="6">
        <f t="shared" si="138"/>
        <v>4414.9149266784843</v>
      </c>
    </row>
    <row r="497" spans="1:38" x14ac:dyDescent="0.25">
      <c r="A497" s="1">
        <v>2356</v>
      </c>
      <c r="B497" s="1" t="s">
        <v>643</v>
      </c>
      <c r="C497" s="1" t="s">
        <v>1281</v>
      </c>
      <c r="D497" s="4">
        <v>80</v>
      </c>
      <c r="E497" s="6">
        <f t="shared" si="139"/>
        <v>126.88000000000001</v>
      </c>
      <c r="F497" s="4">
        <v>558</v>
      </c>
      <c r="G497" s="17">
        <f t="shared" si="140"/>
        <v>340.38</v>
      </c>
      <c r="H497" s="4">
        <v>552</v>
      </c>
      <c r="I497" s="6">
        <f t="shared" si="141"/>
        <v>258.88799999999998</v>
      </c>
      <c r="J497" s="4">
        <v>564</v>
      </c>
      <c r="K497" s="6">
        <f t="shared" si="142"/>
        <v>205.40825542980002</v>
      </c>
      <c r="L497" s="4">
        <v>36</v>
      </c>
      <c r="M497" s="6">
        <f t="shared" si="135"/>
        <v>110.84400000000001</v>
      </c>
      <c r="N497" s="4">
        <v>2244</v>
      </c>
      <c r="O497" s="6">
        <f t="shared" si="143"/>
        <v>890.86800000000005</v>
      </c>
      <c r="P497" s="4">
        <v>336</v>
      </c>
      <c r="Q497" s="6">
        <f t="shared" si="144"/>
        <v>95.927999625763192</v>
      </c>
      <c r="R497" s="4">
        <v>1116</v>
      </c>
      <c r="S497" s="6">
        <f t="shared" si="145"/>
        <v>345.71154491999999</v>
      </c>
      <c r="T497" s="4">
        <v>516</v>
      </c>
      <c r="U497" s="6">
        <f t="shared" si="146"/>
        <v>332.30400000000003</v>
      </c>
      <c r="V497" s="4">
        <v>80</v>
      </c>
      <c r="W497" s="17">
        <f t="shared" si="154"/>
        <v>55.1202392</v>
      </c>
      <c r="X497" s="4">
        <v>80</v>
      </c>
      <c r="Y497" s="6">
        <f t="shared" si="147"/>
        <v>55.679999999999993</v>
      </c>
      <c r="Z497" s="4">
        <v>408</v>
      </c>
      <c r="AA497" s="6">
        <f t="shared" si="148"/>
        <v>394.94415214319997</v>
      </c>
      <c r="AB497" s="4">
        <v>600</v>
      </c>
      <c r="AC497" s="6">
        <f t="shared" si="149"/>
        <v>394.31992836000001</v>
      </c>
      <c r="AD497" s="4">
        <v>1116</v>
      </c>
      <c r="AE497" s="6">
        <f t="shared" si="150"/>
        <v>515.59199999999998</v>
      </c>
      <c r="AF497" s="4">
        <v>840</v>
      </c>
      <c r="AG497" s="6">
        <f t="shared" si="151"/>
        <v>276.36</v>
      </c>
      <c r="AH497" s="4">
        <v>94</v>
      </c>
      <c r="AI497" s="6">
        <f t="shared" si="152"/>
        <v>15.164764797228131</v>
      </c>
      <c r="AJ497">
        <v>0</v>
      </c>
      <c r="AK497" s="6">
        <f t="shared" si="153"/>
        <v>0</v>
      </c>
      <c r="AL497" s="6">
        <f t="shared" si="138"/>
        <v>4414.3928844759903</v>
      </c>
    </row>
    <row r="498" spans="1:38" x14ac:dyDescent="0.25">
      <c r="A498" s="1">
        <v>12407</v>
      </c>
      <c r="B498" s="1" t="s">
        <v>66</v>
      </c>
      <c r="C498" s="1" t="s">
        <v>832</v>
      </c>
      <c r="D498" s="4">
        <v>60</v>
      </c>
      <c r="E498" s="6">
        <f t="shared" si="139"/>
        <v>95.160000000000011</v>
      </c>
      <c r="F498" s="4">
        <v>42</v>
      </c>
      <c r="G498" s="17">
        <f t="shared" si="140"/>
        <v>25.62</v>
      </c>
      <c r="H498" s="4">
        <v>480</v>
      </c>
      <c r="I498" s="6">
        <f t="shared" si="141"/>
        <v>225.11999999999998</v>
      </c>
      <c r="J498" s="4">
        <v>372</v>
      </c>
      <c r="K498" s="6">
        <f t="shared" si="142"/>
        <v>135.48204081540001</v>
      </c>
      <c r="L498" s="4">
        <v>24</v>
      </c>
      <c r="M498" s="6">
        <f t="shared" si="135"/>
        <v>73.896000000000001</v>
      </c>
      <c r="N498" s="4">
        <v>2352</v>
      </c>
      <c r="O498" s="6">
        <f t="shared" si="143"/>
        <v>933.74400000000003</v>
      </c>
      <c r="P498" s="4">
        <v>1392</v>
      </c>
      <c r="Q498" s="6">
        <f t="shared" si="144"/>
        <v>397.41599844959035</v>
      </c>
      <c r="R498" s="4">
        <v>1464</v>
      </c>
      <c r="S498" s="6">
        <f t="shared" si="145"/>
        <v>453.51406967999998</v>
      </c>
      <c r="T498" s="4">
        <v>336</v>
      </c>
      <c r="U498" s="6">
        <f t="shared" si="146"/>
        <v>216.38400000000001</v>
      </c>
      <c r="V498" s="4">
        <v>40</v>
      </c>
      <c r="W498" s="17">
        <f t="shared" si="154"/>
        <v>27.5601196</v>
      </c>
      <c r="X498" s="4">
        <v>48</v>
      </c>
      <c r="Y498" s="6">
        <f t="shared" si="147"/>
        <v>33.408000000000001</v>
      </c>
      <c r="Z498" s="4">
        <v>276</v>
      </c>
      <c r="AA498" s="6">
        <f t="shared" si="148"/>
        <v>267.16810292039997</v>
      </c>
      <c r="AB498" s="4">
        <v>1300</v>
      </c>
      <c r="AC498" s="6">
        <f t="shared" si="149"/>
        <v>854.35984478</v>
      </c>
      <c r="AD498" s="4">
        <v>1032</v>
      </c>
      <c r="AE498" s="6">
        <f t="shared" si="150"/>
        <v>476.78400000000005</v>
      </c>
      <c r="AF498" s="4">
        <v>552</v>
      </c>
      <c r="AG498" s="6">
        <f t="shared" si="151"/>
        <v>181.608</v>
      </c>
      <c r="AH498" s="4">
        <v>0</v>
      </c>
      <c r="AI498" s="6">
        <f t="shared" si="152"/>
        <v>0</v>
      </c>
      <c r="AJ498">
        <v>0</v>
      </c>
      <c r="AK498" s="6">
        <f t="shared" si="153"/>
        <v>0</v>
      </c>
      <c r="AL498" s="6">
        <f t="shared" si="138"/>
        <v>4397.2241762453905</v>
      </c>
    </row>
    <row r="499" spans="1:38" x14ac:dyDescent="0.25">
      <c r="A499" s="1">
        <v>873</v>
      </c>
      <c r="B499" s="1" t="s">
        <v>724</v>
      </c>
      <c r="C499" s="1" t="s">
        <v>1336</v>
      </c>
      <c r="D499" s="4">
        <v>300</v>
      </c>
      <c r="E499" s="6">
        <f t="shared" si="139"/>
        <v>475.8</v>
      </c>
      <c r="F499" s="4">
        <v>180</v>
      </c>
      <c r="G499" s="17">
        <f t="shared" si="140"/>
        <v>109.8</v>
      </c>
      <c r="H499" s="4">
        <v>312</v>
      </c>
      <c r="I499" s="6">
        <f t="shared" si="141"/>
        <v>146.328</v>
      </c>
      <c r="J499" s="4">
        <v>300</v>
      </c>
      <c r="K499" s="6">
        <f t="shared" si="142"/>
        <v>109.25971033500001</v>
      </c>
      <c r="L499" s="4">
        <v>180</v>
      </c>
      <c r="M499" s="6">
        <f t="shared" si="135"/>
        <v>554.22</v>
      </c>
      <c r="N499" s="4">
        <v>1488</v>
      </c>
      <c r="O499" s="6">
        <f t="shared" si="143"/>
        <v>590.73599999999999</v>
      </c>
      <c r="P499" s="4">
        <v>96</v>
      </c>
      <c r="Q499" s="6">
        <f t="shared" si="144"/>
        <v>27.4079998930752</v>
      </c>
      <c r="R499" s="4">
        <v>600</v>
      </c>
      <c r="S499" s="6">
        <f t="shared" si="145"/>
        <v>185.866422</v>
      </c>
      <c r="T499" s="4">
        <v>300</v>
      </c>
      <c r="U499" s="6">
        <f t="shared" si="146"/>
        <v>193.20000000000002</v>
      </c>
      <c r="V499" s="4">
        <v>150</v>
      </c>
      <c r="W499" s="17">
        <f>V499*0.689</f>
        <v>103.35</v>
      </c>
      <c r="X499" s="4">
        <v>144</v>
      </c>
      <c r="Y499" s="6">
        <f t="shared" si="147"/>
        <v>100.22399999999999</v>
      </c>
      <c r="Z499" s="4">
        <v>504</v>
      </c>
      <c r="AA499" s="6">
        <f t="shared" si="148"/>
        <v>487.87218794159998</v>
      </c>
      <c r="AB499" s="4">
        <v>500</v>
      </c>
      <c r="AC499" s="6">
        <f t="shared" si="149"/>
        <v>328.59994030000001</v>
      </c>
      <c r="AD499" s="4">
        <v>504</v>
      </c>
      <c r="AE499" s="6">
        <f t="shared" si="150"/>
        <v>232.84800000000001</v>
      </c>
      <c r="AF499" s="4">
        <v>600</v>
      </c>
      <c r="AG499" s="6">
        <f t="shared" si="151"/>
        <v>197.4</v>
      </c>
      <c r="AH499" s="4">
        <v>1976</v>
      </c>
      <c r="AI499" s="6">
        <f t="shared" si="152"/>
        <v>318.78271531194451</v>
      </c>
      <c r="AJ499">
        <v>40</v>
      </c>
      <c r="AK499" s="6">
        <f t="shared" si="153"/>
        <v>228.57142857142838</v>
      </c>
      <c r="AL499" s="6">
        <f t="shared" si="138"/>
        <v>4390.2664043530476</v>
      </c>
    </row>
    <row r="500" spans="1:38" x14ac:dyDescent="0.25">
      <c r="A500" s="1">
        <v>13494</v>
      </c>
      <c r="B500" s="1" t="s">
        <v>1579</v>
      </c>
      <c r="C500" s="1" t="s">
        <v>1618</v>
      </c>
      <c r="D500" s="4">
        <v>60</v>
      </c>
      <c r="E500" s="6">
        <f t="shared" si="139"/>
        <v>95.160000000000011</v>
      </c>
      <c r="F500" s="4">
        <v>498</v>
      </c>
      <c r="G500" s="17">
        <f t="shared" si="140"/>
        <v>303.77999999999997</v>
      </c>
      <c r="H500" s="4">
        <v>720</v>
      </c>
      <c r="I500" s="6">
        <f t="shared" si="141"/>
        <v>337.68</v>
      </c>
      <c r="J500" s="4">
        <v>468</v>
      </c>
      <c r="K500" s="6">
        <f t="shared" si="142"/>
        <v>170.44514812260002</v>
      </c>
      <c r="L500" s="4">
        <v>36</v>
      </c>
      <c r="M500" s="6">
        <f t="shared" si="135"/>
        <v>110.84400000000001</v>
      </c>
      <c r="N500" s="4">
        <v>4614</v>
      </c>
      <c r="O500" s="6">
        <f t="shared" si="143"/>
        <v>1831.758</v>
      </c>
      <c r="P500" s="4">
        <v>168</v>
      </c>
      <c r="Q500" s="6">
        <f t="shared" si="144"/>
        <v>47.963999812881596</v>
      </c>
      <c r="R500" s="4">
        <v>528</v>
      </c>
      <c r="S500" s="6">
        <f t="shared" si="145"/>
        <v>163.56245136000001</v>
      </c>
      <c r="T500" s="4">
        <v>444</v>
      </c>
      <c r="U500" s="6">
        <f t="shared" si="146"/>
        <v>285.93600000000004</v>
      </c>
      <c r="V500" s="4">
        <v>70</v>
      </c>
      <c r="W500" s="17">
        <f t="shared" ref="W500:W531" si="155">V500*0.68900299</f>
        <v>48.230209299999999</v>
      </c>
      <c r="X500" s="4">
        <v>64</v>
      </c>
      <c r="Y500" s="6">
        <f t="shared" si="147"/>
        <v>44.543999999999997</v>
      </c>
      <c r="Z500" s="4">
        <v>240</v>
      </c>
      <c r="AA500" s="6">
        <f t="shared" si="148"/>
        <v>232.32008949599998</v>
      </c>
      <c r="AB500" s="4">
        <v>300</v>
      </c>
      <c r="AC500" s="6">
        <f t="shared" si="149"/>
        <v>197.15996418</v>
      </c>
      <c r="AD500" s="4">
        <v>504</v>
      </c>
      <c r="AE500" s="6">
        <f t="shared" si="150"/>
        <v>232.84800000000001</v>
      </c>
      <c r="AF500" s="4">
        <v>816</v>
      </c>
      <c r="AG500" s="6">
        <f t="shared" si="151"/>
        <v>268.464</v>
      </c>
      <c r="AH500" s="4">
        <v>0</v>
      </c>
      <c r="AI500" s="6">
        <f t="shared" si="152"/>
        <v>0</v>
      </c>
      <c r="AJ500">
        <v>0</v>
      </c>
      <c r="AK500" s="6">
        <f t="shared" si="153"/>
        <v>0</v>
      </c>
      <c r="AL500" s="6">
        <f t="shared" si="138"/>
        <v>4370.6958622714819</v>
      </c>
    </row>
    <row r="501" spans="1:38" x14ac:dyDescent="0.25">
      <c r="A501" s="1">
        <v>12910</v>
      </c>
      <c r="B501" s="1" t="s">
        <v>407</v>
      </c>
      <c r="C501" s="1" t="s">
        <v>1085</v>
      </c>
      <c r="D501" s="4">
        <v>160</v>
      </c>
      <c r="E501" s="6">
        <f t="shared" si="139"/>
        <v>253.76000000000002</v>
      </c>
      <c r="F501" s="4">
        <v>300</v>
      </c>
      <c r="G501" s="17">
        <f t="shared" si="140"/>
        <v>183</v>
      </c>
      <c r="H501" s="4">
        <v>504</v>
      </c>
      <c r="I501" s="6">
        <f t="shared" si="141"/>
        <v>236.37599999999998</v>
      </c>
      <c r="J501" s="4">
        <v>504</v>
      </c>
      <c r="K501" s="6">
        <f t="shared" si="142"/>
        <v>183.55631336280001</v>
      </c>
      <c r="L501" s="4">
        <v>72</v>
      </c>
      <c r="M501" s="6">
        <f t="shared" si="135"/>
        <v>221.68800000000002</v>
      </c>
      <c r="N501" s="4">
        <v>4500</v>
      </c>
      <c r="O501" s="6">
        <f t="shared" si="143"/>
        <v>1786.5</v>
      </c>
      <c r="P501" s="4">
        <v>312</v>
      </c>
      <c r="Q501" s="6">
        <f t="shared" si="144"/>
        <v>89.075999652494389</v>
      </c>
      <c r="R501" s="4">
        <v>396</v>
      </c>
      <c r="S501" s="6">
        <f t="shared" si="145"/>
        <v>122.67183851999999</v>
      </c>
      <c r="T501" s="4">
        <v>300</v>
      </c>
      <c r="U501" s="6">
        <f t="shared" si="146"/>
        <v>193.20000000000002</v>
      </c>
      <c r="V501" s="4">
        <v>150</v>
      </c>
      <c r="W501" s="17">
        <f t="shared" si="155"/>
        <v>103.3504485</v>
      </c>
      <c r="X501" s="4">
        <v>160</v>
      </c>
      <c r="Y501" s="6">
        <f t="shared" si="147"/>
        <v>111.35999999999999</v>
      </c>
      <c r="Z501" s="4">
        <v>504</v>
      </c>
      <c r="AA501" s="6">
        <f t="shared" si="148"/>
        <v>487.87218794159998</v>
      </c>
      <c r="AB501" s="4">
        <v>300</v>
      </c>
      <c r="AC501" s="6">
        <f t="shared" si="149"/>
        <v>197.15996418</v>
      </c>
      <c r="AD501" s="4">
        <v>204</v>
      </c>
      <c r="AE501" s="6">
        <f t="shared" si="150"/>
        <v>94.248000000000005</v>
      </c>
      <c r="AF501" s="4">
        <v>312</v>
      </c>
      <c r="AG501" s="6">
        <f t="shared" si="151"/>
        <v>102.64800000000001</v>
      </c>
      <c r="AH501" s="4">
        <v>0</v>
      </c>
      <c r="AI501" s="6">
        <f t="shared" si="152"/>
        <v>0</v>
      </c>
      <c r="AJ501">
        <v>0</v>
      </c>
      <c r="AK501" s="6">
        <f t="shared" si="153"/>
        <v>0</v>
      </c>
      <c r="AL501" s="6">
        <f t="shared" si="138"/>
        <v>4366.4667521568936</v>
      </c>
    </row>
    <row r="502" spans="1:38" x14ac:dyDescent="0.25">
      <c r="A502" s="1">
        <v>8115</v>
      </c>
      <c r="B502" s="1" t="s">
        <v>718</v>
      </c>
      <c r="C502" s="1" t="s">
        <v>1331</v>
      </c>
      <c r="D502" s="4">
        <v>240</v>
      </c>
      <c r="E502" s="6">
        <f t="shared" si="139"/>
        <v>380.64000000000004</v>
      </c>
      <c r="F502" s="4">
        <v>240</v>
      </c>
      <c r="G502" s="17">
        <f t="shared" si="140"/>
        <v>146.4</v>
      </c>
      <c r="H502" s="4">
        <v>600</v>
      </c>
      <c r="I502" s="6">
        <f t="shared" si="141"/>
        <v>281.39999999999998</v>
      </c>
      <c r="J502" s="4">
        <v>600</v>
      </c>
      <c r="K502" s="6">
        <f t="shared" si="142"/>
        <v>218.51942067000002</v>
      </c>
      <c r="L502" s="4">
        <v>168</v>
      </c>
      <c r="M502" s="6">
        <f t="shared" si="135"/>
        <v>517.27200000000005</v>
      </c>
      <c r="N502" s="4">
        <v>1998</v>
      </c>
      <c r="O502" s="6">
        <f t="shared" si="143"/>
        <v>793.20600000000002</v>
      </c>
      <c r="P502" s="4">
        <v>504</v>
      </c>
      <c r="Q502" s="6">
        <f t="shared" si="144"/>
        <v>143.8919994386448</v>
      </c>
      <c r="R502" s="4">
        <v>264</v>
      </c>
      <c r="S502" s="6">
        <f t="shared" si="145"/>
        <v>81.781225680000006</v>
      </c>
      <c r="T502" s="4">
        <v>264</v>
      </c>
      <c r="U502" s="6">
        <f t="shared" si="146"/>
        <v>170.01599999999999</v>
      </c>
      <c r="V502" s="4">
        <v>240</v>
      </c>
      <c r="W502" s="17">
        <f t="shared" si="155"/>
        <v>165.36071759999999</v>
      </c>
      <c r="X502" s="4">
        <v>240</v>
      </c>
      <c r="Y502" s="6">
        <f t="shared" si="147"/>
        <v>167.04</v>
      </c>
      <c r="Z502" s="4">
        <v>600</v>
      </c>
      <c r="AA502" s="6">
        <f t="shared" si="148"/>
        <v>580.80022373999998</v>
      </c>
      <c r="AB502" s="4">
        <v>500</v>
      </c>
      <c r="AC502" s="6">
        <f t="shared" si="149"/>
        <v>328.59994030000001</v>
      </c>
      <c r="AD502" s="4">
        <v>300</v>
      </c>
      <c r="AE502" s="6">
        <f t="shared" si="150"/>
        <v>138.6</v>
      </c>
      <c r="AF502" s="4">
        <v>600</v>
      </c>
      <c r="AG502" s="6">
        <f t="shared" si="151"/>
        <v>197.4</v>
      </c>
      <c r="AH502" s="4">
        <v>0</v>
      </c>
      <c r="AI502" s="6">
        <f t="shared" si="152"/>
        <v>0</v>
      </c>
      <c r="AJ502">
        <v>0</v>
      </c>
      <c r="AK502" s="6">
        <f t="shared" si="153"/>
        <v>0</v>
      </c>
      <c r="AL502" s="6">
        <f t="shared" si="138"/>
        <v>4310.9275274286447</v>
      </c>
    </row>
    <row r="503" spans="1:38" x14ac:dyDescent="0.25">
      <c r="A503" s="1">
        <v>12300</v>
      </c>
      <c r="B503" s="1" t="s">
        <v>57</v>
      </c>
      <c r="C503" s="1" t="s">
        <v>824</v>
      </c>
      <c r="D503" s="4">
        <v>40</v>
      </c>
      <c r="E503" s="6">
        <f t="shared" si="139"/>
        <v>63.440000000000005</v>
      </c>
      <c r="F503" s="4">
        <v>300</v>
      </c>
      <c r="G503" s="17">
        <f t="shared" si="140"/>
        <v>183</v>
      </c>
      <c r="H503" s="4">
        <v>360</v>
      </c>
      <c r="I503" s="6">
        <f t="shared" si="141"/>
        <v>168.84</v>
      </c>
      <c r="J503" s="4">
        <v>276</v>
      </c>
      <c r="K503" s="6">
        <f t="shared" si="142"/>
        <v>100.51893350820001</v>
      </c>
      <c r="L503" s="4">
        <v>24</v>
      </c>
      <c r="M503" s="6">
        <f t="shared" si="135"/>
        <v>73.896000000000001</v>
      </c>
      <c r="N503" s="4">
        <v>2904</v>
      </c>
      <c r="O503" s="6">
        <f t="shared" si="143"/>
        <v>1152.8880000000001</v>
      </c>
      <c r="P503" s="4">
        <v>1056</v>
      </c>
      <c r="Q503" s="6">
        <f t="shared" si="144"/>
        <v>301.48799882382718</v>
      </c>
      <c r="R503" s="4">
        <v>1104</v>
      </c>
      <c r="S503" s="6">
        <f t="shared" si="145"/>
        <v>341.99421647999998</v>
      </c>
      <c r="T503" s="4">
        <v>252</v>
      </c>
      <c r="U503" s="6">
        <f t="shared" si="146"/>
        <v>162.28800000000001</v>
      </c>
      <c r="V503" s="4">
        <v>40</v>
      </c>
      <c r="W503" s="17">
        <f t="shared" si="155"/>
        <v>27.5601196</v>
      </c>
      <c r="X503" s="4">
        <v>48</v>
      </c>
      <c r="Y503" s="6">
        <f t="shared" si="147"/>
        <v>33.408000000000001</v>
      </c>
      <c r="Z503" s="4">
        <v>204</v>
      </c>
      <c r="AA503" s="6">
        <f t="shared" si="148"/>
        <v>197.47207607159999</v>
      </c>
      <c r="AB503" s="4">
        <v>1000</v>
      </c>
      <c r="AC503" s="6">
        <f t="shared" si="149"/>
        <v>657.19988060000003</v>
      </c>
      <c r="AD503" s="4">
        <v>1512</v>
      </c>
      <c r="AE503" s="6">
        <f t="shared" si="150"/>
        <v>698.54399999999998</v>
      </c>
      <c r="AF503" s="4">
        <v>408</v>
      </c>
      <c r="AG503" s="6">
        <f t="shared" si="151"/>
        <v>134.232</v>
      </c>
      <c r="AH503" s="4">
        <v>64</v>
      </c>
      <c r="AI503" s="6">
        <f t="shared" si="152"/>
        <v>10.32494624492128</v>
      </c>
      <c r="AJ503">
        <v>0</v>
      </c>
      <c r="AK503" s="6">
        <f t="shared" si="153"/>
        <v>0</v>
      </c>
      <c r="AL503" s="6">
        <f t="shared" si="138"/>
        <v>4307.0941713285483</v>
      </c>
    </row>
    <row r="504" spans="1:38" x14ac:dyDescent="0.25">
      <c r="A504" s="1">
        <v>6569</v>
      </c>
      <c r="B504" s="1" t="s">
        <v>702</v>
      </c>
      <c r="C504" s="1" t="s">
        <v>1320</v>
      </c>
      <c r="D504" s="4">
        <v>60</v>
      </c>
      <c r="E504" s="6">
        <f t="shared" si="139"/>
        <v>95.160000000000011</v>
      </c>
      <c r="F504" s="4">
        <v>402</v>
      </c>
      <c r="G504" s="17">
        <f t="shared" si="140"/>
        <v>245.22</v>
      </c>
      <c r="H504" s="4">
        <v>480</v>
      </c>
      <c r="I504" s="6">
        <f t="shared" si="141"/>
        <v>225.11999999999998</v>
      </c>
      <c r="J504" s="4">
        <v>360</v>
      </c>
      <c r="K504" s="6">
        <f t="shared" si="142"/>
        <v>131.111652402</v>
      </c>
      <c r="L504" s="4">
        <v>24</v>
      </c>
      <c r="M504" s="6">
        <f t="shared" si="135"/>
        <v>73.896000000000001</v>
      </c>
      <c r="N504" s="4">
        <v>1818</v>
      </c>
      <c r="O504" s="6">
        <f t="shared" si="143"/>
        <v>721.74599999999998</v>
      </c>
      <c r="P504" s="4">
        <v>1392</v>
      </c>
      <c r="Q504" s="6">
        <f t="shared" si="144"/>
        <v>397.41599844959035</v>
      </c>
      <c r="R504" s="4">
        <v>1404</v>
      </c>
      <c r="S504" s="6">
        <f t="shared" si="145"/>
        <v>434.92742748000001</v>
      </c>
      <c r="T504" s="4">
        <v>324</v>
      </c>
      <c r="U504" s="6">
        <f t="shared" si="146"/>
        <v>208.65600000000001</v>
      </c>
      <c r="V504" s="4">
        <v>50</v>
      </c>
      <c r="W504" s="17">
        <f t="shared" si="155"/>
        <v>34.450149500000002</v>
      </c>
      <c r="X504" s="4">
        <v>48</v>
      </c>
      <c r="Y504" s="6">
        <f t="shared" si="147"/>
        <v>33.408000000000001</v>
      </c>
      <c r="Z504" s="4">
        <v>264</v>
      </c>
      <c r="AA504" s="6">
        <f t="shared" si="148"/>
        <v>255.5520984456</v>
      </c>
      <c r="AB504" s="4">
        <v>1200</v>
      </c>
      <c r="AC504" s="6">
        <f t="shared" si="149"/>
        <v>788.63985672000001</v>
      </c>
      <c r="AD504" s="4">
        <v>1008</v>
      </c>
      <c r="AE504" s="6">
        <f t="shared" si="150"/>
        <v>465.69600000000003</v>
      </c>
      <c r="AF504" s="4">
        <v>552</v>
      </c>
      <c r="AG504" s="6">
        <f t="shared" si="151"/>
        <v>181.608</v>
      </c>
      <c r="AH504" s="4">
        <v>64</v>
      </c>
      <c r="AI504" s="6">
        <f t="shared" si="152"/>
        <v>10.32494624492128</v>
      </c>
      <c r="AJ504">
        <v>0</v>
      </c>
      <c r="AK504" s="6">
        <f t="shared" si="153"/>
        <v>0</v>
      </c>
      <c r="AL504" s="6">
        <f t="shared" si="138"/>
        <v>4302.9321292421118</v>
      </c>
    </row>
    <row r="505" spans="1:38" x14ac:dyDescent="0.25">
      <c r="A505" s="1">
        <v>12490</v>
      </c>
      <c r="B505" s="1" t="s">
        <v>116</v>
      </c>
      <c r="C505" s="1" t="s">
        <v>872</v>
      </c>
      <c r="D505" s="4">
        <v>80</v>
      </c>
      <c r="E505" s="6">
        <f t="shared" si="139"/>
        <v>126.88000000000001</v>
      </c>
      <c r="F505" s="4">
        <v>504</v>
      </c>
      <c r="G505" s="17">
        <f t="shared" si="140"/>
        <v>307.44</v>
      </c>
      <c r="H505" s="4">
        <v>600</v>
      </c>
      <c r="I505" s="6">
        <f t="shared" si="141"/>
        <v>281.39999999999998</v>
      </c>
      <c r="J505" s="4">
        <v>504</v>
      </c>
      <c r="K505" s="6">
        <f t="shared" si="142"/>
        <v>183.55631336280001</v>
      </c>
      <c r="L505" s="4">
        <v>24</v>
      </c>
      <c r="M505" s="6">
        <f t="shared" si="135"/>
        <v>73.896000000000001</v>
      </c>
      <c r="N505" s="4">
        <v>1872</v>
      </c>
      <c r="O505" s="6">
        <f t="shared" si="143"/>
        <v>743.18400000000008</v>
      </c>
      <c r="P505" s="4">
        <v>504</v>
      </c>
      <c r="Q505" s="6">
        <f t="shared" si="144"/>
        <v>143.8919994386448</v>
      </c>
      <c r="R505" s="4">
        <v>1068</v>
      </c>
      <c r="S505" s="6">
        <f t="shared" si="145"/>
        <v>330.84223115999998</v>
      </c>
      <c r="T505" s="4">
        <v>696</v>
      </c>
      <c r="U505" s="6">
        <f t="shared" si="146"/>
        <v>448.22399999999999</v>
      </c>
      <c r="V505" s="4">
        <v>50</v>
      </c>
      <c r="W505" s="17">
        <f t="shared" si="155"/>
        <v>34.450149500000002</v>
      </c>
      <c r="X505" s="4">
        <v>64</v>
      </c>
      <c r="Y505" s="6">
        <f t="shared" si="147"/>
        <v>44.543999999999997</v>
      </c>
      <c r="Z505" s="4">
        <v>504</v>
      </c>
      <c r="AA505" s="6">
        <f t="shared" si="148"/>
        <v>487.87218794159998</v>
      </c>
      <c r="AB505" s="4">
        <v>800</v>
      </c>
      <c r="AC505" s="6">
        <f t="shared" si="149"/>
        <v>525.75990448000005</v>
      </c>
      <c r="AD505" s="4">
        <v>600</v>
      </c>
      <c r="AE505" s="6">
        <f t="shared" si="150"/>
        <v>277.2</v>
      </c>
      <c r="AF505" s="4">
        <v>504</v>
      </c>
      <c r="AG505" s="6">
        <f t="shared" si="151"/>
        <v>165.816</v>
      </c>
      <c r="AH505" s="4">
        <v>64</v>
      </c>
      <c r="AI505" s="6">
        <f t="shared" si="152"/>
        <v>10.32494624492128</v>
      </c>
      <c r="AJ505">
        <v>0</v>
      </c>
      <c r="AK505" s="6">
        <f t="shared" si="153"/>
        <v>0</v>
      </c>
      <c r="AL505" s="6">
        <f t="shared" si="138"/>
        <v>4185.2817321279654</v>
      </c>
    </row>
    <row r="506" spans="1:38" x14ac:dyDescent="0.25">
      <c r="A506" s="1">
        <v>13003</v>
      </c>
      <c r="B506" s="1" t="s">
        <v>462</v>
      </c>
      <c r="C506" s="1" t="s">
        <v>1136</v>
      </c>
      <c r="D506" s="4">
        <v>40</v>
      </c>
      <c r="E506" s="6">
        <f t="shared" si="139"/>
        <v>63.440000000000005</v>
      </c>
      <c r="F506" s="4">
        <v>600</v>
      </c>
      <c r="G506" s="17">
        <f t="shared" si="140"/>
        <v>366</v>
      </c>
      <c r="H506" s="4">
        <v>312</v>
      </c>
      <c r="I506" s="6">
        <f t="shared" si="141"/>
        <v>146.328</v>
      </c>
      <c r="J506" s="4">
        <v>240</v>
      </c>
      <c r="K506" s="6">
        <f t="shared" si="142"/>
        <v>87.407768267999998</v>
      </c>
      <c r="L506" s="4">
        <v>12</v>
      </c>
      <c r="M506" s="6">
        <f t="shared" si="135"/>
        <v>36.948</v>
      </c>
      <c r="N506" s="4">
        <v>1230</v>
      </c>
      <c r="O506" s="6">
        <f t="shared" si="143"/>
        <v>488.31</v>
      </c>
      <c r="P506" s="4">
        <v>1800</v>
      </c>
      <c r="Q506" s="6">
        <f t="shared" si="144"/>
        <v>513.89999799515999</v>
      </c>
      <c r="R506" s="4">
        <v>2100</v>
      </c>
      <c r="S506" s="6">
        <f t="shared" si="145"/>
        <v>650.53247699999997</v>
      </c>
      <c r="T506" s="4">
        <v>216</v>
      </c>
      <c r="U506" s="6">
        <f t="shared" si="146"/>
        <v>139.10400000000001</v>
      </c>
      <c r="V506" s="4">
        <v>30</v>
      </c>
      <c r="W506" s="17">
        <f t="shared" si="155"/>
        <v>20.670089699999998</v>
      </c>
      <c r="X506" s="4">
        <v>32</v>
      </c>
      <c r="Y506" s="6">
        <f t="shared" si="147"/>
        <v>22.271999999999998</v>
      </c>
      <c r="Z506" s="4">
        <v>180</v>
      </c>
      <c r="AA506" s="6">
        <f t="shared" si="148"/>
        <v>174.240067122</v>
      </c>
      <c r="AB506" s="4">
        <v>800</v>
      </c>
      <c r="AC506" s="6">
        <f t="shared" si="149"/>
        <v>525.75990448000005</v>
      </c>
      <c r="AD506" s="4">
        <v>1500</v>
      </c>
      <c r="AE506" s="6">
        <f t="shared" si="150"/>
        <v>693</v>
      </c>
      <c r="AF506" s="4">
        <v>360</v>
      </c>
      <c r="AG506" s="6">
        <f t="shared" si="151"/>
        <v>118.44000000000001</v>
      </c>
      <c r="AH506" s="4">
        <v>606</v>
      </c>
      <c r="AI506" s="6">
        <f t="shared" si="152"/>
        <v>97.764334756598373</v>
      </c>
      <c r="AJ506">
        <v>0</v>
      </c>
      <c r="AK506" s="6">
        <f t="shared" si="153"/>
        <v>0</v>
      </c>
      <c r="AL506" s="6">
        <f t="shared" si="138"/>
        <v>4144.1166393217582</v>
      </c>
    </row>
    <row r="507" spans="1:38" x14ac:dyDescent="0.25">
      <c r="A507" s="1">
        <v>12419</v>
      </c>
      <c r="B507" s="1" t="s">
        <v>75</v>
      </c>
      <c r="C507" s="1" t="s">
        <v>841</v>
      </c>
      <c r="D507" s="4">
        <v>120</v>
      </c>
      <c r="E507" s="6">
        <f t="shared" si="139"/>
        <v>190.32000000000002</v>
      </c>
      <c r="F507" s="4">
        <v>498</v>
      </c>
      <c r="G507" s="17">
        <f t="shared" si="140"/>
        <v>303.77999999999997</v>
      </c>
      <c r="H507" s="4">
        <v>408</v>
      </c>
      <c r="I507" s="6">
        <f t="shared" si="141"/>
        <v>191.35199999999998</v>
      </c>
      <c r="J507" s="4">
        <v>840</v>
      </c>
      <c r="K507" s="6">
        <f t="shared" si="142"/>
        <v>305.92718893800003</v>
      </c>
      <c r="L507" s="4">
        <v>60</v>
      </c>
      <c r="M507" s="6">
        <f t="shared" si="135"/>
        <v>184.74</v>
      </c>
      <c r="N507" s="4">
        <v>948</v>
      </c>
      <c r="O507" s="6">
        <f t="shared" si="143"/>
        <v>376.35599999999999</v>
      </c>
      <c r="P507" s="4">
        <v>600</v>
      </c>
      <c r="Q507" s="6">
        <f t="shared" si="144"/>
        <v>171.29999933171999</v>
      </c>
      <c r="R507" s="4">
        <v>948</v>
      </c>
      <c r="S507" s="6">
        <f t="shared" si="145"/>
        <v>293.66894675999998</v>
      </c>
      <c r="T507" s="4">
        <v>396</v>
      </c>
      <c r="U507" s="6">
        <f t="shared" si="146"/>
        <v>255.024</v>
      </c>
      <c r="V507" s="4">
        <v>120</v>
      </c>
      <c r="W507" s="17">
        <f t="shared" si="155"/>
        <v>82.680358799999993</v>
      </c>
      <c r="X507" s="4">
        <v>128</v>
      </c>
      <c r="Y507" s="6">
        <f t="shared" si="147"/>
        <v>89.087999999999994</v>
      </c>
      <c r="Z507" s="4">
        <v>612</v>
      </c>
      <c r="AA507" s="6">
        <f t="shared" si="148"/>
        <v>592.41622821479996</v>
      </c>
      <c r="AB507" s="4">
        <v>1000</v>
      </c>
      <c r="AC507" s="6">
        <f t="shared" si="149"/>
        <v>657.19988060000003</v>
      </c>
      <c r="AD507" s="4">
        <v>204</v>
      </c>
      <c r="AE507" s="6">
        <f t="shared" si="150"/>
        <v>94.248000000000005</v>
      </c>
      <c r="AF507" s="4">
        <v>960</v>
      </c>
      <c r="AG507" s="6">
        <f t="shared" si="151"/>
        <v>315.84000000000003</v>
      </c>
      <c r="AH507" s="4">
        <v>0</v>
      </c>
      <c r="AI507" s="6">
        <f t="shared" si="152"/>
        <v>0</v>
      </c>
      <c r="AJ507">
        <v>0</v>
      </c>
      <c r="AK507" s="6">
        <f t="shared" si="153"/>
        <v>0</v>
      </c>
      <c r="AL507" s="6">
        <f t="shared" si="138"/>
        <v>4103.9406026445204</v>
      </c>
    </row>
    <row r="508" spans="1:38" x14ac:dyDescent="0.25">
      <c r="A508" s="1">
        <v>3993</v>
      </c>
      <c r="B508" s="1" t="s">
        <v>682</v>
      </c>
      <c r="C508" s="1" t="s">
        <v>1309</v>
      </c>
      <c r="D508" s="4">
        <v>40</v>
      </c>
      <c r="E508" s="6">
        <f t="shared" si="139"/>
        <v>63.440000000000005</v>
      </c>
      <c r="F508" s="4">
        <v>498</v>
      </c>
      <c r="G508" s="17">
        <f t="shared" si="140"/>
        <v>303.77999999999997</v>
      </c>
      <c r="H508" s="4">
        <v>360</v>
      </c>
      <c r="I508" s="6">
        <f t="shared" si="141"/>
        <v>168.84</v>
      </c>
      <c r="J508" s="4">
        <v>276</v>
      </c>
      <c r="K508" s="6">
        <f t="shared" si="142"/>
        <v>100.51893350820001</v>
      </c>
      <c r="L508" s="4">
        <v>24</v>
      </c>
      <c r="M508" s="6">
        <f t="shared" si="135"/>
        <v>73.896000000000001</v>
      </c>
      <c r="N508" s="4">
        <v>1404</v>
      </c>
      <c r="O508" s="6">
        <f t="shared" si="143"/>
        <v>557.38800000000003</v>
      </c>
      <c r="P508" s="4">
        <v>1752</v>
      </c>
      <c r="Q508" s="6">
        <f t="shared" si="144"/>
        <v>500.19599804862236</v>
      </c>
      <c r="R508" s="4">
        <v>1752</v>
      </c>
      <c r="S508" s="6">
        <f t="shared" si="145"/>
        <v>542.72995223999999</v>
      </c>
      <c r="T508" s="4">
        <v>252</v>
      </c>
      <c r="U508" s="6">
        <f t="shared" si="146"/>
        <v>162.28800000000001</v>
      </c>
      <c r="V508" s="4">
        <v>40</v>
      </c>
      <c r="W508" s="17">
        <f t="shared" si="155"/>
        <v>27.5601196</v>
      </c>
      <c r="X508" s="4">
        <v>48</v>
      </c>
      <c r="Y508" s="6">
        <f t="shared" si="147"/>
        <v>33.408000000000001</v>
      </c>
      <c r="Z508" s="4">
        <v>204</v>
      </c>
      <c r="AA508" s="6">
        <f t="shared" si="148"/>
        <v>197.47207607159999</v>
      </c>
      <c r="AB508" s="4">
        <v>1000</v>
      </c>
      <c r="AC508" s="6">
        <f t="shared" si="149"/>
        <v>657.19988060000003</v>
      </c>
      <c r="AD508" s="4">
        <v>1248</v>
      </c>
      <c r="AE508" s="6">
        <f t="shared" si="150"/>
        <v>576.57600000000002</v>
      </c>
      <c r="AF508" s="4">
        <v>408</v>
      </c>
      <c r="AG508" s="6">
        <f t="shared" si="151"/>
        <v>134.232</v>
      </c>
      <c r="AH508" s="4">
        <v>0</v>
      </c>
      <c r="AI508" s="6">
        <f t="shared" si="152"/>
        <v>0</v>
      </c>
      <c r="AJ508">
        <v>0</v>
      </c>
      <c r="AK508" s="6">
        <f t="shared" si="153"/>
        <v>0</v>
      </c>
      <c r="AL508" s="6">
        <f t="shared" si="138"/>
        <v>4099.5249600684228</v>
      </c>
    </row>
    <row r="509" spans="1:38" x14ac:dyDescent="0.25">
      <c r="A509" s="1">
        <v>12510</v>
      </c>
      <c r="B509" s="1" t="s">
        <v>131</v>
      </c>
      <c r="C509" s="1" t="s">
        <v>886</v>
      </c>
      <c r="D509" s="4">
        <v>60</v>
      </c>
      <c r="E509" s="6">
        <f t="shared" si="139"/>
        <v>95.160000000000011</v>
      </c>
      <c r="F509" s="4">
        <v>300</v>
      </c>
      <c r="G509" s="17">
        <f t="shared" si="140"/>
        <v>183</v>
      </c>
      <c r="H509" s="4">
        <v>624</v>
      </c>
      <c r="I509" s="6">
        <f t="shared" si="141"/>
        <v>292.65600000000001</v>
      </c>
      <c r="J509" s="4">
        <v>468</v>
      </c>
      <c r="K509" s="6">
        <f t="shared" si="142"/>
        <v>170.44514812260002</v>
      </c>
      <c r="L509" s="4">
        <v>36</v>
      </c>
      <c r="M509" s="6">
        <f t="shared" ref="M509:M572" si="156">L509*3.079</f>
        <v>110.84400000000001</v>
      </c>
      <c r="N509" s="4">
        <v>1500</v>
      </c>
      <c r="O509" s="6">
        <f t="shared" si="143"/>
        <v>595.5</v>
      </c>
      <c r="P509" s="4">
        <v>1056</v>
      </c>
      <c r="Q509" s="6">
        <f t="shared" si="144"/>
        <v>301.48799882382718</v>
      </c>
      <c r="R509" s="4">
        <v>1044</v>
      </c>
      <c r="S509" s="6">
        <f t="shared" si="145"/>
        <v>323.40757428000001</v>
      </c>
      <c r="T509" s="4">
        <v>432</v>
      </c>
      <c r="U509" s="6">
        <f t="shared" si="146"/>
        <v>278.20800000000003</v>
      </c>
      <c r="V509" s="4">
        <v>70</v>
      </c>
      <c r="W509" s="17">
        <f t="shared" si="155"/>
        <v>48.230209299999999</v>
      </c>
      <c r="X509" s="4">
        <v>64</v>
      </c>
      <c r="Y509" s="6">
        <f t="shared" si="147"/>
        <v>44.543999999999997</v>
      </c>
      <c r="Z509" s="4">
        <v>348</v>
      </c>
      <c r="AA509" s="6">
        <f t="shared" si="148"/>
        <v>336.86412976919996</v>
      </c>
      <c r="AB509" s="4">
        <v>1100</v>
      </c>
      <c r="AC509" s="6">
        <f t="shared" si="149"/>
        <v>722.91986866000002</v>
      </c>
      <c r="AD509" s="4">
        <v>756</v>
      </c>
      <c r="AE509" s="6">
        <f t="shared" si="150"/>
        <v>349.27199999999999</v>
      </c>
      <c r="AF509" s="4">
        <v>696</v>
      </c>
      <c r="AG509" s="6">
        <f t="shared" si="151"/>
        <v>228.98400000000001</v>
      </c>
      <c r="AH509" s="4">
        <v>0</v>
      </c>
      <c r="AI509" s="6">
        <f t="shared" si="152"/>
        <v>0</v>
      </c>
      <c r="AJ509">
        <v>0</v>
      </c>
      <c r="AK509" s="6">
        <f t="shared" si="153"/>
        <v>0</v>
      </c>
      <c r="AL509" s="6">
        <f t="shared" si="138"/>
        <v>4081.5229289556269</v>
      </c>
    </row>
    <row r="510" spans="1:38" x14ac:dyDescent="0.25">
      <c r="A510" s="1">
        <v>13493</v>
      </c>
      <c r="B510" s="1" t="s">
        <v>1578</v>
      </c>
      <c r="C510" s="1" t="s">
        <v>1617</v>
      </c>
      <c r="D510" s="4">
        <v>40</v>
      </c>
      <c r="E510" s="6">
        <f t="shared" si="139"/>
        <v>63.440000000000005</v>
      </c>
      <c r="F510" s="4">
        <v>750</v>
      </c>
      <c r="G510" s="17">
        <f t="shared" si="140"/>
        <v>457.5</v>
      </c>
      <c r="H510" s="4">
        <v>336</v>
      </c>
      <c r="I510" s="6">
        <f t="shared" si="141"/>
        <v>157.584</v>
      </c>
      <c r="J510" s="4">
        <v>252</v>
      </c>
      <c r="K510" s="6">
        <f t="shared" si="142"/>
        <v>91.778156681400006</v>
      </c>
      <c r="L510" s="4">
        <v>12</v>
      </c>
      <c r="M510" s="6">
        <f t="shared" si="156"/>
        <v>36.948</v>
      </c>
      <c r="N510" s="4">
        <v>1776</v>
      </c>
      <c r="O510" s="6">
        <f t="shared" si="143"/>
        <v>705.072</v>
      </c>
      <c r="P510" s="4">
        <v>1992</v>
      </c>
      <c r="Q510" s="6">
        <f t="shared" si="144"/>
        <v>568.71599778131031</v>
      </c>
      <c r="R510" s="4">
        <v>2844</v>
      </c>
      <c r="S510" s="6">
        <f t="shared" si="145"/>
        <v>881.00684028000001</v>
      </c>
      <c r="T510" s="4">
        <v>228</v>
      </c>
      <c r="U510" s="6">
        <f t="shared" si="146"/>
        <v>146.83199999999999</v>
      </c>
      <c r="V510" s="4">
        <v>40</v>
      </c>
      <c r="W510" s="17">
        <f t="shared" si="155"/>
        <v>27.5601196</v>
      </c>
      <c r="X510" s="4">
        <v>32</v>
      </c>
      <c r="Y510" s="6">
        <f t="shared" si="147"/>
        <v>22.271999999999998</v>
      </c>
      <c r="Z510" s="4">
        <v>180</v>
      </c>
      <c r="AA510" s="6">
        <f t="shared" si="148"/>
        <v>174.240067122</v>
      </c>
      <c r="AB510" s="4">
        <v>900</v>
      </c>
      <c r="AC510" s="6">
        <f t="shared" si="149"/>
        <v>591.47989254000004</v>
      </c>
      <c r="AD510" s="4">
        <v>0</v>
      </c>
      <c r="AE510" s="6">
        <f t="shared" si="150"/>
        <v>0</v>
      </c>
      <c r="AF510" s="4">
        <v>384</v>
      </c>
      <c r="AG510" s="6">
        <f t="shared" si="151"/>
        <v>126.33600000000001</v>
      </c>
      <c r="AH510" s="4">
        <v>94</v>
      </c>
      <c r="AI510" s="6">
        <f t="shared" si="152"/>
        <v>15.164764797228131</v>
      </c>
      <c r="AJ510">
        <v>0</v>
      </c>
      <c r="AK510" s="6">
        <f t="shared" si="153"/>
        <v>0</v>
      </c>
      <c r="AL510" s="6">
        <f t="shared" si="138"/>
        <v>4065.9298388019383</v>
      </c>
    </row>
    <row r="511" spans="1:38" x14ac:dyDescent="0.25">
      <c r="A511" s="1">
        <v>13096</v>
      </c>
      <c r="B511" s="1" t="s">
        <v>535</v>
      </c>
      <c r="C511" s="1" t="s">
        <v>1613</v>
      </c>
      <c r="D511" s="4">
        <v>240</v>
      </c>
      <c r="E511" s="6">
        <f t="shared" si="139"/>
        <v>380.64000000000004</v>
      </c>
      <c r="F511" s="4">
        <v>198</v>
      </c>
      <c r="G511" s="17">
        <f t="shared" si="140"/>
        <v>120.78</v>
      </c>
      <c r="H511" s="4">
        <v>0</v>
      </c>
      <c r="I511" s="6">
        <f t="shared" si="141"/>
        <v>0</v>
      </c>
      <c r="J511" s="4">
        <v>996</v>
      </c>
      <c r="K511" s="6">
        <f t="shared" si="142"/>
        <v>362.74223831220002</v>
      </c>
      <c r="L511" s="4">
        <v>120</v>
      </c>
      <c r="M511" s="6">
        <f t="shared" si="156"/>
        <v>369.48</v>
      </c>
      <c r="N511" s="4">
        <v>4506</v>
      </c>
      <c r="O511" s="6">
        <f t="shared" si="143"/>
        <v>1788.8820000000001</v>
      </c>
      <c r="P511" s="4">
        <v>0</v>
      </c>
      <c r="Q511" s="6">
        <f t="shared" si="144"/>
        <v>0</v>
      </c>
      <c r="R511" s="4">
        <v>252</v>
      </c>
      <c r="S511" s="6">
        <f t="shared" si="145"/>
        <v>78.063897240000003</v>
      </c>
      <c r="T511" s="4">
        <v>0</v>
      </c>
      <c r="U511" s="6">
        <f t="shared" si="146"/>
        <v>0</v>
      </c>
      <c r="V511" s="4">
        <v>0</v>
      </c>
      <c r="W511" s="17">
        <f t="shared" si="155"/>
        <v>0</v>
      </c>
      <c r="X511" s="4">
        <v>0</v>
      </c>
      <c r="Y511" s="6">
        <f t="shared" si="147"/>
        <v>0</v>
      </c>
      <c r="Z511" s="4">
        <v>48</v>
      </c>
      <c r="AA511" s="6">
        <f t="shared" si="148"/>
        <v>46.464017899200002</v>
      </c>
      <c r="AB511" s="4">
        <v>200</v>
      </c>
      <c r="AC511" s="6">
        <f t="shared" si="149"/>
        <v>131.43997612000001</v>
      </c>
      <c r="AD511" s="4">
        <v>348</v>
      </c>
      <c r="AE511" s="6">
        <f t="shared" si="150"/>
        <v>160.77600000000001</v>
      </c>
      <c r="AF511" s="4">
        <v>192</v>
      </c>
      <c r="AG511" s="6">
        <f t="shared" si="151"/>
        <v>63.168000000000006</v>
      </c>
      <c r="AH511" s="4">
        <v>1976</v>
      </c>
      <c r="AI511" s="6">
        <f t="shared" si="152"/>
        <v>318.78271531194451</v>
      </c>
      <c r="AJ511">
        <v>40</v>
      </c>
      <c r="AK511" s="6">
        <f t="shared" si="153"/>
        <v>228.57142857142838</v>
      </c>
      <c r="AL511" s="6">
        <f t="shared" si="138"/>
        <v>4049.7902734547738</v>
      </c>
    </row>
    <row r="512" spans="1:38" x14ac:dyDescent="0.25">
      <c r="A512" s="1">
        <v>13467</v>
      </c>
      <c r="B512" s="1" t="s">
        <v>615</v>
      </c>
      <c r="C512" s="1" t="s">
        <v>1257</v>
      </c>
      <c r="D512" s="4">
        <v>200</v>
      </c>
      <c r="E512" s="6">
        <f t="shared" si="139"/>
        <v>317.2</v>
      </c>
      <c r="F512" s="4">
        <v>402</v>
      </c>
      <c r="G512" s="17">
        <f t="shared" si="140"/>
        <v>245.22</v>
      </c>
      <c r="H512" s="4">
        <v>216</v>
      </c>
      <c r="I512" s="6">
        <f t="shared" si="141"/>
        <v>101.30399999999999</v>
      </c>
      <c r="J512" s="4">
        <v>0</v>
      </c>
      <c r="K512" s="6">
        <f t="shared" si="142"/>
        <v>0</v>
      </c>
      <c r="L512" s="4">
        <v>216</v>
      </c>
      <c r="M512" s="6">
        <f t="shared" si="156"/>
        <v>665.06400000000008</v>
      </c>
      <c r="N512" s="4">
        <v>1002</v>
      </c>
      <c r="O512" s="6">
        <f t="shared" si="143"/>
        <v>397.79400000000004</v>
      </c>
      <c r="P512" s="4">
        <v>0</v>
      </c>
      <c r="Q512" s="6">
        <f t="shared" si="144"/>
        <v>0</v>
      </c>
      <c r="R512" s="4">
        <v>204</v>
      </c>
      <c r="S512" s="6">
        <f t="shared" si="145"/>
        <v>63.194583479999999</v>
      </c>
      <c r="T512" s="4">
        <v>300</v>
      </c>
      <c r="U512" s="6">
        <f t="shared" si="146"/>
        <v>193.20000000000002</v>
      </c>
      <c r="V512" s="4">
        <v>420</v>
      </c>
      <c r="W512" s="17">
        <f t="shared" si="155"/>
        <v>289.38125580000002</v>
      </c>
      <c r="X512" s="4">
        <v>416</v>
      </c>
      <c r="Y512" s="6">
        <f t="shared" si="147"/>
        <v>289.536</v>
      </c>
      <c r="Z512" s="4">
        <v>0</v>
      </c>
      <c r="AA512" s="6">
        <f t="shared" si="148"/>
        <v>0</v>
      </c>
      <c r="AB512" s="4">
        <v>0</v>
      </c>
      <c r="AC512" s="6">
        <f t="shared" si="149"/>
        <v>0</v>
      </c>
      <c r="AD512" s="4">
        <v>216</v>
      </c>
      <c r="AE512" s="6">
        <f t="shared" si="150"/>
        <v>99.792000000000002</v>
      </c>
      <c r="AF512" s="4">
        <v>696</v>
      </c>
      <c r="AG512" s="6">
        <f t="shared" si="151"/>
        <v>228.98400000000001</v>
      </c>
      <c r="AH512" s="4">
        <v>7082</v>
      </c>
      <c r="AI512" s="6">
        <f t="shared" si="152"/>
        <v>1142.5198329145703</v>
      </c>
      <c r="AJ512">
        <v>0</v>
      </c>
      <c r="AK512" s="6">
        <f t="shared" si="153"/>
        <v>0</v>
      </c>
      <c r="AL512" s="6">
        <f t="shared" si="138"/>
        <v>4033.1896721945704</v>
      </c>
    </row>
    <row r="513" spans="1:38" x14ac:dyDescent="0.25">
      <c r="A513" s="1">
        <v>12919</v>
      </c>
      <c r="B513" s="1" t="s">
        <v>415</v>
      </c>
      <c r="C513" s="1" t="s">
        <v>1093</v>
      </c>
      <c r="D513" s="4">
        <v>60</v>
      </c>
      <c r="E513" s="6">
        <f t="shared" si="139"/>
        <v>95.160000000000011</v>
      </c>
      <c r="F513" s="4">
        <v>300</v>
      </c>
      <c r="G513" s="17">
        <f t="shared" si="140"/>
        <v>183</v>
      </c>
      <c r="H513" s="4">
        <v>624</v>
      </c>
      <c r="I513" s="6">
        <f t="shared" si="141"/>
        <v>292.65600000000001</v>
      </c>
      <c r="J513" s="4">
        <v>468</v>
      </c>
      <c r="K513" s="6">
        <f t="shared" si="142"/>
        <v>170.44514812260002</v>
      </c>
      <c r="L513" s="4">
        <v>36</v>
      </c>
      <c r="M513" s="6">
        <f t="shared" si="156"/>
        <v>110.84400000000001</v>
      </c>
      <c r="N513" s="4">
        <v>2460</v>
      </c>
      <c r="O513" s="6">
        <f t="shared" si="143"/>
        <v>976.62</v>
      </c>
      <c r="P513" s="4">
        <v>288</v>
      </c>
      <c r="Q513" s="6">
        <f t="shared" si="144"/>
        <v>82.223999679225599</v>
      </c>
      <c r="R513" s="4">
        <v>1116</v>
      </c>
      <c r="S513" s="6">
        <f t="shared" si="145"/>
        <v>345.71154491999999</v>
      </c>
      <c r="T513" s="4">
        <v>396</v>
      </c>
      <c r="U513" s="6">
        <f t="shared" si="146"/>
        <v>255.024</v>
      </c>
      <c r="V513" s="4">
        <v>70</v>
      </c>
      <c r="W513" s="17">
        <f t="shared" si="155"/>
        <v>48.230209299999999</v>
      </c>
      <c r="X513" s="4">
        <v>64</v>
      </c>
      <c r="Y513" s="6">
        <f t="shared" si="147"/>
        <v>44.543999999999997</v>
      </c>
      <c r="Z513" s="4">
        <v>348</v>
      </c>
      <c r="AA513" s="6">
        <f t="shared" si="148"/>
        <v>336.86412976919996</v>
      </c>
      <c r="AB513" s="4">
        <v>1000</v>
      </c>
      <c r="AC513" s="6">
        <f t="shared" si="149"/>
        <v>657.19988060000003</v>
      </c>
      <c r="AD513" s="4">
        <v>408</v>
      </c>
      <c r="AE513" s="6">
        <f t="shared" si="150"/>
        <v>188.49600000000001</v>
      </c>
      <c r="AF513" s="4">
        <v>696</v>
      </c>
      <c r="AG513" s="6">
        <f t="shared" si="151"/>
        <v>228.98400000000001</v>
      </c>
      <c r="AH513" s="4">
        <v>64</v>
      </c>
      <c r="AI513" s="6">
        <f t="shared" si="152"/>
        <v>10.32494624492128</v>
      </c>
      <c r="AJ513">
        <v>0</v>
      </c>
      <c r="AK513" s="6">
        <f t="shared" si="153"/>
        <v>0</v>
      </c>
      <c r="AL513" s="6">
        <f t="shared" si="138"/>
        <v>4026.327858635947</v>
      </c>
    </row>
    <row r="514" spans="1:38" x14ac:dyDescent="0.25">
      <c r="A514" s="1">
        <v>1033</v>
      </c>
      <c r="B514" s="1" t="s">
        <v>1</v>
      </c>
      <c r="C514" s="1" t="s">
        <v>771</v>
      </c>
      <c r="D514" s="4">
        <v>340</v>
      </c>
      <c r="E514" s="6">
        <f t="shared" si="139"/>
        <v>539.24</v>
      </c>
      <c r="F514" s="4">
        <v>498</v>
      </c>
      <c r="G514" s="17">
        <f t="shared" si="140"/>
        <v>303.77999999999997</v>
      </c>
      <c r="H514" s="4">
        <v>504</v>
      </c>
      <c r="I514" s="6">
        <f t="shared" si="141"/>
        <v>236.37599999999998</v>
      </c>
      <c r="J514" s="4">
        <v>504</v>
      </c>
      <c r="K514" s="6">
        <f t="shared" si="142"/>
        <v>183.55631336280001</v>
      </c>
      <c r="L514" s="4">
        <v>0</v>
      </c>
      <c r="M514" s="6">
        <f t="shared" si="156"/>
        <v>0</v>
      </c>
      <c r="N514" s="4">
        <v>498</v>
      </c>
      <c r="O514" s="6">
        <f t="shared" si="143"/>
        <v>197.70600000000002</v>
      </c>
      <c r="P514" s="4">
        <v>504</v>
      </c>
      <c r="Q514" s="6">
        <f t="shared" si="144"/>
        <v>143.8919994386448</v>
      </c>
      <c r="R514" s="4">
        <v>900</v>
      </c>
      <c r="S514" s="6">
        <f t="shared" si="145"/>
        <v>278.79963299999997</v>
      </c>
      <c r="T514" s="4">
        <v>504</v>
      </c>
      <c r="U514" s="6">
        <f t="shared" si="146"/>
        <v>324.57600000000002</v>
      </c>
      <c r="V514" s="4">
        <v>320</v>
      </c>
      <c r="W514" s="17">
        <f t="shared" si="155"/>
        <v>220.4809568</v>
      </c>
      <c r="X514" s="4">
        <v>336</v>
      </c>
      <c r="Y514" s="6">
        <f t="shared" si="147"/>
        <v>233.85599999999999</v>
      </c>
      <c r="Z514" s="4">
        <v>504</v>
      </c>
      <c r="AA514" s="6">
        <f t="shared" si="148"/>
        <v>487.87218794159998</v>
      </c>
      <c r="AB514">
        <v>500</v>
      </c>
      <c r="AC514" s="6">
        <f t="shared" si="149"/>
        <v>328.59994030000001</v>
      </c>
      <c r="AD514" s="4">
        <v>504</v>
      </c>
      <c r="AE514" s="6">
        <f t="shared" si="150"/>
        <v>232.84800000000001</v>
      </c>
      <c r="AF514" s="4">
        <v>504</v>
      </c>
      <c r="AG514" s="6">
        <f t="shared" si="151"/>
        <v>165.816</v>
      </c>
      <c r="AH514" s="4">
        <v>192</v>
      </c>
      <c r="AI514" s="6">
        <f t="shared" si="152"/>
        <v>30.974838734763843</v>
      </c>
      <c r="AJ514">
        <v>20</v>
      </c>
      <c r="AK514" s="6">
        <f t="shared" si="153"/>
        <v>114.28571428571419</v>
      </c>
      <c r="AL514" s="6">
        <f t="shared" si="138"/>
        <v>4022.6595838635226</v>
      </c>
    </row>
    <row r="515" spans="1:38" x14ac:dyDescent="0.25">
      <c r="A515" s="1">
        <v>12738</v>
      </c>
      <c r="B515" s="1" t="s">
        <v>275</v>
      </c>
      <c r="C515" s="1" t="s">
        <v>1485</v>
      </c>
      <c r="D515" s="4">
        <v>140</v>
      </c>
      <c r="E515" s="6">
        <f t="shared" si="139"/>
        <v>222.04000000000002</v>
      </c>
      <c r="F515" s="4">
        <v>198</v>
      </c>
      <c r="G515" s="17">
        <f t="shared" si="140"/>
        <v>120.78</v>
      </c>
      <c r="H515" s="4">
        <v>360</v>
      </c>
      <c r="I515" s="6">
        <f t="shared" si="141"/>
        <v>168.84</v>
      </c>
      <c r="J515" s="4">
        <v>396</v>
      </c>
      <c r="K515" s="6">
        <f t="shared" si="142"/>
        <v>144.2228176422</v>
      </c>
      <c r="L515" s="4">
        <v>72</v>
      </c>
      <c r="M515" s="6">
        <f t="shared" si="156"/>
        <v>221.68800000000002</v>
      </c>
      <c r="N515" s="4">
        <v>1098</v>
      </c>
      <c r="O515" s="6">
        <f t="shared" si="143"/>
        <v>435.90600000000001</v>
      </c>
      <c r="P515" s="4">
        <v>408</v>
      </c>
      <c r="Q515" s="6">
        <f t="shared" si="144"/>
        <v>116.48399954556959</v>
      </c>
      <c r="R515" s="4">
        <v>576</v>
      </c>
      <c r="S515" s="6">
        <f t="shared" si="145"/>
        <v>178.43176511999999</v>
      </c>
      <c r="T515" s="4">
        <v>504</v>
      </c>
      <c r="U515" s="6">
        <f t="shared" si="146"/>
        <v>324.57600000000002</v>
      </c>
      <c r="V515" s="4">
        <v>150</v>
      </c>
      <c r="W515" s="17">
        <f t="shared" si="155"/>
        <v>103.3504485</v>
      </c>
      <c r="X515" s="4">
        <v>160</v>
      </c>
      <c r="Y515" s="6">
        <f t="shared" si="147"/>
        <v>111.35999999999999</v>
      </c>
      <c r="Z515" s="4">
        <v>504</v>
      </c>
      <c r="AA515" s="6">
        <f t="shared" si="148"/>
        <v>487.87218794159998</v>
      </c>
      <c r="AB515" s="4">
        <v>500</v>
      </c>
      <c r="AC515" s="6">
        <f t="shared" si="149"/>
        <v>328.59994030000001</v>
      </c>
      <c r="AD515" s="4">
        <v>708</v>
      </c>
      <c r="AE515" s="6">
        <f t="shared" si="150"/>
        <v>327.096</v>
      </c>
      <c r="AF515" s="4">
        <v>408</v>
      </c>
      <c r="AG515" s="6">
        <f t="shared" si="151"/>
        <v>134.232</v>
      </c>
      <c r="AH515" s="4">
        <v>3656</v>
      </c>
      <c r="AI515" s="6">
        <f t="shared" si="152"/>
        <v>589.81255424112817</v>
      </c>
      <c r="AJ515">
        <v>0</v>
      </c>
      <c r="AK515" s="6">
        <f t="shared" si="153"/>
        <v>0</v>
      </c>
      <c r="AL515" s="6">
        <f t="shared" si="138"/>
        <v>4015.2917132904977</v>
      </c>
    </row>
    <row r="516" spans="1:38" x14ac:dyDescent="0.25">
      <c r="A516" s="1">
        <v>12677</v>
      </c>
      <c r="B516" s="1" t="s">
        <v>226</v>
      </c>
      <c r="C516" s="1" t="s">
        <v>962</v>
      </c>
      <c r="D516" s="4">
        <v>400</v>
      </c>
      <c r="E516" s="6">
        <f t="shared" si="139"/>
        <v>634.4</v>
      </c>
      <c r="F516" s="4">
        <v>402</v>
      </c>
      <c r="G516" s="17">
        <f t="shared" si="140"/>
        <v>245.22</v>
      </c>
      <c r="H516" s="4">
        <v>240</v>
      </c>
      <c r="I516" s="6">
        <f t="shared" si="141"/>
        <v>112.55999999999999</v>
      </c>
      <c r="J516" s="4">
        <v>456</v>
      </c>
      <c r="K516" s="6">
        <f t="shared" si="142"/>
        <v>166.07475970920001</v>
      </c>
      <c r="L516" s="4">
        <v>96</v>
      </c>
      <c r="M516" s="6">
        <f t="shared" si="156"/>
        <v>295.584</v>
      </c>
      <c r="N516" s="4">
        <v>900</v>
      </c>
      <c r="O516" s="6">
        <f t="shared" si="143"/>
        <v>357.3</v>
      </c>
      <c r="P516" s="4">
        <v>96</v>
      </c>
      <c r="Q516" s="6">
        <f t="shared" si="144"/>
        <v>27.4079998930752</v>
      </c>
      <c r="R516" s="4">
        <v>504</v>
      </c>
      <c r="S516" s="6">
        <f t="shared" si="145"/>
        <v>156.12779448000001</v>
      </c>
      <c r="T516" s="4">
        <v>696</v>
      </c>
      <c r="U516" s="6">
        <f t="shared" si="146"/>
        <v>448.22399999999999</v>
      </c>
      <c r="V516" s="4">
        <v>200</v>
      </c>
      <c r="W516" s="17">
        <f t="shared" si="155"/>
        <v>137.80059800000001</v>
      </c>
      <c r="X516" s="4">
        <v>208</v>
      </c>
      <c r="Y516" s="6">
        <f t="shared" si="147"/>
        <v>144.768</v>
      </c>
      <c r="Z516" s="4">
        <v>504</v>
      </c>
      <c r="AA516" s="6">
        <f t="shared" si="148"/>
        <v>487.87218794159998</v>
      </c>
      <c r="AB516" s="4">
        <v>500</v>
      </c>
      <c r="AC516" s="6">
        <f t="shared" si="149"/>
        <v>328.59994030000001</v>
      </c>
      <c r="AD516" s="4">
        <v>504</v>
      </c>
      <c r="AE516" s="6">
        <f t="shared" si="150"/>
        <v>232.84800000000001</v>
      </c>
      <c r="AF516" s="4">
        <v>696</v>
      </c>
      <c r="AG516" s="6">
        <f t="shared" si="151"/>
        <v>228.98400000000001</v>
      </c>
      <c r="AH516" s="4">
        <v>0</v>
      </c>
      <c r="AI516" s="6">
        <f t="shared" si="152"/>
        <v>0</v>
      </c>
      <c r="AJ516">
        <v>0</v>
      </c>
      <c r="AK516" s="6">
        <f t="shared" si="153"/>
        <v>0</v>
      </c>
      <c r="AL516" s="6">
        <f t="shared" ref="AL516:AL579" si="157">E516+G516+I516+K516+M516+O516+Q516+S516+U516+W516+Y516+AA516+AC516+AE516+AG516+AI516+AK516</f>
        <v>4003.7712803238746</v>
      </c>
    </row>
    <row r="517" spans="1:38" x14ac:dyDescent="0.25">
      <c r="A517" s="1">
        <v>3972</v>
      </c>
      <c r="B517" s="1" t="s">
        <v>670</v>
      </c>
      <c r="C517" s="1" t="s">
        <v>1298</v>
      </c>
      <c r="D517" s="4">
        <v>140</v>
      </c>
      <c r="E517" s="6">
        <f t="shared" ref="E517:E580" si="158">D517*1.586</f>
        <v>222.04000000000002</v>
      </c>
      <c r="F517" s="4">
        <v>348</v>
      </c>
      <c r="G517" s="17">
        <f t="shared" ref="G517:G580" si="159">F517*0.61</f>
        <v>212.28</v>
      </c>
      <c r="H517" s="4">
        <v>360</v>
      </c>
      <c r="I517" s="6">
        <f t="shared" ref="I517:I580" si="160">H517*0.469</f>
        <v>168.84</v>
      </c>
      <c r="J517" s="4">
        <v>348</v>
      </c>
      <c r="K517" s="6">
        <f t="shared" ref="K517:K580" si="161">J517*0.36419903445</f>
        <v>126.74126398860001</v>
      </c>
      <c r="L517" s="4">
        <v>72</v>
      </c>
      <c r="M517" s="6">
        <f t="shared" si="156"/>
        <v>221.68800000000002</v>
      </c>
      <c r="N517" s="4">
        <v>1500</v>
      </c>
      <c r="O517" s="6">
        <f t="shared" ref="O517:O580" si="162">N517*0.397</f>
        <v>595.5</v>
      </c>
      <c r="P517" s="4">
        <v>360</v>
      </c>
      <c r="Q517" s="6">
        <f t="shared" ref="Q517:Q580" si="163">P517*0.2854999988862</f>
        <v>102.779999599032</v>
      </c>
      <c r="R517" s="4">
        <v>348</v>
      </c>
      <c r="S517" s="6">
        <f t="shared" ref="S517:S580" si="164">R517*0.30977737</f>
        <v>107.80252476</v>
      </c>
      <c r="T517" s="4">
        <v>600</v>
      </c>
      <c r="U517" s="6">
        <f t="shared" ref="U517:U580" si="165">T517*0.644</f>
        <v>386.40000000000003</v>
      </c>
      <c r="V517" s="4">
        <v>140</v>
      </c>
      <c r="W517" s="17">
        <f t="shared" si="155"/>
        <v>96.460418599999997</v>
      </c>
      <c r="X517" s="4">
        <v>160</v>
      </c>
      <c r="Y517" s="6">
        <f t="shared" ref="Y517:Y580" si="166">X517*0.696</f>
        <v>111.35999999999999</v>
      </c>
      <c r="Z517" s="4">
        <v>600</v>
      </c>
      <c r="AA517" s="6">
        <f t="shared" ref="AA517:AA580" si="167">Z517*0.9680003729</f>
        <v>580.80022373999998</v>
      </c>
      <c r="AB517" s="4">
        <v>600</v>
      </c>
      <c r="AC517" s="6">
        <f t="shared" ref="AC517:AC580" si="168">AB517*0.6571998806</f>
        <v>394.31992836000001</v>
      </c>
      <c r="AD517" s="4">
        <v>600</v>
      </c>
      <c r="AE517" s="6">
        <f t="shared" ref="AE517:AE580" si="169">AD517*0.462</f>
        <v>277.2</v>
      </c>
      <c r="AF517" s="4">
        <v>600</v>
      </c>
      <c r="AG517" s="6">
        <f t="shared" ref="AG517:AG580" si="170">AF517*0.329</f>
        <v>197.4</v>
      </c>
      <c r="AH517" s="4">
        <v>1206</v>
      </c>
      <c r="AI517" s="6">
        <f t="shared" ref="AI517:AI580" si="171">AH517*0.161327285076895</f>
        <v>194.56070580273538</v>
      </c>
      <c r="AJ517">
        <v>0</v>
      </c>
      <c r="AK517" s="6">
        <f t="shared" ref="AK517:AK580" si="172">AJ517*5.71428571428571</f>
        <v>0</v>
      </c>
      <c r="AL517" s="6">
        <f t="shared" si="157"/>
        <v>3996.1730648503681</v>
      </c>
    </row>
    <row r="518" spans="1:38" x14ac:dyDescent="0.25">
      <c r="A518" s="1">
        <v>12411</v>
      </c>
      <c r="B518" s="1" t="s">
        <v>69</v>
      </c>
      <c r="C518" s="1" t="s">
        <v>835</v>
      </c>
      <c r="D518" s="4">
        <v>200</v>
      </c>
      <c r="E518" s="6">
        <f t="shared" si="158"/>
        <v>317.2</v>
      </c>
      <c r="F518" s="4">
        <v>498</v>
      </c>
      <c r="G518" s="17">
        <f t="shared" si="159"/>
        <v>303.77999999999997</v>
      </c>
      <c r="H518" s="4">
        <v>240</v>
      </c>
      <c r="I518" s="6">
        <f t="shared" si="160"/>
        <v>112.55999999999999</v>
      </c>
      <c r="J518" s="4">
        <v>252</v>
      </c>
      <c r="K518" s="6">
        <f t="shared" si="161"/>
        <v>91.778156681400006</v>
      </c>
      <c r="L518" s="4">
        <v>204</v>
      </c>
      <c r="M518" s="6">
        <f t="shared" si="156"/>
        <v>628.11599999999999</v>
      </c>
      <c r="N518" s="4">
        <v>1002</v>
      </c>
      <c r="O518" s="6">
        <f t="shared" si="162"/>
        <v>397.79400000000004</v>
      </c>
      <c r="P518" s="4">
        <v>96</v>
      </c>
      <c r="Q518" s="6">
        <f t="shared" si="163"/>
        <v>27.4079998930752</v>
      </c>
      <c r="R518" s="4">
        <v>600</v>
      </c>
      <c r="S518" s="6">
        <f t="shared" si="164"/>
        <v>185.866422</v>
      </c>
      <c r="T518" s="4">
        <v>504</v>
      </c>
      <c r="U518" s="6">
        <f t="shared" si="165"/>
        <v>324.57600000000002</v>
      </c>
      <c r="V518" s="4">
        <v>250</v>
      </c>
      <c r="W518" s="17">
        <f t="shared" si="155"/>
        <v>172.25074749999999</v>
      </c>
      <c r="X518" s="4">
        <v>256</v>
      </c>
      <c r="Y518" s="6">
        <f t="shared" si="166"/>
        <v>178.17599999999999</v>
      </c>
      <c r="Z518" s="4">
        <v>396</v>
      </c>
      <c r="AA518" s="6">
        <f t="shared" si="167"/>
        <v>383.32814766839999</v>
      </c>
      <c r="AB518" s="4">
        <v>200</v>
      </c>
      <c r="AC518" s="6">
        <f t="shared" si="168"/>
        <v>131.43997612000001</v>
      </c>
      <c r="AD518" s="4">
        <v>612</v>
      </c>
      <c r="AE518" s="6">
        <f t="shared" si="169"/>
        <v>282.74400000000003</v>
      </c>
      <c r="AF518" s="4">
        <v>504</v>
      </c>
      <c r="AG518" s="6">
        <f t="shared" si="170"/>
        <v>165.816</v>
      </c>
      <c r="AH518" s="4">
        <v>192</v>
      </c>
      <c r="AI518" s="6">
        <f t="shared" si="171"/>
        <v>30.974838734763843</v>
      </c>
      <c r="AJ518">
        <v>40</v>
      </c>
      <c r="AK518" s="6">
        <f t="shared" si="172"/>
        <v>228.57142857142838</v>
      </c>
      <c r="AL518" s="6">
        <f t="shared" si="157"/>
        <v>3962.3797171690676</v>
      </c>
    </row>
    <row r="519" spans="1:38" x14ac:dyDescent="0.25">
      <c r="A519" s="1">
        <v>12439</v>
      </c>
      <c r="B519" s="1" t="s">
        <v>86</v>
      </c>
      <c r="C519" s="1" t="s">
        <v>850</v>
      </c>
      <c r="D519" s="4">
        <v>60</v>
      </c>
      <c r="E519" s="6">
        <f t="shared" si="158"/>
        <v>95.160000000000011</v>
      </c>
      <c r="F519" s="4">
        <v>402</v>
      </c>
      <c r="G519" s="17">
        <f t="shared" si="159"/>
        <v>245.22</v>
      </c>
      <c r="H519" s="4">
        <v>480</v>
      </c>
      <c r="I519" s="6">
        <f t="shared" si="160"/>
        <v>225.11999999999998</v>
      </c>
      <c r="J519" s="4">
        <v>372</v>
      </c>
      <c r="K519" s="6">
        <f t="shared" si="161"/>
        <v>135.48204081540001</v>
      </c>
      <c r="L519" s="4">
        <v>24</v>
      </c>
      <c r="M519" s="6">
        <f t="shared" si="156"/>
        <v>73.896000000000001</v>
      </c>
      <c r="N519" s="4">
        <v>1872</v>
      </c>
      <c r="O519" s="6">
        <f t="shared" si="162"/>
        <v>743.18400000000008</v>
      </c>
      <c r="P519" s="4">
        <v>792</v>
      </c>
      <c r="Q519" s="6">
        <f t="shared" si="163"/>
        <v>226.11599911787039</v>
      </c>
      <c r="R519" s="4">
        <v>1404</v>
      </c>
      <c r="S519" s="6">
        <f t="shared" si="164"/>
        <v>434.92742748000001</v>
      </c>
      <c r="T519" s="4">
        <v>336</v>
      </c>
      <c r="U519" s="6">
        <f t="shared" si="165"/>
        <v>216.38400000000001</v>
      </c>
      <c r="V519" s="4">
        <v>50</v>
      </c>
      <c r="W519" s="17">
        <f t="shared" si="155"/>
        <v>34.450149500000002</v>
      </c>
      <c r="X519" s="4">
        <v>64</v>
      </c>
      <c r="Y519" s="6">
        <f t="shared" si="166"/>
        <v>44.543999999999997</v>
      </c>
      <c r="Z519" s="4">
        <v>276</v>
      </c>
      <c r="AA519" s="6">
        <f t="shared" si="167"/>
        <v>267.16810292039997</v>
      </c>
      <c r="AB519" s="4">
        <v>1000</v>
      </c>
      <c r="AC519" s="6">
        <f t="shared" si="168"/>
        <v>657.19988060000003</v>
      </c>
      <c r="AD519" s="4">
        <v>804</v>
      </c>
      <c r="AE519" s="6">
        <f t="shared" si="169"/>
        <v>371.44800000000004</v>
      </c>
      <c r="AF519" s="4">
        <v>552</v>
      </c>
      <c r="AG519" s="6">
        <f t="shared" si="170"/>
        <v>181.608</v>
      </c>
      <c r="AH519" s="4">
        <v>0</v>
      </c>
      <c r="AI519" s="6">
        <f t="shared" si="171"/>
        <v>0</v>
      </c>
      <c r="AJ519">
        <v>0</v>
      </c>
      <c r="AK519" s="6">
        <f t="shared" si="172"/>
        <v>0</v>
      </c>
      <c r="AL519" s="6">
        <f t="shared" si="157"/>
        <v>3951.9076004336703</v>
      </c>
    </row>
    <row r="520" spans="1:38" x14ac:dyDescent="0.25">
      <c r="A520" s="1">
        <v>2397</v>
      </c>
      <c r="B520" s="1" t="s">
        <v>653</v>
      </c>
      <c r="C520" s="1" t="s">
        <v>1288</v>
      </c>
      <c r="D520" s="4">
        <v>60</v>
      </c>
      <c r="E520" s="6">
        <f t="shared" si="158"/>
        <v>95.160000000000011</v>
      </c>
      <c r="F520" s="4">
        <v>498</v>
      </c>
      <c r="G520" s="17">
        <f t="shared" si="159"/>
        <v>303.77999999999997</v>
      </c>
      <c r="H520" s="4">
        <v>576</v>
      </c>
      <c r="I520" s="6">
        <f t="shared" si="160"/>
        <v>270.14400000000001</v>
      </c>
      <c r="J520" s="4">
        <v>432</v>
      </c>
      <c r="K520" s="6">
        <f t="shared" si="161"/>
        <v>157.33398288239999</v>
      </c>
      <c r="L520" s="4">
        <v>36</v>
      </c>
      <c r="M520" s="6">
        <f t="shared" si="156"/>
        <v>110.84400000000001</v>
      </c>
      <c r="N520" s="4">
        <v>2664</v>
      </c>
      <c r="O520" s="6">
        <f t="shared" si="162"/>
        <v>1057.6079999999999</v>
      </c>
      <c r="P520" s="4">
        <v>192</v>
      </c>
      <c r="Q520" s="6">
        <f t="shared" si="163"/>
        <v>54.8159997861504</v>
      </c>
      <c r="R520" s="4">
        <v>1332</v>
      </c>
      <c r="S520" s="6">
        <f t="shared" si="164"/>
        <v>412.62345684000002</v>
      </c>
      <c r="T520" s="4">
        <v>396</v>
      </c>
      <c r="U520" s="6">
        <f t="shared" si="165"/>
        <v>255.024</v>
      </c>
      <c r="V520" s="4">
        <v>60</v>
      </c>
      <c r="W520" s="17">
        <f t="shared" si="155"/>
        <v>41.340179399999997</v>
      </c>
      <c r="X520" s="4">
        <v>64</v>
      </c>
      <c r="Y520" s="6">
        <f t="shared" si="166"/>
        <v>44.543999999999997</v>
      </c>
      <c r="Z520" s="4">
        <v>312</v>
      </c>
      <c r="AA520" s="6">
        <f t="shared" si="167"/>
        <v>302.01611634479997</v>
      </c>
      <c r="AB520" s="4">
        <v>400</v>
      </c>
      <c r="AC520" s="6">
        <f t="shared" si="168"/>
        <v>262.87995224000002</v>
      </c>
      <c r="AD520" s="4">
        <v>408</v>
      </c>
      <c r="AE520" s="6">
        <f t="shared" si="169"/>
        <v>188.49600000000001</v>
      </c>
      <c r="AF520" s="4">
        <v>648</v>
      </c>
      <c r="AG520" s="6">
        <f t="shared" si="170"/>
        <v>213.19200000000001</v>
      </c>
      <c r="AH520" s="4">
        <v>1020</v>
      </c>
      <c r="AI520" s="6">
        <f t="shared" si="171"/>
        <v>164.55383077843291</v>
      </c>
      <c r="AJ520">
        <v>0</v>
      </c>
      <c r="AK520" s="6">
        <f t="shared" si="172"/>
        <v>0</v>
      </c>
      <c r="AL520" s="6">
        <f t="shared" si="157"/>
        <v>3934.3555182717832</v>
      </c>
    </row>
    <row r="521" spans="1:38" x14ac:dyDescent="0.25">
      <c r="A521" s="1">
        <v>12914</v>
      </c>
      <c r="B521" s="1" t="s">
        <v>411</v>
      </c>
      <c r="C521" s="1" t="s">
        <v>1089</v>
      </c>
      <c r="D521" s="4">
        <v>0</v>
      </c>
      <c r="E521" s="6">
        <f t="shared" si="158"/>
        <v>0</v>
      </c>
      <c r="F521" s="4">
        <v>600</v>
      </c>
      <c r="G521" s="17">
        <f t="shared" si="159"/>
        <v>366</v>
      </c>
      <c r="H521" s="4">
        <v>600</v>
      </c>
      <c r="I521" s="6">
        <f t="shared" si="160"/>
        <v>281.39999999999998</v>
      </c>
      <c r="J521" s="4">
        <v>600</v>
      </c>
      <c r="K521" s="6">
        <f t="shared" si="161"/>
        <v>218.51942067000002</v>
      </c>
      <c r="L521" s="4">
        <v>48</v>
      </c>
      <c r="M521" s="6">
        <f t="shared" si="156"/>
        <v>147.792</v>
      </c>
      <c r="N521" s="4">
        <v>744</v>
      </c>
      <c r="O521" s="6">
        <f t="shared" si="162"/>
        <v>295.36799999999999</v>
      </c>
      <c r="P521" s="4">
        <v>240</v>
      </c>
      <c r="Q521" s="6">
        <f t="shared" si="163"/>
        <v>68.519999732687992</v>
      </c>
      <c r="R521" s="4">
        <v>600</v>
      </c>
      <c r="S521" s="6">
        <f t="shared" si="164"/>
        <v>185.866422</v>
      </c>
      <c r="T521" s="4">
        <v>600</v>
      </c>
      <c r="U521" s="6">
        <f t="shared" si="165"/>
        <v>386.40000000000003</v>
      </c>
      <c r="V521" s="4">
        <v>110</v>
      </c>
      <c r="W521" s="17">
        <f t="shared" si="155"/>
        <v>75.790328899999992</v>
      </c>
      <c r="X521" s="4">
        <v>112</v>
      </c>
      <c r="Y521" s="6">
        <f t="shared" si="166"/>
        <v>77.951999999999998</v>
      </c>
      <c r="Z521" s="4">
        <v>876</v>
      </c>
      <c r="AA521" s="6">
        <f t="shared" si="167"/>
        <v>847.96832666039995</v>
      </c>
      <c r="AB521" s="4">
        <v>1000</v>
      </c>
      <c r="AC521" s="6">
        <f t="shared" si="168"/>
        <v>657.19988060000003</v>
      </c>
      <c r="AD521" s="4">
        <v>0</v>
      </c>
      <c r="AE521" s="6">
        <f t="shared" si="169"/>
        <v>0</v>
      </c>
      <c r="AF521" s="4">
        <v>960</v>
      </c>
      <c r="AG521" s="6">
        <f t="shared" si="170"/>
        <v>315.84000000000003</v>
      </c>
      <c r="AH521" s="4">
        <v>0</v>
      </c>
      <c r="AI521" s="6">
        <f t="shared" si="171"/>
        <v>0</v>
      </c>
      <c r="AJ521">
        <v>0</v>
      </c>
      <c r="AK521" s="6">
        <f t="shared" si="172"/>
        <v>0</v>
      </c>
      <c r="AL521" s="6">
        <f t="shared" si="157"/>
        <v>3924.6163785630879</v>
      </c>
    </row>
    <row r="522" spans="1:38" x14ac:dyDescent="0.25">
      <c r="A522" s="1">
        <v>3978</v>
      </c>
      <c r="B522" s="1" t="s">
        <v>672</v>
      </c>
      <c r="C522" s="1" t="s">
        <v>1300</v>
      </c>
      <c r="D522" s="4">
        <v>160</v>
      </c>
      <c r="E522" s="6">
        <f t="shared" si="158"/>
        <v>253.76000000000002</v>
      </c>
      <c r="F522" s="4">
        <v>498</v>
      </c>
      <c r="G522" s="17">
        <f t="shared" si="159"/>
        <v>303.77999999999997</v>
      </c>
      <c r="H522" s="4">
        <v>504</v>
      </c>
      <c r="I522" s="6">
        <f t="shared" si="160"/>
        <v>236.37599999999998</v>
      </c>
      <c r="J522" s="4">
        <v>504</v>
      </c>
      <c r="K522" s="6">
        <f t="shared" si="161"/>
        <v>183.55631336280001</v>
      </c>
      <c r="L522" s="4">
        <v>72</v>
      </c>
      <c r="M522" s="6">
        <f t="shared" si="156"/>
        <v>221.68800000000002</v>
      </c>
      <c r="N522" s="4">
        <v>1002</v>
      </c>
      <c r="O522" s="6">
        <f t="shared" si="162"/>
        <v>397.79400000000004</v>
      </c>
      <c r="P522" s="4">
        <v>360</v>
      </c>
      <c r="Q522" s="6">
        <f t="shared" si="163"/>
        <v>102.779999599032</v>
      </c>
      <c r="R522" s="4">
        <v>684</v>
      </c>
      <c r="S522" s="6">
        <f t="shared" si="164"/>
        <v>211.88772108000001</v>
      </c>
      <c r="T522" s="4">
        <v>504</v>
      </c>
      <c r="U522" s="6">
        <f t="shared" si="165"/>
        <v>324.57600000000002</v>
      </c>
      <c r="V522" s="4">
        <v>150</v>
      </c>
      <c r="W522" s="17">
        <f t="shared" si="155"/>
        <v>103.3504485</v>
      </c>
      <c r="X522" s="4">
        <v>160</v>
      </c>
      <c r="Y522" s="6">
        <f t="shared" si="166"/>
        <v>111.35999999999999</v>
      </c>
      <c r="Z522" s="4">
        <v>504</v>
      </c>
      <c r="AA522" s="6">
        <f t="shared" si="167"/>
        <v>487.87218794159998</v>
      </c>
      <c r="AB522" s="4">
        <v>500</v>
      </c>
      <c r="AC522" s="6">
        <f t="shared" si="168"/>
        <v>328.59994030000001</v>
      </c>
      <c r="AD522" s="4">
        <v>852</v>
      </c>
      <c r="AE522" s="6">
        <f t="shared" si="169"/>
        <v>393.62400000000002</v>
      </c>
      <c r="AF522" s="4">
        <v>504</v>
      </c>
      <c r="AG522" s="6">
        <f t="shared" si="170"/>
        <v>165.816</v>
      </c>
      <c r="AH522" s="4">
        <v>94</v>
      </c>
      <c r="AI522" s="6">
        <f t="shared" si="171"/>
        <v>15.164764797228131</v>
      </c>
      <c r="AJ522">
        <v>0</v>
      </c>
      <c r="AK522" s="6">
        <f t="shared" si="172"/>
        <v>0</v>
      </c>
      <c r="AL522" s="6">
        <f t="shared" si="157"/>
        <v>3841.9853755806603</v>
      </c>
    </row>
    <row r="523" spans="1:38" x14ac:dyDescent="0.25">
      <c r="A523" s="1">
        <v>982</v>
      </c>
      <c r="B523" s="1" t="s">
        <v>769</v>
      </c>
      <c r="C523" s="1" t="s">
        <v>1402</v>
      </c>
      <c r="D523" s="4">
        <v>440</v>
      </c>
      <c r="E523" s="6">
        <f t="shared" si="158"/>
        <v>697.84</v>
      </c>
      <c r="F523" s="4">
        <v>300</v>
      </c>
      <c r="G523" s="17">
        <f t="shared" si="159"/>
        <v>183</v>
      </c>
      <c r="H523" s="4">
        <v>288</v>
      </c>
      <c r="I523" s="6">
        <f t="shared" si="160"/>
        <v>135.072</v>
      </c>
      <c r="J523" s="4">
        <v>600</v>
      </c>
      <c r="K523" s="6">
        <f t="shared" si="161"/>
        <v>218.51942067000002</v>
      </c>
      <c r="L523" s="4">
        <v>0</v>
      </c>
      <c r="M523" s="6">
        <f t="shared" si="156"/>
        <v>0</v>
      </c>
      <c r="N523" s="4">
        <v>1998</v>
      </c>
      <c r="O523" s="6">
        <f t="shared" si="162"/>
        <v>793.20600000000002</v>
      </c>
      <c r="P523" s="4">
        <v>0</v>
      </c>
      <c r="Q523" s="6">
        <f t="shared" si="163"/>
        <v>0</v>
      </c>
      <c r="R523" s="4">
        <v>600</v>
      </c>
      <c r="S523" s="6">
        <f t="shared" si="164"/>
        <v>185.866422</v>
      </c>
      <c r="T523" s="4">
        <v>600</v>
      </c>
      <c r="U523" s="6">
        <f t="shared" si="165"/>
        <v>386.40000000000003</v>
      </c>
      <c r="V523" s="4">
        <v>450</v>
      </c>
      <c r="W523" s="17">
        <f t="shared" si="155"/>
        <v>310.05134549999997</v>
      </c>
      <c r="X523" s="4">
        <v>448</v>
      </c>
      <c r="Y523" s="6">
        <f t="shared" si="166"/>
        <v>311.80799999999999</v>
      </c>
      <c r="Z523" s="4">
        <v>0</v>
      </c>
      <c r="AA523" s="6">
        <f t="shared" si="167"/>
        <v>0</v>
      </c>
      <c r="AB523" s="4">
        <v>400</v>
      </c>
      <c r="AC523" s="6">
        <f t="shared" si="168"/>
        <v>262.87995224000002</v>
      </c>
      <c r="AD523" s="4">
        <v>300</v>
      </c>
      <c r="AE523" s="6">
        <f t="shared" si="169"/>
        <v>138.6</v>
      </c>
      <c r="AF523" s="4">
        <v>600</v>
      </c>
      <c r="AG523" s="6">
        <f t="shared" si="170"/>
        <v>197.4</v>
      </c>
      <c r="AH523" s="4">
        <v>0</v>
      </c>
      <c r="AI523" s="6">
        <f t="shared" si="171"/>
        <v>0</v>
      </c>
      <c r="AJ523">
        <v>0</v>
      </c>
      <c r="AK523" s="6">
        <f t="shared" si="172"/>
        <v>0</v>
      </c>
      <c r="AL523" s="6">
        <f t="shared" si="157"/>
        <v>3820.6431404100003</v>
      </c>
    </row>
    <row r="524" spans="1:38" x14ac:dyDescent="0.25">
      <c r="A524" s="1">
        <v>13137</v>
      </c>
      <c r="B524" s="1" t="s">
        <v>568</v>
      </c>
      <c r="C524" s="1" t="s">
        <v>1545</v>
      </c>
      <c r="D524" s="4">
        <v>40</v>
      </c>
      <c r="E524" s="6">
        <f t="shared" si="158"/>
        <v>63.440000000000005</v>
      </c>
      <c r="F524" s="4">
        <v>360</v>
      </c>
      <c r="G524" s="17">
        <f t="shared" si="159"/>
        <v>219.6</v>
      </c>
      <c r="H524" s="4">
        <v>360</v>
      </c>
      <c r="I524" s="6">
        <f t="shared" si="160"/>
        <v>168.84</v>
      </c>
      <c r="J524" s="4">
        <v>492</v>
      </c>
      <c r="K524" s="6">
        <f t="shared" si="161"/>
        <v>179.1859249494</v>
      </c>
      <c r="L524" s="4">
        <v>48</v>
      </c>
      <c r="M524" s="6">
        <f t="shared" si="156"/>
        <v>147.792</v>
      </c>
      <c r="N524" s="4">
        <v>1452</v>
      </c>
      <c r="O524" s="6">
        <f t="shared" si="162"/>
        <v>576.44400000000007</v>
      </c>
      <c r="P524" s="4">
        <v>504</v>
      </c>
      <c r="Q524" s="6">
        <f t="shared" si="163"/>
        <v>143.8919994386448</v>
      </c>
      <c r="R524" s="4">
        <v>492</v>
      </c>
      <c r="S524" s="6">
        <f t="shared" si="164"/>
        <v>152.41046603999999</v>
      </c>
      <c r="T524" s="4">
        <v>480</v>
      </c>
      <c r="U524" s="6">
        <f t="shared" si="165"/>
        <v>309.12</v>
      </c>
      <c r="V524" s="4">
        <v>50</v>
      </c>
      <c r="W524" s="17">
        <f t="shared" si="155"/>
        <v>34.450149500000002</v>
      </c>
      <c r="X524" s="4">
        <v>112</v>
      </c>
      <c r="Y524" s="6">
        <f t="shared" si="166"/>
        <v>77.951999999999998</v>
      </c>
      <c r="Z524" s="4">
        <v>552</v>
      </c>
      <c r="AA524" s="6">
        <f t="shared" si="167"/>
        <v>534.33620584079995</v>
      </c>
      <c r="AB524" s="4">
        <v>1100</v>
      </c>
      <c r="AC524" s="6">
        <f t="shared" si="168"/>
        <v>722.91986866000002</v>
      </c>
      <c r="AD524" s="4">
        <v>720</v>
      </c>
      <c r="AE524" s="6">
        <f t="shared" si="169"/>
        <v>332.64000000000004</v>
      </c>
      <c r="AF524" s="4">
        <v>408</v>
      </c>
      <c r="AG524" s="6">
        <f t="shared" si="170"/>
        <v>134.232</v>
      </c>
      <c r="AH524" s="4">
        <v>0</v>
      </c>
      <c r="AI524" s="6">
        <f t="shared" si="171"/>
        <v>0</v>
      </c>
      <c r="AJ524">
        <v>0</v>
      </c>
      <c r="AK524" s="6">
        <f t="shared" si="172"/>
        <v>0</v>
      </c>
      <c r="AL524" s="6">
        <f t="shared" si="157"/>
        <v>3797.2546144288449</v>
      </c>
    </row>
    <row r="525" spans="1:38" x14ac:dyDescent="0.25">
      <c r="A525" s="1">
        <v>12880</v>
      </c>
      <c r="B525" s="1" t="s">
        <v>1571</v>
      </c>
      <c r="C525" s="1" t="s">
        <v>1594</v>
      </c>
      <c r="D525" s="4">
        <v>80</v>
      </c>
      <c r="E525" s="6">
        <f t="shared" si="158"/>
        <v>126.88000000000001</v>
      </c>
      <c r="F525" s="4">
        <v>402</v>
      </c>
      <c r="G525" s="17">
        <f t="shared" si="159"/>
        <v>245.22</v>
      </c>
      <c r="H525" s="4">
        <v>0</v>
      </c>
      <c r="I525" s="6">
        <f t="shared" si="160"/>
        <v>0</v>
      </c>
      <c r="J525" s="4">
        <v>564</v>
      </c>
      <c r="K525" s="6">
        <f t="shared" si="161"/>
        <v>205.40825542980002</v>
      </c>
      <c r="L525" s="4">
        <v>36</v>
      </c>
      <c r="M525" s="6">
        <f t="shared" si="156"/>
        <v>110.84400000000001</v>
      </c>
      <c r="N525" s="4">
        <v>2502</v>
      </c>
      <c r="O525" s="6">
        <f t="shared" si="162"/>
        <v>993.2940000000001</v>
      </c>
      <c r="P525" s="4">
        <v>0</v>
      </c>
      <c r="Q525" s="6">
        <f t="shared" si="163"/>
        <v>0</v>
      </c>
      <c r="R525" s="4">
        <v>1404</v>
      </c>
      <c r="S525" s="6">
        <f t="shared" si="164"/>
        <v>434.92742748000001</v>
      </c>
      <c r="T525" s="4">
        <v>516</v>
      </c>
      <c r="U525" s="6">
        <f t="shared" si="165"/>
        <v>332.30400000000003</v>
      </c>
      <c r="V525" s="4">
        <v>80</v>
      </c>
      <c r="W525" s="17">
        <f t="shared" si="155"/>
        <v>55.1202392</v>
      </c>
      <c r="X525" s="4">
        <v>80</v>
      </c>
      <c r="Y525" s="6">
        <f t="shared" si="166"/>
        <v>55.679999999999993</v>
      </c>
      <c r="Z525" s="4">
        <v>408</v>
      </c>
      <c r="AA525" s="6">
        <f t="shared" si="167"/>
        <v>394.94415214319997</v>
      </c>
      <c r="AB525" s="4">
        <v>0</v>
      </c>
      <c r="AC525" s="6">
        <f t="shared" si="168"/>
        <v>0</v>
      </c>
      <c r="AD525" s="4">
        <v>1008</v>
      </c>
      <c r="AE525" s="6">
        <f t="shared" si="169"/>
        <v>465.69600000000003</v>
      </c>
      <c r="AF525" s="4">
        <v>840</v>
      </c>
      <c r="AG525" s="6">
        <f t="shared" si="170"/>
        <v>276.36</v>
      </c>
      <c r="AH525" s="4">
        <v>128</v>
      </c>
      <c r="AI525" s="6">
        <f t="shared" si="171"/>
        <v>20.649892489842561</v>
      </c>
      <c r="AJ525">
        <v>0</v>
      </c>
      <c r="AK525" s="6">
        <f t="shared" si="172"/>
        <v>0</v>
      </c>
      <c r="AL525" s="6">
        <f t="shared" si="157"/>
        <v>3717.3279667428428</v>
      </c>
    </row>
    <row r="526" spans="1:38" x14ac:dyDescent="0.25">
      <c r="A526" s="1">
        <v>12506</v>
      </c>
      <c r="B526" s="1" t="s">
        <v>129</v>
      </c>
      <c r="C526" s="1" t="s">
        <v>884</v>
      </c>
      <c r="D526" s="4">
        <v>360</v>
      </c>
      <c r="E526" s="6">
        <f t="shared" si="158"/>
        <v>570.96</v>
      </c>
      <c r="F526" s="4">
        <v>402</v>
      </c>
      <c r="G526" s="17">
        <f t="shared" si="159"/>
        <v>245.22</v>
      </c>
      <c r="H526" s="4">
        <v>408</v>
      </c>
      <c r="I526" s="6">
        <f t="shared" si="160"/>
        <v>191.35199999999998</v>
      </c>
      <c r="J526" s="4">
        <v>396</v>
      </c>
      <c r="K526" s="6">
        <f t="shared" si="161"/>
        <v>144.2228176422</v>
      </c>
      <c r="L526" s="4">
        <v>168</v>
      </c>
      <c r="M526" s="6">
        <f t="shared" si="156"/>
        <v>517.27200000000005</v>
      </c>
      <c r="N526" s="4">
        <v>402</v>
      </c>
      <c r="O526" s="6">
        <f t="shared" si="162"/>
        <v>159.59399999999999</v>
      </c>
      <c r="P526" s="4">
        <v>96</v>
      </c>
      <c r="Q526" s="6">
        <f t="shared" si="163"/>
        <v>27.4079998930752</v>
      </c>
      <c r="R526" s="4">
        <v>396</v>
      </c>
      <c r="S526" s="6">
        <f t="shared" si="164"/>
        <v>122.67183851999999</v>
      </c>
      <c r="T526" s="4">
        <v>396</v>
      </c>
      <c r="U526" s="6">
        <f t="shared" si="165"/>
        <v>255.024</v>
      </c>
      <c r="V526" s="4">
        <v>350</v>
      </c>
      <c r="W526" s="17">
        <f t="shared" si="155"/>
        <v>241.15104650000001</v>
      </c>
      <c r="X526" s="4">
        <v>368</v>
      </c>
      <c r="Y526" s="6">
        <f t="shared" si="166"/>
        <v>256.12799999999999</v>
      </c>
      <c r="Z526" s="4">
        <v>396</v>
      </c>
      <c r="AA526" s="6">
        <f t="shared" si="167"/>
        <v>383.32814766839999</v>
      </c>
      <c r="AB526" s="4">
        <v>400</v>
      </c>
      <c r="AC526" s="6">
        <f t="shared" si="168"/>
        <v>262.87995224000002</v>
      </c>
      <c r="AD526" s="4">
        <v>408</v>
      </c>
      <c r="AE526" s="6">
        <f t="shared" si="169"/>
        <v>188.49600000000001</v>
      </c>
      <c r="AF526" s="4">
        <v>408</v>
      </c>
      <c r="AG526" s="6">
        <f t="shared" si="170"/>
        <v>134.232</v>
      </c>
      <c r="AH526" s="4">
        <v>0</v>
      </c>
      <c r="AI526" s="6">
        <f t="shared" si="171"/>
        <v>0</v>
      </c>
      <c r="AJ526">
        <v>0</v>
      </c>
      <c r="AK526" s="6">
        <f t="shared" si="172"/>
        <v>0</v>
      </c>
      <c r="AL526" s="6">
        <f t="shared" si="157"/>
        <v>3699.9398024636757</v>
      </c>
    </row>
    <row r="527" spans="1:38" x14ac:dyDescent="0.25">
      <c r="A527" s="1">
        <v>12870</v>
      </c>
      <c r="B527" s="1" t="s">
        <v>378</v>
      </c>
      <c r="C527" s="1" t="s">
        <v>1521</v>
      </c>
      <c r="D527" s="4">
        <v>180</v>
      </c>
      <c r="E527" s="6">
        <f t="shared" si="158"/>
        <v>285.48</v>
      </c>
      <c r="F527" s="4">
        <v>348</v>
      </c>
      <c r="G527" s="17">
        <f t="shared" si="159"/>
        <v>212.28</v>
      </c>
      <c r="H527" s="4">
        <v>360</v>
      </c>
      <c r="I527" s="6">
        <f t="shared" si="160"/>
        <v>168.84</v>
      </c>
      <c r="J527" s="4">
        <v>348</v>
      </c>
      <c r="K527" s="6">
        <f t="shared" si="161"/>
        <v>126.74126398860001</v>
      </c>
      <c r="L527" s="4">
        <v>84</v>
      </c>
      <c r="M527" s="6">
        <f t="shared" si="156"/>
        <v>258.63600000000002</v>
      </c>
      <c r="N527" s="4">
        <v>1002</v>
      </c>
      <c r="O527" s="6">
        <f t="shared" si="162"/>
        <v>397.79400000000004</v>
      </c>
      <c r="P527" s="4">
        <v>360</v>
      </c>
      <c r="Q527" s="6">
        <f t="shared" si="163"/>
        <v>102.779999599032</v>
      </c>
      <c r="R527" s="4">
        <v>348</v>
      </c>
      <c r="S527" s="6">
        <f t="shared" si="164"/>
        <v>107.80252476</v>
      </c>
      <c r="T527" s="4">
        <v>504</v>
      </c>
      <c r="U527" s="6">
        <f t="shared" si="165"/>
        <v>324.57600000000002</v>
      </c>
      <c r="V527" s="4">
        <v>180</v>
      </c>
      <c r="W527" s="17">
        <f t="shared" si="155"/>
        <v>124.02053819999999</v>
      </c>
      <c r="X527" s="4">
        <v>192</v>
      </c>
      <c r="Y527" s="6">
        <f t="shared" si="166"/>
        <v>133.63200000000001</v>
      </c>
      <c r="Z527" s="4">
        <v>348</v>
      </c>
      <c r="AA527" s="6">
        <f t="shared" si="167"/>
        <v>336.86412976919996</v>
      </c>
      <c r="AB527" s="4">
        <v>400</v>
      </c>
      <c r="AC527" s="6">
        <f t="shared" si="168"/>
        <v>262.87995224000002</v>
      </c>
      <c r="AD527" s="4">
        <v>504</v>
      </c>
      <c r="AE527" s="6">
        <f t="shared" si="169"/>
        <v>232.84800000000001</v>
      </c>
      <c r="AF527" s="4">
        <v>360</v>
      </c>
      <c r="AG527" s="6">
        <f t="shared" si="170"/>
        <v>118.44000000000001</v>
      </c>
      <c r="AH527" s="4">
        <v>2996</v>
      </c>
      <c r="AI527" s="6">
        <f t="shared" si="171"/>
        <v>483.33654609037745</v>
      </c>
      <c r="AJ527">
        <v>0</v>
      </c>
      <c r="AK527" s="6">
        <f t="shared" si="172"/>
        <v>0</v>
      </c>
      <c r="AL527" s="6">
        <f t="shared" si="157"/>
        <v>3676.9509546472095</v>
      </c>
    </row>
    <row r="528" spans="1:38" x14ac:dyDescent="0.25">
      <c r="A528" s="1">
        <v>13114</v>
      </c>
      <c r="B528" s="1" t="s">
        <v>549</v>
      </c>
      <c r="C528" s="1" t="s">
        <v>1540</v>
      </c>
      <c r="D528" s="4">
        <v>80</v>
      </c>
      <c r="E528" s="6">
        <f t="shared" si="158"/>
        <v>126.88000000000001</v>
      </c>
      <c r="F528" s="4">
        <v>402</v>
      </c>
      <c r="G528" s="17">
        <f t="shared" si="159"/>
        <v>245.22</v>
      </c>
      <c r="H528" s="4">
        <v>504</v>
      </c>
      <c r="I528" s="6">
        <f t="shared" si="160"/>
        <v>236.37599999999998</v>
      </c>
      <c r="J528" s="4">
        <v>504</v>
      </c>
      <c r="K528" s="6">
        <f t="shared" si="161"/>
        <v>183.55631336280001</v>
      </c>
      <c r="L528" s="4">
        <v>36</v>
      </c>
      <c r="M528" s="6">
        <f t="shared" si="156"/>
        <v>110.84400000000001</v>
      </c>
      <c r="N528" s="4">
        <v>600</v>
      </c>
      <c r="O528" s="6">
        <f t="shared" si="162"/>
        <v>238.20000000000002</v>
      </c>
      <c r="P528" s="4">
        <v>504</v>
      </c>
      <c r="Q528" s="6">
        <f t="shared" si="163"/>
        <v>143.8919994386448</v>
      </c>
      <c r="R528" s="4">
        <v>804</v>
      </c>
      <c r="S528" s="6">
        <f t="shared" si="164"/>
        <v>249.06100548000001</v>
      </c>
      <c r="T528" s="4">
        <v>504</v>
      </c>
      <c r="U528" s="6">
        <f t="shared" si="165"/>
        <v>324.57600000000002</v>
      </c>
      <c r="V528" s="4">
        <v>80</v>
      </c>
      <c r="W528" s="17">
        <f t="shared" si="155"/>
        <v>55.1202392</v>
      </c>
      <c r="X528" s="4">
        <v>96</v>
      </c>
      <c r="Y528" s="6">
        <f t="shared" si="166"/>
        <v>66.816000000000003</v>
      </c>
      <c r="Z528" s="4">
        <v>396</v>
      </c>
      <c r="AA528" s="6">
        <f t="shared" si="167"/>
        <v>383.32814766839999</v>
      </c>
      <c r="AB528" s="4">
        <v>500</v>
      </c>
      <c r="AC528" s="6">
        <f t="shared" si="168"/>
        <v>328.59994030000001</v>
      </c>
      <c r="AD528" s="4">
        <v>708</v>
      </c>
      <c r="AE528" s="6">
        <f t="shared" si="169"/>
        <v>327.096</v>
      </c>
      <c r="AF528" s="4">
        <v>504</v>
      </c>
      <c r="AG528" s="6">
        <f t="shared" si="170"/>
        <v>165.816</v>
      </c>
      <c r="AH528" s="4">
        <v>192</v>
      </c>
      <c r="AI528" s="6">
        <f t="shared" si="171"/>
        <v>30.974838734763843</v>
      </c>
      <c r="AJ528">
        <v>80</v>
      </c>
      <c r="AK528" s="6">
        <f t="shared" si="172"/>
        <v>457.14285714285677</v>
      </c>
      <c r="AL528" s="6">
        <f t="shared" si="157"/>
        <v>3673.4993413274656</v>
      </c>
    </row>
    <row r="529" spans="1:38" x14ac:dyDescent="0.25">
      <c r="A529" s="1">
        <v>903</v>
      </c>
      <c r="B529" s="1" t="s">
        <v>736</v>
      </c>
      <c r="C529" s="1" t="s">
        <v>1346</v>
      </c>
      <c r="D529" s="4">
        <v>120</v>
      </c>
      <c r="E529" s="6">
        <f t="shared" si="158"/>
        <v>190.32000000000002</v>
      </c>
      <c r="F529" s="4">
        <v>120</v>
      </c>
      <c r="G529" s="17">
        <f t="shared" si="159"/>
        <v>73.2</v>
      </c>
      <c r="H529" s="4">
        <v>120</v>
      </c>
      <c r="I529" s="6">
        <f t="shared" si="160"/>
        <v>56.279999999999994</v>
      </c>
      <c r="J529" s="4">
        <v>204</v>
      </c>
      <c r="K529" s="6">
        <f t="shared" si="161"/>
        <v>74.296603027800003</v>
      </c>
      <c r="L529" s="4">
        <v>300</v>
      </c>
      <c r="M529" s="6">
        <f t="shared" si="156"/>
        <v>923.7</v>
      </c>
      <c r="N529" s="4">
        <v>900</v>
      </c>
      <c r="O529" s="6">
        <f t="shared" si="162"/>
        <v>357.3</v>
      </c>
      <c r="P529" s="4">
        <v>120</v>
      </c>
      <c r="Q529" s="6">
        <f t="shared" si="163"/>
        <v>34.259999866343996</v>
      </c>
      <c r="R529" s="4">
        <v>204</v>
      </c>
      <c r="S529" s="6">
        <f t="shared" si="164"/>
        <v>63.194583479999999</v>
      </c>
      <c r="T529" s="4">
        <v>300</v>
      </c>
      <c r="U529" s="6">
        <f t="shared" si="165"/>
        <v>193.20000000000002</v>
      </c>
      <c r="V529" s="4">
        <v>120</v>
      </c>
      <c r="W529" s="17">
        <f t="shared" si="155"/>
        <v>82.680358799999993</v>
      </c>
      <c r="X529" s="4">
        <v>128</v>
      </c>
      <c r="Y529" s="6">
        <f t="shared" si="166"/>
        <v>89.087999999999994</v>
      </c>
      <c r="Z529" s="4">
        <v>252</v>
      </c>
      <c r="AA529" s="6">
        <f t="shared" si="167"/>
        <v>243.93609397079999</v>
      </c>
      <c r="AB529" s="4">
        <v>400</v>
      </c>
      <c r="AC529" s="6">
        <f t="shared" si="168"/>
        <v>262.87995224000002</v>
      </c>
      <c r="AD529" s="4">
        <v>300</v>
      </c>
      <c r="AE529" s="6">
        <f t="shared" si="169"/>
        <v>138.6</v>
      </c>
      <c r="AF529" s="4">
        <v>312</v>
      </c>
      <c r="AG529" s="6">
        <f t="shared" si="170"/>
        <v>102.64800000000001</v>
      </c>
      <c r="AH529" s="4">
        <v>1976</v>
      </c>
      <c r="AI529" s="6">
        <f t="shared" si="171"/>
        <v>318.78271531194451</v>
      </c>
      <c r="AJ529">
        <v>80</v>
      </c>
      <c r="AK529" s="6">
        <f t="shared" si="172"/>
        <v>457.14285714285677</v>
      </c>
      <c r="AL529" s="6">
        <f t="shared" si="157"/>
        <v>3661.5091638397457</v>
      </c>
    </row>
    <row r="530" spans="1:38" x14ac:dyDescent="0.25">
      <c r="A530" s="1">
        <v>12732</v>
      </c>
      <c r="B530" s="1" t="s">
        <v>270</v>
      </c>
      <c r="C530" s="1" t="s">
        <v>1480</v>
      </c>
      <c r="D530" s="4">
        <v>300</v>
      </c>
      <c r="E530" s="6">
        <f t="shared" si="158"/>
        <v>475.8</v>
      </c>
      <c r="F530" s="4">
        <v>150</v>
      </c>
      <c r="G530" s="17">
        <f t="shared" si="159"/>
        <v>91.5</v>
      </c>
      <c r="H530" s="4">
        <v>144</v>
      </c>
      <c r="I530" s="6">
        <f t="shared" si="160"/>
        <v>67.536000000000001</v>
      </c>
      <c r="J530" s="4">
        <v>300</v>
      </c>
      <c r="K530" s="6">
        <f t="shared" si="161"/>
        <v>109.25971033500001</v>
      </c>
      <c r="L530" s="4">
        <v>156</v>
      </c>
      <c r="M530" s="6">
        <f t="shared" si="156"/>
        <v>480.32400000000001</v>
      </c>
      <c r="N530" s="4">
        <v>1902</v>
      </c>
      <c r="O530" s="6">
        <f t="shared" si="162"/>
        <v>755.09400000000005</v>
      </c>
      <c r="P530" s="4">
        <v>96</v>
      </c>
      <c r="Q530" s="6">
        <f t="shared" si="163"/>
        <v>27.4079998930752</v>
      </c>
      <c r="R530" s="4">
        <v>408</v>
      </c>
      <c r="S530" s="6">
        <f t="shared" si="164"/>
        <v>126.38916696</v>
      </c>
      <c r="T530" s="4">
        <v>252</v>
      </c>
      <c r="U530" s="6">
        <f t="shared" si="165"/>
        <v>162.28800000000001</v>
      </c>
      <c r="V530" s="4">
        <v>200</v>
      </c>
      <c r="W530" s="17">
        <f t="shared" si="155"/>
        <v>137.80059800000001</v>
      </c>
      <c r="X530" s="4">
        <v>208</v>
      </c>
      <c r="Y530" s="6">
        <f t="shared" si="166"/>
        <v>144.768</v>
      </c>
      <c r="Z530" s="4">
        <v>300</v>
      </c>
      <c r="AA530" s="6">
        <f t="shared" si="167"/>
        <v>290.40011186999999</v>
      </c>
      <c r="AB530" s="4">
        <v>300</v>
      </c>
      <c r="AC530" s="6">
        <f t="shared" si="168"/>
        <v>197.15996418</v>
      </c>
      <c r="AD530" s="4">
        <v>360</v>
      </c>
      <c r="AE530" s="6">
        <f t="shared" si="169"/>
        <v>166.32000000000002</v>
      </c>
      <c r="AF530" s="4">
        <v>312</v>
      </c>
      <c r="AG530" s="6">
        <f t="shared" si="170"/>
        <v>102.64800000000001</v>
      </c>
      <c r="AH530" s="4">
        <v>94</v>
      </c>
      <c r="AI530" s="6">
        <f t="shared" si="171"/>
        <v>15.164764797228131</v>
      </c>
      <c r="AJ530">
        <v>40</v>
      </c>
      <c r="AK530" s="6">
        <f t="shared" si="172"/>
        <v>228.57142857142838</v>
      </c>
      <c r="AL530" s="6">
        <f t="shared" si="157"/>
        <v>3578.4317446067316</v>
      </c>
    </row>
    <row r="531" spans="1:38" x14ac:dyDescent="0.25">
      <c r="A531" s="1">
        <v>13110</v>
      </c>
      <c r="B531" s="1" t="s">
        <v>1637</v>
      </c>
      <c r="C531" s="1" t="s">
        <v>1212</v>
      </c>
      <c r="D531" s="4">
        <v>80</v>
      </c>
      <c r="E531" s="6">
        <f t="shared" si="158"/>
        <v>126.88000000000001</v>
      </c>
      <c r="F531" s="4">
        <v>252</v>
      </c>
      <c r="G531" s="17">
        <f t="shared" si="159"/>
        <v>153.72</v>
      </c>
      <c r="H531" s="4">
        <v>240</v>
      </c>
      <c r="I531" s="6">
        <f t="shared" si="160"/>
        <v>112.55999999999999</v>
      </c>
      <c r="J531" s="4">
        <v>504</v>
      </c>
      <c r="K531" s="6">
        <f t="shared" si="161"/>
        <v>183.55631336280001</v>
      </c>
      <c r="L531" s="4">
        <v>36</v>
      </c>
      <c r="M531" s="6">
        <f t="shared" si="156"/>
        <v>110.84400000000001</v>
      </c>
      <c r="N531" s="4">
        <v>2004</v>
      </c>
      <c r="O531" s="6">
        <f t="shared" si="162"/>
        <v>795.58800000000008</v>
      </c>
      <c r="P531" s="4">
        <v>504</v>
      </c>
      <c r="Q531" s="6">
        <f t="shared" si="163"/>
        <v>143.8919994386448</v>
      </c>
      <c r="R531" s="4">
        <v>996</v>
      </c>
      <c r="S531" s="6">
        <f t="shared" si="164"/>
        <v>308.53826051999999</v>
      </c>
      <c r="T531" s="4">
        <v>360</v>
      </c>
      <c r="U531" s="6">
        <f t="shared" si="165"/>
        <v>231.84</v>
      </c>
      <c r="V531" s="4">
        <v>70</v>
      </c>
      <c r="W531" s="17">
        <f t="shared" si="155"/>
        <v>48.230209299999999</v>
      </c>
      <c r="X531" s="4">
        <v>80</v>
      </c>
      <c r="Y531" s="6">
        <f t="shared" si="166"/>
        <v>55.679999999999993</v>
      </c>
      <c r="Z531" s="4">
        <v>360</v>
      </c>
      <c r="AA531" s="6">
        <f t="shared" si="167"/>
        <v>348.480134244</v>
      </c>
      <c r="AB531" s="4">
        <v>500</v>
      </c>
      <c r="AC531" s="6">
        <f t="shared" si="168"/>
        <v>328.59994030000001</v>
      </c>
      <c r="AD531" s="4">
        <v>756</v>
      </c>
      <c r="AE531" s="6">
        <f t="shared" si="169"/>
        <v>349.27199999999999</v>
      </c>
      <c r="AF531" s="4">
        <v>792</v>
      </c>
      <c r="AG531" s="6">
        <f t="shared" si="170"/>
        <v>260.56799999999998</v>
      </c>
      <c r="AH531" s="4">
        <v>64</v>
      </c>
      <c r="AI531" s="6">
        <f t="shared" si="171"/>
        <v>10.32494624492128</v>
      </c>
      <c r="AJ531">
        <v>0</v>
      </c>
      <c r="AK531" s="6">
        <f t="shared" si="172"/>
        <v>0</v>
      </c>
      <c r="AL531" s="6">
        <f t="shared" si="157"/>
        <v>3568.5738034103661</v>
      </c>
    </row>
    <row r="532" spans="1:38" x14ac:dyDescent="0.25">
      <c r="A532" s="1">
        <v>12607</v>
      </c>
      <c r="B532" s="1" t="s">
        <v>184</v>
      </c>
      <c r="C532" s="1" t="s">
        <v>929</v>
      </c>
      <c r="D532" s="4">
        <v>300</v>
      </c>
      <c r="E532" s="6">
        <f t="shared" si="158"/>
        <v>475.8</v>
      </c>
      <c r="F532" s="4">
        <v>0</v>
      </c>
      <c r="G532" s="17">
        <f t="shared" si="159"/>
        <v>0</v>
      </c>
      <c r="H532" s="4">
        <v>192</v>
      </c>
      <c r="I532" s="6">
        <f t="shared" si="160"/>
        <v>90.048000000000002</v>
      </c>
      <c r="J532" s="4">
        <v>324</v>
      </c>
      <c r="K532" s="6">
        <f t="shared" si="161"/>
        <v>118.00048716180001</v>
      </c>
      <c r="L532" s="4">
        <v>60</v>
      </c>
      <c r="M532" s="6">
        <f t="shared" si="156"/>
        <v>184.74</v>
      </c>
      <c r="N532" s="4">
        <v>3000</v>
      </c>
      <c r="O532" s="6">
        <f t="shared" si="162"/>
        <v>1191</v>
      </c>
      <c r="P532" s="4">
        <v>192</v>
      </c>
      <c r="Q532" s="6">
        <f t="shared" si="163"/>
        <v>54.8159997861504</v>
      </c>
      <c r="R532" s="4">
        <v>816</v>
      </c>
      <c r="S532" s="6">
        <f t="shared" si="164"/>
        <v>252.77833391999999</v>
      </c>
      <c r="T532" s="4">
        <v>48</v>
      </c>
      <c r="U532" s="6">
        <f t="shared" si="165"/>
        <v>30.911999999999999</v>
      </c>
      <c r="V532" s="4">
        <v>50</v>
      </c>
      <c r="W532" s="17">
        <f t="shared" ref="W532:W554" si="173">V532*0.68900299</f>
        <v>34.450149500000002</v>
      </c>
      <c r="X532" s="4">
        <v>0</v>
      </c>
      <c r="Y532" s="6">
        <f t="shared" si="166"/>
        <v>0</v>
      </c>
      <c r="Z532" s="4">
        <v>324</v>
      </c>
      <c r="AA532" s="6">
        <f t="shared" si="167"/>
        <v>313.6321208196</v>
      </c>
      <c r="AB532" s="4">
        <v>100</v>
      </c>
      <c r="AC532" s="6">
        <f t="shared" si="168"/>
        <v>65.719988060000006</v>
      </c>
      <c r="AD532" s="4">
        <v>576</v>
      </c>
      <c r="AE532" s="6">
        <f t="shared" si="169"/>
        <v>266.11200000000002</v>
      </c>
      <c r="AF532" s="4">
        <v>0</v>
      </c>
      <c r="AG532" s="6">
        <f t="shared" si="170"/>
        <v>0</v>
      </c>
      <c r="AH532" s="4">
        <v>1496</v>
      </c>
      <c r="AI532" s="6">
        <f t="shared" si="171"/>
        <v>241.34561847503494</v>
      </c>
      <c r="AJ532">
        <v>40</v>
      </c>
      <c r="AK532" s="6">
        <f t="shared" si="172"/>
        <v>228.57142857142838</v>
      </c>
      <c r="AL532" s="6">
        <f t="shared" si="157"/>
        <v>3547.9261262940136</v>
      </c>
    </row>
    <row r="533" spans="1:38" x14ac:dyDescent="0.25">
      <c r="A533" s="1">
        <v>12765</v>
      </c>
      <c r="B533" s="1" t="s">
        <v>294</v>
      </c>
      <c r="C533" s="1" t="s">
        <v>1002</v>
      </c>
      <c r="D533" s="4">
        <v>60</v>
      </c>
      <c r="E533" s="6">
        <f t="shared" si="158"/>
        <v>95.160000000000011</v>
      </c>
      <c r="F533" s="4">
        <v>300</v>
      </c>
      <c r="G533" s="17">
        <f t="shared" si="159"/>
        <v>183</v>
      </c>
      <c r="H533" s="4">
        <v>600</v>
      </c>
      <c r="I533" s="6">
        <f t="shared" si="160"/>
        <v>281.39999999999998</v>
      </c>
      <c r="J533" s="4">
        <v>444</v>
      </c>
      <c r="K533" s="6">
        <f t="shared" si="161"/>
        <v>161.7043712958</v>
      </c>
      <c r="L533" s="4">
        <v>36</v>
      </c>
      <c r="M533" s="6">
        <f t="shared" si="156"/>
        <v>110.84400000000001</v>
      </c>
      <c r="N533" s="4">
        <v>1500</v>
      </c>
      <c r="O533" s="6">
        <f t="shared" si="162"/>
        <v>595.5</v>
      </c>
      <c r="P533" s="4">
        <v>456</v>
      </c>
      <c r="Q533" s="6">
        <f t="shared" si="163"/>
        <v>130.1879994921072</v>
      </c>
      <c r="R533" s="4">
        <v>900</v>
      </c>
      <c r="S533" s="6">
        <f t="shared" si="164"/>
        <v>278.79963299999997</v>
      </c>
      <c r="T533" s="4">
        <v>408</v>
      </c>
      <c r="U533" s="6">
        <f t="shared" si="165"/>
        <v>262.75200000000001</v>
      </c>
      <c r="V533" s="4">
        <v>60</v>
      </c>
      <c r="W533" s="17">
        <f t="shared" si="173"/>
        <v>41.340179399999997</v>
      </c>
      <c r="X533" s="4">
        <v>64</v>
      </c>
      <c r="Y533" s="6">
        <f t="shared" si="166"/>
        <v>44.543999999999997</v>
      </c>
      <c r="Z533" s="4">
        <v>324</v>
      </c>
      <c r="AA533" s="6">
        <f t="shared" si="167"/>
        <v>313.6321208196</v>
      </c>
      <c r="AB533" s="4">
        <v>900</v>
      </c>
      <c r="AC533" s="6">
        <f t="shared" si="168"/>
        <v>591.47989254000004</v>
      </c>
      <c r="AD533" s="4">
        <v>504</v>
      </c>
      <c r="AE533" s="6">
        <f t="shared" si="169"/>
        <v>232.84800000000001</v>
      </c>
      <c r="AF533" s="4">
        <v>672</v>
      </c>
      <c r="AG533" s="6">
        <f t="shared" si="170"/>
        <v>221.08800000000002</v>
      </c>
      <c r="AH533" s="4">
        <v>0</v>
      </c>
      <c r="AI533" s="6">
        <f t="shared" si="171"/>
        <v>0</v>
      </c>
      <c r="AJ533">
        <v>0</v>
      </c>
      <c r="AK533" s="6">
        <f t="shared" si="172"/>
        <v>0</v>
      </c>
      <c r="AL533" s="6">
        <f t="shared" si="157"/>
        <v>3544.2801965475073</v>
      </c>
    </row>
    <row r="534" spans="1:38" x14ac:dyDescent="0.25">
      <c r="A534" s="1">
        <v>12832</v>
      </c>
      <c r="B534" s="1" t="s">
        <v>348</v>
      </c>
      <c r="C534" s="1" t="s">
        <v>1510</v>
      </c>
      <c r="D534" s="4">
        <v>280</v>
      </c>
      <c r="E534" s="6">
        <f t="shared" si="158"/>
        <v>444.08000000000004</v>
      </c>
      <c r="F534" s="4">
        <v>300</v>
      </c>
      <c r="G534" s="17">
        <f t="shared" si="159"/>
        <v>183</v>
      </c>
      <c r="H534" s="4">
        <v>240</v>
      </c>
      <c r="I534" s="6">
        <f t="shared" si="160"/>
        <v>112.55999999999999</v>
      </c>
      <c r="J534" s="4">
        <v>300</v>
      </c>
      <c r="K534" s="6">
        <f t="shared" si="161"/>
        <v>109.25971033500001</v>
      </c>
      <c r="L534" s="4">
        <v>252</v>
      </c>
      <c r="M534" s="6">
        <f t="shared" si="156"/>
        <v>775.90800000000002</v>
      </c>
      <c r="N534" s="4">
        <v>540</v>
      </c>
      <c r="O534" s="6">
        <f t="shared" si="162"/>
        <v>214.38000000000002</v>
      </c>
      <c r="P534" s="4">
        <v>312</v>
      </c>
      <c r="Q534" s="6">
        <f t="shared" si="163"/>
        <v>89.075999652494389</v>
      </c>
      <c r="R534" s="4">
        <v>300</v>
      </c>
      <c r="S534" s="6">
        <f t="shared" si="164"/>
        <v>92.933211</v>
      </c>
      <c r="T534" s="4">
        <v>384</v>
      </c>
      <c r="U534" s="6">
        <f t="shared" si="165"/>
        <v>247.29599999999999</v>
      </c>
      <c r="V534" s="4">
        <v>300</v>
      </c>
      <c r="W534" s="17">
        <f t="shared" si="173"/>
        <v>206.700897</v>
      </c>
      <c r="X534" s="4">
        <v>304</v>
      </c>
      <c r="Y534" s="6">
        <f t="shared" si="166"/>
        <v>211.58399999999997</v>
      </c>
      <c r="Z534" s="4">
        <v>348</v>
      </c>
      <c r="AA534" s="6">
        <f t="shared" si="167"/>
        <v>336.86412976919996</v>
      </c>
      <c r="AB534" s="4">
        <v>400</v>
      </c>
      <c r="AC534" s="6">
        <f t="shared" si="168"/>
        <v>262.87995224000002</v>
      </c>
      <c r="AD534" s="4">
        <v>300</v>
      </c>
      <c r="AE534" s="6">
        <f t="shared" si="169"/>
        <v>138.6</v>
      </c>
      <c r="AF534" s="4">
        <v>360</v>
      </c>
      <c r="AG534" s="6">
        <f t="shared" si="170"/>
        <v>118.44000000000001</v>
      </c>
      <c r="AH534" s="4">
        <v>0</v>
      </c>
      <c r="AI534" s="6">
        <f t="shared" si="171"/>
        <v>0</v>
      </c>
      <c r="AJ534">
        <v>0</v>
      </c>
      <c r="AK534" s="6">
        <f t="shared" si="172"/>
        <v>0</v>
      </c>
      <c r="AL534" s="6">
        <f t="shared" si="157"/>
        <v>3543.5618999966941</v>
      </c>
    </row>
    <row r="535" spans="1:38" x14ac:dyDescent="0.25">
      <c r="A535" s="1">
        <v>12560</v>
      </c>
      <c r="B535" s="1" t="s">
        <v>167</v>
      </c>
      <c r="C535" s="1" t="s">
        <v>917</v>
      </c>
      <c r="D535" s="4">
        <v>120</v>
      </c>
      <c r="E535" s="6">
        <f t="shared" si="158"/>
        <v>190.32000000000002</v>
      </c>
      <c r="F535" s="4">
        <v>402</v>
      </c>
      <c r="G535" s="17">
        <f t="shared" si="159"/>
        <v>245.22</v>
      </c>
      <c r="H535" s="4">
        <v>408</v>
      </c>
      <c r="I535" s="6">
        <f t="shared" si="160"/>
        <v>191.35199999999998</v>
      </c>
      <c r="J535" s="4">
        <v>396</v>
      </c>
      <c r="K535" s="6">
        <f t="shared" si="161"/>
        <v>144.2228176422</v>
      </c>
      <c r="L535" s="4">
        <v>48</v>
      </c>
      <c r="M535" s="6">
        <f t="shared" si="156"/>
        <v>147.792</v>
      </c>
      <c r="N535" s="4">
        <v>2004</v>
      </c>
      <c r="O535" s="6">
        <f t="shared" si="162"/>
        <v>795.58800000000008</v>
      </c>
      <c r="P535" s="4">
        <v>408</v>
      </c>
      <c r="Q535" s="6">
        <f t="shared" si="163"/>
        <v>116.48399954556959</v>
      </c>
      <c r="R535" s="4">
        <v>528</v>
      </c>
      <c r="S535" s="6">
        <f t="shared" si="164"/>
        <v>163.56245136000001</v>
      </c>
      <c r="T535" s="4">
        <v>504</v>
      </c>
      <c r="U535" s="6">
        <f t="shared" si="165"/>
        <v>324.57600000000002</v>
      </c>
      <c r="V535" s="4">
        <v>110</v>
      </c>
      <c r="W535" s="17">
        <f t="shared" si="173"/>
        <v>75.790328899999992</v>
      </c>
      <c r="X535" s="4">
        <v>112</v>
      </c>
      <c r="Y535" s="6">
        <f t="shared" si="166"/>
        <v>77.951999999999998</v>
      </c>
      <c r="Z535" s="4">
        <v>396</v>
      </c>
      <c r="AA535" s="6">
        <f t="shared" si="167"/>
        <v>383.32814766839999</v>
      </c>
      <c r="AB535" s="4">
        <v>400</v>
      </c>
      <c r="AC535" s="6">
        <f t="shared" si="168"/>
        <v>262.87995224000002</v>
      </c>
      <c r="AD535" s="4">
        <v>456</v>
      </c>
      <c r="AE535" s="6">
        <f t="shared" si="169"/>
        <v>210.672</v>
      </c>
      <c r="AF535" s="4">
        <v>408</v>
      </c>
      <c r="AG535" s="6">
        <f t="shared" si="170"/>
        <v>134.232</v>
      </c>
      <c r="AH535" s="4">
        <v>414</v>
      </c>
      <c r="AI535" s="6">
        <f t="shared" si="171"/>
        <v>66.789496021834537</v>
      </c>
      <c r="AJ535">
        <v>0</v>
      </c>
      <c r="AK535" s="6">
        <f t="shared" si="172"/>
        <v>0</v>
      </c>
      <c r="AL535" s="6">
        <f t="shared" si="157"/>
        <v>3530.761193378004</v>
      </c>
    </row>
    <row r="536" spans="1:38" x14ac:dyDescent="0.25">
      <c r="A536" s="1">
        <v>902</v>
      </c>
      <c r="B536" s="1" t="s">
        <v>735</v>
      </c>
      <c r="C536" s="1" t="s">
        <v>1345</v>
      </c>
      <c r="D536" s="4">
        <v>120</v>
      </c>
      <c r="E536" s="6">
        <f t="shared" si="158"/>
        <v>190.32000000000002</v>
      </c>
      <c r="F536" s="4">
        <v>198</v>
      </c>
      <c r="G536" s="17">
        <f t="shared" si="159"/>
        <v>120.78</v>
      </c>
      <c r="H536" s="4">
        <v>216</v>
      </c>
      <c r="I536" s="6">
        <f t="shared" si="160"/>
        <v>101.30399999999999</v>
      </c>
      <c r="J536" s="4">
        <v>504</v>
      </c>
      <c r="K536" s="6">
        <f t="shared" si="161"/>
        <v>183.55631336280001</v>
      </c>
      <c r="L536" s="4">
        <v>60</v>
      </c>
      <c r="M536" s="6">
        <f t="shared" si="156"/>
        <v>184.74</v>
      </c>
      <c r="N536" s="4">
        <v>2004</v>
      </c>
      <c r="O536" s="6">
        <f t="shared" si="162"/>
        <v>795.58800000000008</v>
      </c>
      <c r="P536" s="4">
        <v>216</v>
      </c>
      <c r="Q536" s="6">
        <f t="shared" si="163"/>
        <v>61.667999759419196</v>
      </c>
      <c r="R536" s="4">
        <v>504</v>
      </c>
      <c r="S536" s="6">
        <f t="shared" si="164"/>
        <v>156.12779448000001</v>
      </c>
      <c r="T536" s="4">
        <v>708</v>
      </c>
      <c r="U536" s="6">
        <f t="shared" si="165"/>
        <v>455.952</v>
      </c>
      <c r="V536" s="4">
        <v>100</v>
      </c>
      <c r="W536" s="17">
        <f t="shared" si="173"/>
        <v>68.900299000000004</v>
      </c>
      <c r="X536" s="4">
        <v>96</v>
      </c>
      <c r="Y536" s="6">
        <f t="shared" si="166"/>
        <v>66.816000000000003</v>
      </c>
      <c r="Z536" s="4">
        <v>564</v>
      </c>
      <c r="AA536" s="6">
        <f t="shared" si="167"/>
        <v>545.95221031559993</v>
      </c>
      <c r="AB536" s="4">
        <v>300</v>
      </c>
      <c r="AC536" s="6">
        <f t="shared" si="168"/>
        <v>197.15996418</v>
      </c>
      <c r="AD536" s="4">
        <v>216</v>
      </c>
      <c r="AE536" s="6">
        <f t="shared" si="169"/>
        <v>99.792000000000002</v>
      </c>
      <c r="AF536" s="4">
        <v>792</v>
      </c>
      <c r="AG536" s="6">
        <f t="shared" si="170"/>
        <v>260.56799999999998</v>
      </c>
      <c r="AH536" s="4">
        <v>192</v>
      </c>
      <c r="AI536" s="6">
        <f t="shared" si="171"/>
        <v>30.974838734763843</v>
      </c>
      <c r="AJ536">
        <v>0</v>
      </c>
      <c r="AK536" s="6">
        <f t="shared" si="172"/>
        <v>0</v>
      </c>
      <c r="AL536" s="6">
        <f t="shared" si="157"/>
        <v>3520.1994198325824</v>
      </c>
    </row>
    <row r="537" spans="1:38" x14ac:dyDescent="0.25">
      <c r="A537" s="1">
        <v>12775</v>
      </c>
      <c r="B537" s="1" t="s">
        <v>301</v>
      </c>
      <c r="C537" s="1" t="s">
        <v>1005</v>
      </c>
      <c r="D537" s="4">
        <v>80</v>
      </c>
      <c r="E537" s="6">
        <f t="shared" si="158"/>
        <v>126.88000000000001</v>
      </c>
      <c r="F537" s="4">
        <v>300</v>
      </c>
      <c r="G537" s="17">
        <f t="shared" si="159"/>
        <v>183</v>
      </c>
      <c r="H537" s="4">
        <v>696</v>
      </c>
      <c r="I537" s="6">
        <f t="shared" si="160"/>
        <v>326.42399999999998</v>
      </c>
      <c r="J537" s="4">
        <v>564</v>
      </c>
      <c r="K537" s="6">
        <f t="shared" si="161"/>
        <v>205.40825542980002</v>
      </c>
      <c r="L537" s="4">
        <v>36</v>
      </c>
      <c r="M537" s="6">
        <f t="shared" si="156"/>
        <v>110.84400000000001</v>
      </c>
      <c r="N537" s="4">
        <v>1002</v>
      </c>
      <c r="O537" s="6">
        <f t="shared" si="162"/>
        <v>397.79400000000004</v>
      </c>
      <c r="P537" s="4">
        <v>696</v>
      </c>
      <c r="Q537" s="6">
        <f t="shared" si="163"/>
        <v>198.70799922479517</v>
      </c>
      <c r="R537" s="4">
        <v>792</v>
      </c>
      <c r="S537" s="6">
        <f t="shared" si="164"/>
        <v>245.34367703999999</v>
      </c>
      <c r="T537" s="4">
        <v>396</v>
      </c>
      <c r="U537" s="6">
        <f t="shared" si="165"/>
        <v>255.024</v>
      </c>
      <c r="V537" s="4">
        <v>80</v>
      </c>
      <c r="W537" s="17">
        <f t="shared" si="173"/>
        <v>55.1202392</v>
      </c>
      <c r="X537" s="4">
        <v>80</v>
      </c>
      <c r="Y537" s="6">
        <f t="shared" si="166"/>
        <v>55.679999999999993</v>
      </c>
      <c r="Z537" s="4">
        <v>408</v>
      </c>
      <c r="AA537" s="6">
        <f t="shared" si="167"/>
        <v>394.94415214319997</v>
      </c>
      <c r="AB537" s="4">
        <v>700</v>
      </c>
      <c r="AC537" s="6">
        <f t="shared" si="168"/>
        <v>460.03991642</v>
      </c>
      <c r="AD537" s="4">
        <v>564</v>
      </c>
      <c r="AE537" s="6">
        <f t="shared" si="169"/>
        <v>260.56800000000004</v>
      </c>
      <c r="AF537" s="4">
        <v>696</v>
      </c>
      <c r="AG537" s="6">
        <f t="shared" si="170"/>
        <v>228.98400000000001</v>
      </c>
      <c r="AH537" s="4">
        <v>0</v>
      </c>
      <c r="AI537" s="6">
        <f t="shared" si="171"/>
        <v>0</v>
      </c>
      <c r="AJ537">
        <v>0</v>
      </c>
      <c r="AK537" s="6">
        <f t="shared" si="172"/>
        <v>0</v>
      </c>
      <c r="AL537" s="6">
        <f t="shared" si="157"/>
        <v>3504.7622394577952</v>
      </c>
    </row>
    <row r="538" spans="1:38" x14ac:dyDescent="0.25">
      <c r="A538" s="1">
        <v>4009</v>
      </c>
      <c r="B538" s="1" t="s">
        <v>691</v>
      </c>
      <c r="C538" s="1" t="s">
        <v>1314</v>
      </c>
      <c r="D538" s="4">
        <v>200</v>
      </c>
      <c r="E538" s="6">
        <f t="shared" si="158"/>
        <v>317.2</v>
      </c>
      <c r="F538" s="4">
        <v>252</v>
      </c>
      <c r="G538" s="17">
        <f t="shared" si="159"/>
        <v>153.72</v>
      </c>
      <c r="H538" s="4">
        <v>192</v>
      </c>
      <c r="I538" s="6">
        <f t="shared" si="160"/>
        <v>90.048000000000002</v>
      </c>
      <c r="J538" s="4">
        <v>300</v>
      </c>
      <c r="K538" s="6">
        <f t="shared" si="161"/>
        <v>109.25971033500001</v>
      </c>
      <c r="L538" s="4">
        <v>96</v>
      </c>
      <c r="M538" s="6">
        <f t="shared" si="156"/>
        <v>295.584</v>
      </c>
      <c r="N538" s="4">
        <v>1992</v>
      </c>
      <c r="O538" s="6">
        <f t="shared" si="162"/>
        <v>790.82400000000007</v>
      </c>
      <c r="P538" s="4">
        <v>192</v>
      </c>
      <c r="Q538" s="6">
        <f t="shared" si="163"/>
        <v>54.8159997861504</v>
      </c>
      <c r="R538" s="4">
        <v>600</v>
      </c>
      <c r="S538" s="6">
        <f t="shared" si="164"/>
        <v>185.866422</v>
      </c>
      <c r="T538" s="4">
        <v>204</v>
      </c>
      <c r="U538" s="6">
        <f t="shared" si="165"/>
        <v>131.376</v>
      </c>
      <c r="V538" s="4">
        <v>300</v>
      </c>
      <c r="W538" s="17">
        <f t="shared" si="173"/>
        <v>206.700897</v>
      </c>
      <c r="X538" s="4">
        <v>304</v>
      </c>
      <c r="Y538" s="6">
        <f t="shared" si="166"/>
        <v>211.58399999999997</v>
      </c>
      <c r="Z538" s="4">
        <v>300</v>
      </c>
      <c r="AA538" s="6">
        <f t="shared" si="167"/>
        <v>290.40011186999999</v>
      </c>
      <c r="AB538" s="4">
        <v>300</v>
      </c>
      <c r="AC538" s="6">
        <f t="shared" si="168"/>
        <v>197.15996418</v>
      </c>
      <c r="AD538" s="4">
        <v>312</v>
      </c>
      <c r="AE538" s="6">
        <f t="shared" si="169"/>
        <v>144.14400000000001</v>
      </c>
      <c r="AF538" s="4">
        <v>288</v>
      </c>
      <c r="AG538" s="6">
        <f t="shared" si="170"/>
        <v>94.75200000000001</v>
      </c>
      <c r="AH538" s="4">
        <v>0</v>
      </c>
      <c r="AI538" s="6">
        <f t="shared" si="171"/>
        <v>0</v>
      </c>
      <c r="AJ538">
        <v>40</v>
      </c>
      <c r="AK538" s="6">
        <f t="shared" si="172"/>
        <v>228.57142857142838</v>
      </c>
      <c r="AL538" s="6">
        <f t="shared" si="157"/>
        <v>3502.006533742579</v>
      </c>
    </row>
    <row r="539" spans="1:38" x14ac:dyDescent="0.25">
      <c r="A539" s="1">
        <v>12737</v>
      </c>
      <c r="B539" s="1" t="s">
        <v>274</v>
      </c>
      <c r="C539" s="1" t="s">
        <v>1484</v>
      </c>
      <c r="D539" s="4">
        <v>400</v>
      </c>
      <c r="E539" s="6">
        <f t="shared" si="158"/>
        <v>634.4</v>
      </c>
      <c r="F539" s="4">
        <v>198</v>
      </c>
      <c r="G539" s="17">
        <f t="shared" si="159"/>
        <v>120.78</v>
      </c>
      <c r="H539" s="4">
        <v>312</v>
      </c>
      <c r="I539" s="6">
        <f t="shared" si="160"/>
        <v>146.328</v>
      </c>
      <c r="J539" s="4">
        <v>480</v>
      </c>
      <c r="K539" s="6">
        <f t="shared" si="161"/>
        <v>174.815536536</v>
      </c>
      <c r="L539" s="4">
        <v>204</v>
      </c>
      <c r="M539" s="6">
        <f t="shared" si="156"/>
        <v>628.11599999999999</v>
      </c>
      <c r="N539" s="4">
        <v>300</v>
      </c>
      <c r="O539" s="6">
        <f t="shared" si="162"/>
        <v>119.10000000000001</v>
      </c>
      <c r="P539" s="4">
        <v>192</v>
      </c>
      <c r="Q539" s="6">
        <f t="shared" si="163"/>
        <v>54.8159997861504</v>
      </c>
      <c r="R539" s="4">
        <v>84</v>
      </c>
      <c r="S539" s="6">
        <f t="shared" si="164"/>
        <v>26.021299079999999</v>
      </c>
      <c r="T539" s="4">
        <v>348</v>
      </c>
      <c r="U539" s="6">
        <f t="shared" si="165"/>
        <v>224.11199999999999</v>
      </c>
      <c r="V539" s="4">
        <v>200</v>
      </c>
      <c r="W539" s="17">
        <f t="shared" si="173"/>
        <v>137.80059800000001</v>
      </c>
      <c r="X539" s="4">
        <v>208</v>
      </c>
      <c r="Y539" s="6">
        <f t="shared" si="166"/>
        <v>144.768</v>
      </c>
      <c r="Z539" s="4">
        <v>600</v>
      </c>
      <c r="AA539" s="6">
        <f t="shared" si="167"/>
        <v>580.80022373999998</v>
      </c>
      <c r="AB539" s="4">
        <v>300</v>
      </c>
      <c r="AC539" s="6">
        <f t="shared" si="168"/>
        <v>197.15996418</v>
      </c>
      <c r="AD539" s="4">
        <v>204</v>
      </c>
      <c r="AE539" s="6">
        <f t="shared" si="169"/>
        <v>94.248000000000005</v>
      </c>
      <c r="AF539" s="4">
        <v>504</v>
      </c>
      <c r="AG539" s="6">
        <f t="shared" si="170"/>
        <v>165.816</v>
      </c>
      <c r="AH539" s="4">
        <v>0</v>
      </c>
      <c r="AI539" s="6">
        <f t="shared" si="171"/>
        <v>0</v>
      </c>
      <c r="AJ539">
        <v>0</v>
      </c>
      <c r="AK539" s="6">
        <f t="shared" si="172"/>
        <v>0</v>
      </c>
      <c r="AL539" s="6">
        <f t="shared" si="157"/>
        <v>3449.0816213221497</v>
      </c>
    </row>
    <row r="540" spans="1:38" x14ac:dyDescent="0.25">
      <c r="A540" s="1">
        <v>13105</v>
      </c>
      <c r="B540" s="1" t="s">
        <v>544</v>
      </c>
      <c r="C540" s="1" t="s">
        <v>1538</v>
      </c>
      <c r="D540" s="4">
        <v>200</v>
      </c>
      <c r="E540" s="6">
        <f t="shared" si="158"/>
        <v>317.2</v>
      </c>
      <c r="F540" s="4">
        <v>300</v>
      </c>
      <c r="G540" s="17">
        <f t="shared" si="159"/>
        <v>183</v>
      </c>
      <c r="H540" s="4">
        <v>192</v>
      </c>
      <c r="I540" s="6">
        <f t="shared" si="160"/>
        <v>90.048000000000002</v>
      </c>
      <c r="J540" s="4">
        <v>300</v>
      </c>
      <c r="K540" s="6">
        <f t="shared" si="161"/>
        <v>109.25971033500001</v>
      </c>
      <c r="L540" s="4">
        <v>216</v>
      </c>
      <c r="M540" s="6">
        <f t="shared" si="156"/>
        <v>665.06400000000008</v>
      </c>
      <c r="N540" s="4">
        <v>1500</v>
      </c>
      <c r="O540" s="6">
        <f t="shared" si="162"/>
        <v>595.5</v>
      </c>
      <c r="P540" s="4">
        <v>312</v>
      </c>
      <c r="Q540" s="6">
        <f t="shared" si="163"/>
        <v>89.075999652494389</v>
      </c>
      <c r="R540" s="4">
        <v>300</v>
      </c>
      <c r="S540" s="6">
        <f t="shared" si="164"/>
        <v>92.933211</v>
      </c>
      <c r="T540" s="4">
        <v>300</v>
      </c>
      <c r="U540" s="6">
        <f t="shared" si="165"/>
        <v>193.20000000000002</v>
      </c>
      <c r="V540" s="4">
        <v>200</v>
      </c>
      <c r="W540" s="17">
        <f t="shared" si="173"/>
        <v>137.80059800000001</v>
      </c>
      <c r="X540" s="4">
        <v>208</v>
      </c>
      <c r="Y540" s="6">
        <f t="shared" si="166"/>
        <v>144.768</v>
      </c>
      <c r="Z540" s="4">
        <v>300</v>
      </c>
      <c r="AA540" s="6">
        <f t="shared" si="167"/>
        <v>290.40011186999999</v>
      </c>
      <c r="AB540" s="4">
        <v>400</v>
      </c>
      <c r="AC540" s="6">
        <f t="shared" si="168"/>
        <v>262.87995224000002</v>
      </c>
      <c r="AD540" s="4">
        <v>300</v>
      </c>
      <c r="AE540" s="6">
        <f t="shared" si="169"/>
        <v>138.6</v>
      </c>
      <c r="AF540" s="4">
        <v>408</v>
      </c>
      <c r="AG540" s="6">
        <f t="shared" si="170"/>
        <v>134.232</v>
      </c>
      <c r="AH540" s="4">
        <v>0</v>
      </c>
      <c r="AI540" s="6">
        <f t="shared" si="171"/>
        <v>0</v>
      </c>
      <c r="AJ540">
        <v>0</v>
      </c>
      <c r="AK540" s="6">
        <f t="shared" si="172"/>
        <v>0</v>
      </c>
      <c r="AL540" s="6">
        <f t="shared" si="157"/>
        <v>3443.961583097494</v>
      </c>
    </row>
    <row r="541" spans="1:38" x14ac:dyDescent="0.25">
      <c r="A541" s="1">
        <v>12406</v>
      </c>
      <c r="B541" s="1" t="s">
        <v>65</v>
      </c>
      <c r="C541" s="1" t="s">
        <v>831</v>
      </c>
      <c r="D541" s="4">
        <v>80</v>
      </c>
      <c r="E541" s="6">
        <f t="shared" si="158"/>
        <v>126.88000000000001</v>
      </c>
      <c r="F541" s="4">
        <v>402</v>
      </c>
      <c r="G541" s="17">
        <f t="shared" si="159"/>
        <v>245.22</v>
      </c>
      <c r="H541" s="4">
        <v>408</v>
      </c>
      <c r="I541" s="6">
        <f t="shared" si="160"/>
        <v>191.35199999999998</v>
      </c>
      <c r="J541" s="4">
        <v>564</v>
      </c>
      <c r="K541" s="6">
        <f t="shared" si="161"/>
        <v>205.40825542980002</v>
      </c>
      <c r="L541" s="4">
        <v>36</v>
      </c>
      <c r="M541" s="6">
        <f t="shared" si="156"/>
        <v>110.84400000000001</v>
      </c>
      <c r="N541" s="4">
        <v>1224</v>
      </c>
      <c r="O541" s="6">
        <f t="shared" si="162"/>
        <v>485.928</v>
      </c>
      <c r="P541" s="4">
        <v>408</v>
      </c>
      <c r="Q541" s="6">
        <f t="shared" si="163"/>
        <v>116.48399954556959</v>
      </c>
      <c r="R541" s="4">
        <v>648</v>
      </c>
      <c r="S541" s="6">
        <f t="shared" si="164"/>
        <v>200.73573576000001</v>
      </c>
      <c r="T541" s="4">
        <v>516</v>
      </c>
      <c r="U541" s="6">
        <f t="shared" si="165"/>
        <v>332.30400000000003</v>
      </c>
      <c r="V541" s="4">
        <v>80</v>
      </c>
      <c r="W541" s="17">
        <f t="shared" si="173"/>
        <v>55.1202392</v>
      </c>
      <c r="X541" s="4">
        <v>80</v>
      </c>
      <c r="Y541" s="6">
        <f t="shared" si="166"/>
        <v>55.679999999999993</v>
      </c>
      <c r="Z541" s="4">
        <v>408</v>
      </c>
      <c r="AA541" s="6">
        <f t="shared" si="167"/>
        <v>394.94415214319997</v>
      </c>
      <c r="AB541" s="4">
        <v>600</v>
      </c>
      <c r="AC541" s="6">
        <f t="shared" si="168"/>
        <v>394.31992836000001</v>
      </c>
      <c r="AD541" s="4">
        <v>468</v>
      </c>
      <c r="AE541" s="6">
        <f t="shared" si="169"/>
        <v>216.21600000000001</v>
      </c>
      <c r="AF541" s="4">
        <v>840</v>
      </c>
      <c r="AG541" s="6">
        <f t="shared" si="170"/>
        <v>276.36</v>
      </c>
      <c r="AH541" s="4">
        <v>192</v>
      </c>
      <c r="AI541" s="6">
        <f t="shared" si="171"/>
        <v>30.974838734763843</v>
      </c>
      <c r="AJ541">
        <v>0</v>
      </c>
      <c r="AK541" s="6">
        <f t="shared" si="172"/>
        <v>0</v>
      </c>
      <c r="AL541" s="6">
        <f t="shared" si="157"/>
        <v>3438.7711491733335</v>
      </c>
    </row>
    <row r="542" spans="1:38" x14ac:dyDescent="0.25">
      <c r="A542" s="1">
        <v>12739</v>
      </c>
      <c r="B542" s="1" t="s">
        <v>276</v>
      </c>
      <c r="C542" s="1" t="s">
        <v>1486</v>
      </c>
      <c r="D542" s="4">
        <v>200</v>
      </c>
      <c r="E542" s="6">
        <f t="shared" si="158"/>
        <v>317.2</v>
      </c>
      <c r="F542" s="4">
        <v>150</v>
      </c>
      <c r="G542" s="17">
        <f t="shared" si="159"/>
        <v>91.5</v>
      </c>
      <c r="H542" s="4">
        <v>312</v>
      </c>
      <c r="I542" s="6">
        <f t="shared" si="160"/>
        <v>146.328</v>
      </c>
      <c r="J542" s="4">
        <v>300</v>
      </c>
      <c r="K542" s="6">
        <f t="shared" si="161"/>
        <v>109.25971033500001</v>
      </c>
      <c r="L542" s="4">
        <v>96</v>
      </c>
      <c r="M542" s="6">
        <f t="shared" si="156"/>
        <v>295.584</v>
      </c>
      <c r="N542" s="4">
        <v>3000</v>
      </c>
      <c r="O542" s="6">
        <f t="shared" si="162"/>
        <v>1191</v>
      </c>
      <c r="P542" s="4">
        <v>192</v>
      </c>
      <c r="Q542" s="6">
        <f t="shared" si="163"/>
        <v>54.8159997861504</v>
      </c>
      <c r="R542" s="4">
        <v>432</v>
      </c>
      <c r="S542" s="6">
        <f t="shared" si="164"/>
        <v>133.82382383999999</v>
      </c>
      <c r="T542" s="4">
        <v>300</v>
      </c>
      <c r="U542" s="6">
        <f t="shared" si="165"/>
        <v>193.20000000000002</v>
      </c>
      <c r="V542" s="4">
        <v>100</v>
      </c>
      <c r="W542" s="17">
        <f t="shared" si="173"/>
        <v>68.900299000000004</v>
      </c>
      <c r="X542" s="4">
        <v>96</v>
      </c>
      <c r="Y542" s="6">
        <f t="shared" si="166"/>
        <v>66.816000000000003</v>
      </c>
      <c r="Z542" s="4">
        <v>300</v>
      </c>
      <c r="AA542" s="6">
        <f t="shared" si="167"/>
        <v>290.40011186999999</v>
      </c>
      <c r="AB542" s="4">
        <v>300</v>
      </c>
      <c r="AC542" s="6">
        <f t="shared" si="168"/>
        <v>197.15996418</v>
      </c>
      <c r="AD542" s="4">
        <v>408</v>
      </c>
      <c r="AE542" s="6">
        <f t="shared" si="169"/>
        <v>188.49600000000001</v>
      </c>
      <c r="AF542" s="4">
        <v>192</v>
      </c>
      <c r="AG542" s="6">
        <f t="shared" si="170"/>
        <v>63.168000000000006</v>
      </c>
      <c r="AH542" s="4">
        <v>192</v>
      </c>
      <c r="AI542" s="6">
        <f t="shared" si="171"/>
        <v>30.974838734763843</v>
      </c>
      <c r="AJ542">
        <v>0</v>
      </c>
      <c r="AK542" s="6">
        <f t="shared" si="172"/>
        <v>0</v>
      </c>
      <c r="AL542" s="6">
        <f t="shared" si="157"/>
        <v>3438.6267477459137</v>
      </c>
    </row>
    <row r="543" spans="1:38" x14ac:dyDescent="0.25">
      <c r="A543" s="1">
        <v>12412</v>
      </c>
      <c r="B543" s="1" t="s">
        <v>70</v>
      </c>
      <c r="C543" s="1" t="s">
        <v>836</v>
      </c>
      <c r="D543" s="4">
        <v>80</v>
      </c>
      <c r="E543" s="6">
        <f t="shared" si="158"/>
        <v>126.88000000000001</v>
      </c>
      <c r="F543" s="4">
        <v>252</v>
      </c>
      <c r="G543" s="17">
        <f t="shared" si="159"/>
        <v>153.72</v>
      </c>
      <c r="H543" s="4">
        <v>240</v>
      </c>
      <c r="I543" s="6">
        <f t="shared" si="160"/>
        <v>112.55999999999999</v>
      </c>
      <c r="J543" s="4">
        <v>444</v>
      </c>
      <c r="K543" s="6">
        <f t="shared" si="161"/>
        <v>161.7043712958</v>
      </c>
      <c r="L543" s="4">
        <v>36</v>
      </c>
      <c r="M543" s="6">
        <f t="shared" si="156"/>
        <v>110.84400000000001</v>
      </c>
      <c r="N543" s="4">
        <v>804</v>
      </c>
      <c r="O543" s="6">
        <f t="shared" si="162"/>
        <v>319.18799999999999</v>
      </c>
      <c r="P543" s="4">
        <v>600</v>
      </c>
      <c r="Q543" s="6">
        <f t="shared" si="163"/>
        <v>171.29999933171999</v>
      </c>
      <c r="R543" s="4">
        <v>600</v>
      </c>
      <c r="S543" s="6">
        <f t="shared" si="164"/>
        <v>185.866422</v>
      </c>
      <c r="T543" s="4">
        <v>444</v>
      </c>
      <c r="U543" s="6">
        <f t="shared" si="165"/>
        <v>285.93600000000004</v>
      </c>
      <c r="V543" s="4">
        <v>80</v>
      </c>
      <c r="W543" s="17">
        <f t="shared" si="173"/>
        <v>55.1202392</v>
      </c>
      <c r="X543" s="4">
        <v>80</v>
      </c>
      <c r="Y543" s="6">
        <f t="shared" si="166"/>
        <v>55.679999999999993</v>
      </c>
      <c r="Z543" s="4">
        <v>408</v>
      </c>
      <c r="AA543" s="6">
        <f t="shared" si="167"/>
        <v>394.94415214319997</v>
      </c>
      <c r="AB543" s="4">
        <v>400</v>
      </c>
      <c r="AC543" s="6">
        <f t="shared" si="168"/>
        <v>262.87995224000002</v>
      </c>
      <c r="AD543" s="4">
        <v>660</v>
      </c>
      <c r="AE543" s="6">
        <f t="shared" si="169"/>
        <v>304.92</v>
      </c>
      <c r="AF543" s="4">
        <v>600</v>
      </c>
      <c r="AG543" s="6">
        <f t="shared" si="170"/>
        <v>197.4</v>
      </c>
      <c r="AH543" s="4">
        <v>3072</v>
      </c>
      <c r="AI543" s="6">
        <f t="shared" si="171"/>
        <v>495.59741975622148</v>
      </c>
      <c r="AJ543">
        <v>0</v>
      </c>
      <c r="AK543" s="6">
        <f t="shared" si="172"/>
        <v>0</v>
      </c>
      <c r="AL543" s="6">
        <f t="shared" si="157"/>
        <v>3394.5405559669421</v>
      </c>
    </row>
    <row r="544" spans="1:38" x14ac:dyDescent="0.25">
      <c r="A544" s="1">
        <v>12421</v>
      </c>
      <c r="B544" s="1" t="s">
        <v>76</v>
      </c>
      <c r="C544" s="1" t="s">
        <v>842</v>
      </c>
      <c r="D544" s="4">
        <v>160</v>
      </c>
      <c r="E544" s="6">
        <f t="shared" si="158"/>
        <v>253.76000000000002</v>
      </c>
      <c r="F544" s="4">
        <v>198</v>
      </c>
      <c r="G544" s="17">
        <f t="shared" si="159"/>
        <v>120.78</v>
      </c>
      <c r="H544" s="4">
        <v>240</v>
      </c>
      <c r="I544" s="6">
        <f t="shared" si="160"/>
        <v>112.55999999999999</v>
      </c>
      <c r="J544" s="4">
        <v>300</v>
      </c>
      <c r="K544" s="6">
        <f t="shared" si="161"/>
        <v>109.25971033500001</v>
      </c>
      <c r="L544" s="4">
        <v>72</v>
      </c>
      <c r="M544" s="6">
        <f t="shared" si="156"/>
        <v>221.68800000000002</v>
      </c>
      <c r="N544" s="4">
        <v>600</v>
      </c>
      <c r="O544" s="6">
        <f t="shared" si="162"/>
        <v>238.20000000000002</v>
      </c>
      <c r="P544" s="4">
        <v>240</v>
      </c>
      <c r="Q544" s="6">
        <f t="shared" si="163"/>
        <v>68.519999732687992</v>
      </c>
      <c r="R544" s="4">
        <v>480</v>
      </c>
      <c r="S544" s="6">
        <f t="shared" si="164"/>
        <v>148.6931376</v>
      </c>
      <c r="T544" s="4">
        <v>300</v>
      </c>
      <c r="U544" s="6">
        <f t="shared" si="165"/>
        <v>193.20000000000002</v>
      </c>
      <c r="V544" s="4">
        <v>150</v>
      </c>
      <c r="W544" s="17">
        <f t="shared" si="173"/>
        <v>103.3504485</v>
      </c>
      <c r="X544" s="4">
        <v>160</v>
      </c>
      <c r="Y544" s="6">
        <f t="shared" si="166"/>
        <v>111.35999999999999</v>
      </c>
      <c r="Z544" s="4">
        <v>300</v>
      </c>
      <c r="AA544" s="6">
        <f t="shared" si="167"/>
        <v>290.40011186999999</v>
      </c>
      <c r="AB544" s="4">
        <v>200</v>
      </c>
      <c r="AC544" s="6">
        <f t="shared" si="168"/>
        <v>131.43997612000001</v>
      </c>
      <c r="AD544" s="4">
        <v>600</v>
      </c>
      <c r="AE544" s="6">
        <f t="shared" si="169"/>
        <v>277.2</v>
      </c>
      <c r="AF544" s="4">
        <v>240</v>
      </c>
      <c r="AG544" s="6">
        <f t="shared" si="170"/>
        <v>78.960000000000008</v>
      </c>
      <c r="AH544" s="4">
        <v>5624</v>
      </c>
      <c r="AI544" s="6">
        <f t="shared" si="171"/>
        <v>907.30465127245748</v>
      </c>
      <c r="AJ544">
        <v>0</v>
      </c>
      <c r="AK544" s="6">
        <f t="shared" si="172"/>
        <v>0</v>
      </c>
      <c r="AL544" s="6">
        <f t="shared" si="157"/>
        <v>3366.676035430145</v>
      </c>
    </row>
    <row r="545" spans="1:38" x14ac:dyDescent="0.25">
      <c r="A545" s="1">
        <v>12805</v>
      </c>
      <c r="B545" s="1" t="s">
        <v>324</v>
      </c>
      <c r="C545" s="1" t="s">
        <v>1503</v>
      </c>
      <c r="D545" s="4">
        <v>100</v>
      </c>
      <c r="E545" s="6">
        <f t="shared" si="158"/>
        <v>158.6</v>
      </c>
      <c r="F545" s="4">
        <v>198</v>
      </c>
      <c r="G545" s="17">
        <f t="shared" si="159"/>
        <v>120.78</v>
      </c>
      <c r="H545" s="4">
        <v>192</v>
      </c>
      <c r="I545" s="6">
        <f t="shared" si="160"/>
        <v>90.048000000000002</v>
      </c>
      <c r="J545" s="4">
        <v>480</v>
      </c>
      <c r="K545" s="6">
        <f t="shared" si="161"/>
        <v>174.815536536</v>
      </c>
      <c r="L545" s="4">
        <v>48</v>
      </c>
      <c r="M545" s="6">
        <f t="shared" si="156"/>
        <v>147.792</v>
      </c>
      <c r="N545" s="4">
        <v>1098</v>
      </c>
      <c r="O545" s="6">
        <f t="shared" si="162"/>
        <v>435.90600000000001</v>
      </c>
      <c r="P545" s="4">
        <v>480</v>
      </c>
      <c r="Q545" s="6">
        <f t="shared" si="163"/>
        <v>137.03999946537598</v>
      </c>
      <c r="R545" s="4">
        <v>420</v>
      </c>
      <c r="S545" s="6">
        <f t="shared" si="164"/>
        <v>130.1064954</v>
      </c>
      <c r="T545" s="4">
        <v>624</v>
      </c>
      <c r="U545" s="6">
        <f t="shared" si="165"/>
        <v>401.85599999999999</v>
      </c>
      <c r="V545" s="4">
        <v>130</v>
      </c>
      <c r="W545" s="17">
        <f t="shared" si="173"/>
        <v>89.570388699999995</v>
      </c>
      <c r="X545" s="4">
        <v>144</v>
      </c>
      <c r="Y545" s="6">
        <f t="shared" si="166"/>
        <v>100.22399999999999</v>
      </c>
      <c r="Z545" s="4">
        <v>480</v>
      </c>
      <c r="AA545" s="6">
        <f t="shared" si="167"/>
        <v>464.64017899199996</v>
      </c>
      <c r="AB545" s="4">
        <v>500</v>
      </c>
      <c r="AC545" s="6">
        <f t="shared" si="168"/>
        <v>328.59994030000001</v>
      </c>
      <c r="AD545" s="4">
        <v>312</v>
      </c>
      <c r="AE545" s="6">
        <f t="shared" si="169"/>
        <v>144.14400000000001</v>
      </c>
      <c r="AF545" s="4">
        <v>480</v>
      </c>
      <c r="AG545" s="6">
        <f t="shared" si="170"/>
        <v>157.92000000000002</v>
      </c>
      <c r="AH545" s="4">
        <v>158</v>
      </c>
      <c r="AI545" s="6">
        <f t="shared" si="171"/>
        <v>25.489711042149409</v>
      </c>
      <c r="AJ545">
        <v>40</v>
      </c>
      <c r="AK545" s="6">
        <f t="shared" si="172"/>
        <v>228.57142857142838</v>
      </c>
      <c r="AL545" s="6">
        <f t="shared" si="157"/>
        <v>3336.1036790069543</v>
      </c>
    </row>
    <row r="546" spans="1:38" x14ac:dyDescent="0.25">
      <c r="A546" s="1">
        <v>13214</v>
      </c>
      <c r="B546" s="1" t="s">
        <v>582</v>
      </c>
      <c r="C546" s="1" t="s">
        <v>1234</v>
      </c>
      <c r="D546" s="4">
        <v>220</v>
      </c>
      <c r="E546" s="6">
        <f t="shared" si="158"/>
        <v>348.92</v>
      </c>
      <c r="F546" s="4">
        <v>198</v>
      </c>
      <c r="G546" s="17">
        <f t="shared" si="159"/>
        <v>120.78</v>
      </c>
      <c r="H546" s="4">
        <v>192</v>
      </c>
      <c r="I546" s="6">
        <f t="shared" si="160"/>
        <v>90.048000000000002</v>
      </c>
      <c r="J546" s="4">
        <v>180</v>
      </c>
      <c r="K546" s="6">
        <f t="shared" si="161"/>
        <v>65.555826201000002</v>
      </c>
      <c r="L546" s="4">
        <v>132</v>
      </c>
      <c r="M546" s="6">
        <f t="shared" si="156"/>
        <v>406.428</v>
      </c>
      <c r="N546" s="4">
        <v>2874</v>
      </c>
      <c r="O546" s="6">
        <f t="shared" si="162"/>
        <v>1140.9780000000001</v>
      </c>
      <c r="P546" s="4">
        <v>72</v>
      </c>
      <c r="Q546" s="6">
        <f t="shared" si="163"/>
        <v>20.5559999198064</v>
      </c>
      <c r="R546" s="4">
        <v>312</v>
      </c>
      <c r="S546" s="6">
        <f t="shared" si="164"/>
        <v>96.650539440000003</v>
      </c>
      <c r="T546" s="4">
        <v>144</v>
      </c>
      <c r="U546" s="6">
        <f t="shared" si="165"/>
        <v>92.736000000000004</v>
      </c>
      <c r="V546" s="4">
        <v>190</v>
      </c>
      <c r="W546" s="17">
        <f t="shared" si="173"/>
        <v>130.91056810000001</v>
      </c>
      <c r="X546" s="4">
        <v>192</v>
      </c>
      <c r="Y546" s="6">
        <f t="shared" si="166"/>
        <v>133.63200000000001</v>
      </c>
      <c r="Z546" s="4">
        <v>108</v>
      </c>
      <c r="AA546" s="6">
        <f t="shared" si="167"/>
        <v>104.5440402732</v>
      </c>
      <c r="AB546" s="4">
        <v>200</v>
      </c>
      <c r="AC546" s="6">
        <f t="shared" si="168"/>
        <v>131.43997612000001</v>
      </c>
      <c r="AD546" s="4">
        <v>120</v>
      </c>
      <c r="AE546" s="6">
        <f t="shared" si="169"/>
        <v>55.440000000000005</v>
      </c>
      <c r="AF546" s="4">
        <v>360</v>
      </c>
      <c r="AG546" s="6">
        <f t="shared" si="170"/>
        <v>118.44000000000001</v>
      </c>
      <c r="AH546" s="4">
        <v>94</v>
      </c>
      <c r="AI546" s="6">
        <f t="shared" si="171"/>
        <v>15.164764797228131</v>
      </c>
      <c r="AJ546">
        <v>40</v>
      </c>
      <c r="AK546" s="6">
        <f t="shared" si="172"/>
        <v>228.57142857142838</v>
      </c>
      <c r="AL546" s="6">
        <f t="shared" si="157"/>
        <v>3300.7951434226634</v>
      </c>
    </row>
    <row r="547" spans="1:38" x14ac:dyDescent="0.25">
      <c r="A547" s="1">
        <v>12956</v>
      </c>
      <c r="B547" s="1" t="s">
        <v>434</v>
      </c>
      <c r="C547" s="1" t="s">
        <v>1111</v>
      </c>
      <c r="D547" s="4">
        <v>40</v>
      </c>
      <c r="E547" s="6">
        <f t="shared" si="158"/>
        <v>63.440000000000005</v>
      </c>
      <c r="F547" s="4">
        <v>402</v>
      </c>
      <c r="G547" s="17">
        <f t="shared" si="159"/>
        <v>245.22</v>
      </c>
      <c r="H547" s="4">
        <v>360</v>
      </c>
      <c r="I547" s="6">
        <f t="shared" si="160"/>
        <v>168.84</v>
      </c>
      <c r="J547" s="4">
        <v>276</v>
      </c>
      <c r="K547" s="6">
        <f t="shared" si="161"/>
        <v>100.51893350820001</v>
      </c>
      <c r="L547" s="4">
        <v>24</v>
      </c>
      <c r="M547" s="6">
        <f t="shared" si="156"/>
        <v>73.896000000000001</v>
      </c>
      <c r="N547" s="4">
        <v>1752</v>
      </c>
      <c r="O547" s="6">
        <f t="shared" si="162"/>
        <v>695.54399999999998</v>
      </c>
      <c r="P547" s="4">
        <v>600</v>
      </c>
      <c r="Q547" s="6">
        <f t="shared" si="163"/>
        <v>171.29999933171999</v>
      </c>
      <c r="R547" s="4">
        <v>1044</v>
      </c>
      <c r="S547" s="6">
        <f t="shared" si="164"/>
        <v>323.40757428000001</v>
      </c>
      <c r="T547" s="4">
        <v>252</v>
      </c>
      <c r="U547" s="6">
        <f t="shared" si="165"/>
        <v>162.28800000000001</v>
      </c>
      <c r="V547" s="4">
        <v>40</v>
      </c>
      <c r="W547" s="17">
        <f t="shared" si="173"/>
        <v>27.5601196</v>
      </c>
      <c r="X547" s="4">
        <v>48</v>
      </c>
      <c r="Y547" s="6">
        <f t="shared" si="166"/>
        <v>33.408000000000001</v>
      </c>
      <c r="Z547" s="4">
        <v>204</v>
      </c>
      <c r="AA547" s="6">
        <f t="shared" si="167"/>
        <v>197.47207607159999</v>
      </c>
      <c r="AB547" s="4">
        <v>600</v>
      </c>
      <c r="AC547" s="6">
        <f t="shared" si="168"/>
        <v>394.31992836000001</v>
      </c>
      <c r="AD547" s="4">
        <v>756</v>
      </c>
      <c r="AE547" s="6">
        <f t="shared" si="169"/>
        <v>349.27199999999999</v>
      </c>
      <c r="AF547" s="4">
        <v>408</v>
      </c>
      <c r="AG547" s="6">
        <f t="shared" si="170"/>
        <v>134.232</v>
      </c>
      <c r="AH547" s="4">
        <v>960</v>
      </c>
      <c r="AI547" s="6">
        <f t="shared" si="171"/>
        <v>154.87419367381921</v>
      </c>
      <c r="AJ547">
        <v>0</v>
      </c>
      <c r="AK547" s="6">
        <f t="shared" si="172"/>
        <v>0</v>
      </c>
      <c r="AL547" s="6">
        <f t="shared" si="157"/>
        <v>3295.5928248253394</v>
      </c>
    </row>
    <row r="548" spans="1:38" x14ac:dyDescent="0.25">
      <c r="A548" s="1">
        <v>945</v>
      </c>
      <c r="B548" s="1" t="s">
        <v>741</v>
      </c>
      <c r="C548" s="1" t="s">
        <v>1388</v>
      </c>
      <c r="D548" s="4">
        <v>440</v>
      </c>
      <c r="E548" s="6">
        <f t="shared" si="158"/>
        <v>697.84</v>
      </c>
      <c r="F548" s="4">
        <v>450</v>
      </c>
      <c r="G548" s="17">
        <f t="shared" si="159"/>
        <v>274.5</v>
      </c>
      <c r="H548" s="4">
        <v>0</v>
      </c>
      <c r="I548" s="6">
        <f t="shared" si="160"/>
        <v>0</v>
      </c>
      <c r="J548" s="4">
        <v>444</v>
      </c>
      <c r="K548" s="6">
        <f t="shared" si="161"/>
        <v>161.7043712958</v>
      </c>
      <c r="L548" s="4">
        <v>0</v>
      </c>
      <c r="M548" s="6">
        <f t="shared" si="156"/>
        <v>0</v>
      </c>
      <c r="N548" s="4">
        <v>1998</v>
      </c>
      <c r="O548" s="6">
        <f t="shared" si="162"/>
        <v>793.20600000000002</v>
      </c>
      <c r="P548" s="4">
        <v>0</v>
      </c>
      <c r="Q548" s="6">
        <f t="shared" si="163"/>
        <v>0</v>
      </c>
      <c r="R548" s="4">
        <v>0</v>
      </c>
      <c r="S548" s="6">
        <f t="shared" si="164"/>
        <v>0</v>
      </c>
      <c r="T548" s="4">
        <v>444</v>
      </c>
      <c r="U548" s="6">
        <f t="shared" si="165"/>
        <v>285.93600000000004</v>
      </c>
      <c r="V548" s="4">
        <v>450</v>
      </c>
      <c r="W548" s="17">
        <f t="shared" si="173"/>
        <v>310.05134549999997</v>
      </c>
      <c r="X548" s="4">
        <v>0</v>
      </c>
      <c r="Y548" s="6">
        <f t="shared" si="166"/>
        <v>0</v>
      </c>
      <c r="Z548" s="4">
        <v>0</v>
      </c>
      <c r="AA548" s="6">
        <f t="shared" si="167"/>
        <v>0</v>
      </c>
      <c r="AB548" s="4">
        <v>400</v>
      </c>
      <c r="AC548" s="6">
        <f t="shared" si="168"/>
        <v>262.87995224000002</v>
      </c>
      <c r="AD548" s="4">
        <v>0</v>
      </c>
      <c r="AE548" s="6">
        <f t="shared" si="169"/>
        <v>0</v>
      </c>
      <c r="AF548" s="4">
        <v>456</v>
      </c>
      <c r="AG548" s="6">
        <f t="shared" si="170"/>
        <v>150.024</v>
      </c>
      <c r="AH548" s="4">
        <v>798</v>
      </c>
      <c r="AI548" s="6">
        <f t="shared" si="171"/>
        <v>128.73917349136221</v>
      </c>
      <c r="AJ548">
        <v>40</v>
      </c>
      <c r="AK548" s="6">
        <f t="shared" si="172"/>
        <v>228.57142857142838</v>
      </c>
      <c r="AL548" s="6">
        <f t="shared" si="157"/>
        <v>3293.4522710985907</v>
      </c>
    </row>
    <row r="549" spans="1:38" x14ac:dyDescent="0.25">
      <c r="A549" s="1">
        <v>12473</v>
      </c>
      <c r="B549" s="1" t="s">
        <v>102</v>
      </c>
      <c r="C549" s="1" t="s">
        <v>862</v>
      </c>
      <c r="D549" s="4">
        <v>40</v>
      </c>
      <c r="E549" s="6">
        <f t="shared" si="158"/>
        <v>63.440000000000005</v>
      </c>
      <c r="F549" s="4">
        <v>498</v>
      </c>
      <c r="G549" s="17">
        <f t="shared" si="159"/>
        <v>303.77999999999997</v>
      </c>
      <c r="H549" s="4">
        <v>504</v>
      </c>
      <c r="I549" s="6">
        <f t="shared" si="160"/>
        <v>236.37599999999998</v>
      </c>
      <c r="J549" s="4">
        <v>504</v>
      </c>
      <c r="K549" s="6">
        <f t="shared" si="161"/>
        <v>183.55631336280001</v>
      </c>
      <c r="L549" s="4">
        <v>12</v>
      </c>
      <c r="M549" s="6">
        <f t="shared" si="156"/>
        <v>36.948</v>
      </c>
      <c r="N549" s="4">
        <v>1548</v>
      </c>
      <c r="O549" s="6">
        <f t="shared" si="162"/>
        <v>614.55600000000004</v>
      </c>
      <c r="P549" s="4">
        <v>0</v>
      </c>
      <c r="Q549" s="6">
        <f t="shared" si="163"/>
        <v>0</v>
      </c>
      <c r="R549" s="4">
        <v>504</v>
      </c>
      <c r="S549" s="6">
        <f t="shared" si="164"/>
        <v>156.12779448000001</v>
      </c>
      <c r="T549" s="4">
        <v>504</v>
      </c>
      <c r="U549" s="6">
        <f t="shared" si="165"/>
        <v>324.57600000000002</v>
      </c>
      <c r="V549" s="4">
        <v>40</v>
      </c>
      <c r="W549" s="17">
        <f t="shared" si="173"/>
        <v>27.5601196</v>
      </c>
      <c r="X549" s="4">
        <v>48</v>
      </c>
      <c r="Y549" s="6">
        <f t="shared" si="166"/>
        <v>33.408000000000001</v>
      </c>
      <c r="Z549" s="4">
        <v>396</v>
      </c>
      <c r="AA549" s="6">
        <f t="shared" si="167"/>
        <v>383.32814766839999</v>
      </c>
      <c r="AB549" s="4">
        <v>500</v>
      </c>
      <c r="AC549" s="6">
        <f t="shared" si="168"/>
        <v>328.59994030000001</v>
      </c>
      <c r="AD549" s="4">
        <v>852</v>
      </c>
      <c r="AE549" s="6">
        <f t="shared" si="169"/>
        <v>393.62400000000002</v>
      </c>
      <c r="AF549" s="4">
        <v>504</v>
      </c>
      <c r="AG549" s="6">
        <f t="shared" si="170"/>
        <v>165.816</v>
      </c>
      <c r="AH549" s="4">
        <v>192</v>
      </c>
      <c r="AI549" s="6">
        <f t="shared" si="171"/>
        <v>30.974838734763843</v>
      </c>
      <c r="AJ549">
        <v>0</v>
      </c>
      <c r="AK549" s="6">
        <f t="shared" si="172"/>
        <v>0</v>
      </c>
      <c r="AL549" s="6">
        <f t="shared" si="157"/>
        <v>3282.671154145964</v>
      </c>
    </row>
    <row r="550" spans="1:38" x14ac:dyDescent="0.25">
      <c r="A550" s="1">
        <v>6574</v>
      </c>
      <c r="B550" s="1" t="s">
        <v>705</v>
      </c>
      <c r="C550" s="1" t="s">
        <v>1322</v>
      </c>
      <c r="D550" s="4">
        <v>140</v>
      </c>
      <c r="E550" s="6">
        <f t="shared" si="158"/>
        <v>222.04000000000002</v>
      </c>
      <c r="F550" s="4">
        <v>222</v>
      </c>
      <c r="G550" s="17">
        <f t="shared" si="159"/>
        <v>135.41999999999999</v>
      </c>
      <c r="H550" s="4">
        <v>336</v>
      </c>
      <c r="I550" s="6">
        <f t="shared" si="160"/>
        <v>157.584</v>
      </c>
      <c r="J550" s="4">
        <v>324</v>
      </c>
      <c r="K550" s="6">
        <f t="shared" si="161"/>
        <v>118.00048716180001</v>
      </c>
      <c r="L550" s="4">
        <v>60</v>
      </c>
      <c r="M550" s="6">
        <f t="shared" si="156"/>
        <v>184.74</v>
      </c>
      <c r="N550" s="4">
        <v>1170</v>
      </c>
      <c r="O550" s="6">
        <f t="shared" si="162"/>
        <v>464.49</v>
      </c>
      <c r="P550" s="4">
        <v>336</v>
      </c>
      <c r="Q550" s="6">
        <f t="shared" si="163"/>
        <v>95.927999625763192</v>
      </c>
      <c r="R550" s="4">
        <v>324</v>
      </c>
      <c r="S550" s="6">
        <f t="shared" si="164"/>
        <v>100.36786788000001</v>
      </c>
      <c r="T550" s="4">
        <v>552</v>
      </c>
      <c r="U550" s="6">
        <f t="shared" si="165"/>
        <v>355.488</v>
      </c>
      <c r="V550" s="4">
        <v>130</v>
      </c>
      <c r="W550" s="17">
        <f t="shared" si="173"/>
        <v>89.570388699999995</v>
      </c>
      <c r="X550" s="4">
        <v>128</v>
      </c>
      <c r="Y550" s="6">
        <f t="shared" si="166"/>
        <v>89.087999999999994</v>
      </c>
      <c r="Z550" s="4">
        <v>552</v>
      </c>
      <c r="AA550" s="6">
        <f t="shared" si="167"/>
        <v>534.33620584079995</v>
      </c>
      <c r="AB550" s="4">
        <v>500</v>
      </c>
      <c r="AC550" s="6">
        <f t="shared" si="168"/>
        <v>328.59994030000001</v>
      </c>
      <c r="AD550" s="4">
        <v>552</v>
      </c>
      <c r="AE550" s="6">
        <f t="shared" si="169"/>
        <v>255.024</v>
      </c>
      <c r="AF550" s="4">
        <v>336</v>
      </c>
      <c r="AG550" s="6">
        <f t="shared" si="170"/>
        <v>110.54400000000001</v>
      </c>
      <c r="AH550" s="4">
        <v>192</v>
      </c>
      <c r="AI550" s="6">
        <f t="shared" si="171"/>
        <v>30.974838734763843</v>
      </c>
      <c r="AJ550">
        <v>0</v>
      </c>
      <c r="AK550" s="6">
        <f t="shared" si="172"/>
        <v>0</v>
      </c>
      <c r="AL550" s="6">
        <f t="shared" si="157"/>
        <v>3272.1957282431272</v>
      </c>
    </row>
    <row r="551" spans="1:38" x14ac:dyDescent="0.25">
      <c r="A551" s="1">
        <v>12181</v>
      </c>
      <c r="B551" s="1" t="s">
        <v>52</v>
      </c>
      <c r="C551" s="1" t="s">
        <v>821</v>
      </c>
      <c r="D551" s="4">
        <v>100</v>
      </c>
      <c r="E551" s="6">
        <f t="shared" si="158"/>
        <v>158.6</v>
      </c>
      <c r="F551" s="4">
        <v>300</v>
      </c>
      <c r="G551" s="17">
        <f t="shared" si="159"/>
        <v>183</v>
      </c>
      <c r="H551" s="4">
        <v>312</v>
      </c>
      <c r="I551" s="6">
        <f t="shared" si="160"/>
        <v>146.328</v>
      </c>
      <c r="J551" s="4">
        <v>600</v>
      </c>
      <c r="K551" s="6">
        <f t="shared" si="161"/>
        <v>218.51942067000002</v>
      </c>
      <c r="L551" s="4">
        <v>48</v>
      </c>
      <c r="M551" s="6">
        <f t="shared" si="156"/>
        <v>147.792</v>
      </c>
      <c r="N551" s="4">
        <v>1002</v>
      </c>
      <c r="O551" s="6">
        <f t="shared" si="162"/>
        <v>397.79400000000004</v>
      </c>
      <c r="P551" s="4">
        <v>144</v>
      </c>
      <c r="Q551" s="6">
        <f t="shared" si="163"/>
        <v>41.1119998396128</v>
      </c>
      <c r="R551" s="4">
        <v>552</v>
      </c>
      <c r="S551" s="6">
        <f t="shared" si="164"/>
        <v>170.99710823999999</v>
      </c>
      <c r="T551" s="4">
        <v>600</v>
      </c>
      <c r="U551" s="6">
        <f t="shared" si="165"/>
        <v>386.40000000000003</v>
      </c>
      <c r="V551" s="4">
        <v>90</v>
      </c>
      <c r="W551" s="17">
        <f t="shared" si="173"/>
        <v>62.010269099999995</v>
      </c>
      <c r="X551" s="4">
        <v>96</v>
      </c>
      <c r="Y551" s="6">
        <f t="shared" si="166"/>
        <v>66.816000000000003</v>
      </c>
      <c r="Z551" s="4">
        <v>480</v>
      </c>
      <c r="AA551" s="6">
        <f t="shared" si="167"/>
        <v>464.64017899199996</v>
      </c>
      <c r="AB551" s="4">
        <v>400</v>
      </c>
      <c r="AC551" s="6">
        <f t="shared" si="168"/>
        <v>262.87995224000002</v>
      </c>
      <c r="AD551" s="4">
        <v>600</v>
      </c>
      <c r="AE551" s="6">
        <f t="shared" si="169"/>
        <v>277.2</v>
      </c>
      <c r="AF551" s="4">
        <v>600</v>
      </c>
      <c r="AG551" s="6">
        <f t="shared" si="170"/>
        <v>197.4</v>
      </c>
      <c r="AH551" s="4">
        <v>286</v>
      </c>
      <c r="AI551" s="6">
        <f t="shared" si="171"/>
        <v>46.139603531991973</v>
      </c>
      <c r="AJ551">
        <v>0</v>
      </c>
      <c r="AK551" s="6">
        <f t="shared" si="172"/>
        <v>0</v>
      </c>
      <c r="AL551" s="6">
        <f t="shared" si="157"/>
        <v>3227.6285326136049</v>
      </c>
    </row>
    <row r="552" spans="1:38" x14ac:dyDescent="0.25">
      <c r="A552" s="1">
        <v>6582</v>
      </c>
      <c r="B552" s="1" t="s">
        <v>710</v>
      </c>
      <c r="C552" s="1" t="s">
        <v>1430</v>
      </c>
      <c r="D552" s="4">
        <v>180</v>
      </c>
      <c r="E552" s="6">
        <f t="shared" si="158"/>
        <v>285.48</v>
      </c>
      <c r="F552" s="4">
        <v>252</v>
      </c>
      <c r="G552" s="17">
        <f t="shared" si="159"/>
        <v>153.72</v>
      </c>
      <c r="H552" s="4">
        <v>240</v>
      </c>
      <c r="I552" s="6">
        <f t="shared" si="160"/>
        <v>112.55999999999999</v>
      </c>
      <c r="J552" s="4">
        <v>252</v>
      </c>
      <c r="K552" s="6">
        <f t="shared" si="161"/>
        <v>91.778156681400006</v>
      </c>
      <c r="L552" s="4">
        <v>84</v>
      </c>
      <c r="M552" s="6">
        <f t="shared" si="156"/>
        <v>258.63600000000002</v>
      </c>
      <c r="N552" s="4">
        <v>1650</v>
      </c>
      <c r="O552" s="6">
        <f t="shared" si="162"/>
        <v>655.05000000000007</v>
      </c>
      <c r="P552" s="4">
        <v>240</v>
      </c>
      <c r="Q552" s="6">
        <f t="shared" si="163"/>
        <v>68.519999732687992</v>
      </c>
      <c r="R552" s="4">
        <v>348</v>
      </c>
      <c r="S552" s="6">
        <f t="shared" si="164"/>
        <v>107.80252476</v>
      </c>
      <c r="T552" s="4">
        <v>504</v>
      </c>
      <c r="U552" s="6">
        <f t="shared" si="165"/>
        <v>324.57600000000002</v>
      </c>
      <c r="V552" s="4">
        <v>180</v>
      </c>
      <c r="W552" s="17">
        <f t="shared" si="173"/>
        <v>124.02053819999999</v>
      </c>
      <c r="X552" s="4">
        <v>192</v>
      </c>
      <c r="Y552" s="6">
        <f t="shared" si="166"/>
        <v>133.63200000000001</v>
      </c>
      <c r="Z552" s="4">
        <v>252</v>
      </c>
      <c r="AA552" s="6">
        <f t="shared" si="167"/>
        <v>243.93609397079999</v>
      </c>
      <c r="AB552" s="4">
        <v>300</v>
      </c>
      <c r="AC552" s="6">
        <f t="shared" si="168"/>
        <v>197.15996418</v>
      </c>
      <c r="AD552" s="4">
        <v>360</v>
      </c>
      <c r="AE552" s="6">
        <f t="shared" si="169"/>
        <v>166.32000000000002</v>
      </c>
      <c r="AF552" s="4">
        <v>504</v>
      </c>
      <c r="AG552" s="6">
        <f t="shared" si="170"/>
        <v>165.816</v>
      </c>
      <c r="AH552" s="4">
        <v>798</v>
      </c>
      <c r="AI552" s="6">
        <f t="shared" si="171"/>
        <v>128.73917349136221</v>
      </c>
      <c r="AJ552">
        <v>0</v>
      </c>
      <c r="AK552" s="6">
        <f t="shared" si="172"/>
        <v>0</v>
      </c>
      <c r="AL552" s="6">
        <f t="shared" si="157"/>
        <v>3217.7464510162499</v>
      </c>
    </row>
    <row r="553" spans="1:38" x14ac:dyDescent="0.25">
      <c r="A553" s="1">
        <v>12431</v>
      </c>
      <c r="B553" s="1" t="s">
        <v>81</v>
      </c>
      <c r="C553" s="1" t="s">
        <v>847</v>
      </c>
      <c r="D553" s="4">
        <v>60</v>
      </c>
      <c r="E553" s="6">
        <f t="shared" si="158"/>
        <v>95.160000000000011</v>
      </c>
      <c r="F553" s="4">
        <v>450</v>
      </c>
      <c r="G553" s="17">
        <f t="shared" si="159"/>
        <v>274.5</v>
      </c>
      <c r="H553" s="4">
        <v>456</v>
      </c>
      <c r="I553" s="6">
        <f t="shared" si="160"/>
        <v>213.86399999999998</v>
      </c>
      <c r="J553" s="4">
        <v>456</v>
      </c>
      <c r="K553" s="6">
        <f t="shared" si="161"/>
        <v>166.07475970920001</v>
      </c>
      <c r="L553" s="4">
        <v>36</v>
      </c>
      <c r="M553" s="6">
        <f t="shared" si="156"/>
        <v>110.84400000000001</v>
      </c>
      <c r="N553" s="4">
        <v>1152</v>
      </c>
      <c r="O553" s="6">
        <f t="shared" si="162"/>
        <v>457.34400000000005</v>
      </c>
      <c r="P553" s="4">
        <v>456</v>
      </c>
      <c r="Q553" s="6">
        <f t="shared" si="163"/>
        <v>130.1879994921072</v>
      </c>
      <c r="R553" s="4">
        <v>528</v>
      </c>
      <c r="S553" s="6">
        <f t="shared" si="164"/>
        <v>163.56245136000001</v>
      </c>
      <c r="T553" s="4">
        <v>432</v>
      </c>
      <c r="U553" s="6">
        <f t="shared" si="165"/>
        <v>278.20800000000003</v>
      </c>
      <c r="V553" s="4">
        <v>70</v>
      </c>
      <c r="W553" s="17">
        <f t="shared" si="173"/>
        <v>48.230209299999999</v>
      </c>
      <c r="X553" s="4">
        <v>64</v>
      </c>
      <c r="Y553" s="6">
        <f t="shared" si="166"/>
        <v>44.543999999999997</v>
      </c>
      <c r="Z553" s="4">
        <v>348</v>
      </c>
      <c r="AA553" s="6">
        <f t="shared" si="167"/>
        <v>336.86412976919996</v>
      </c>
      <c r="AB553" s="4">
        <v>400</v>
      </c>
      <c r="AC553" s="6">
        <f t="shared" si="168"/>
        <v>262.87995224000002</v>
      </c>
      <c r="AD553" s="4">
        <v>912</v>
      </c>
      <c r="AE553" s="6">
        <f t="shared" si="169"/>
        <v>421.34399999999999</v>
      </c>
      <c r="AF553" s="4">
        <v>456</v>
      </c>
      <c r="AG553" s="6">
        <f t="shared" si="170"/>
        <v>150.024</v>
      </c>
      <c r="AH553" s="4">
        <v>128</v>
      </c>
      <c r="AI553" s="6">
        <f t="shared" si="171"/>
        <v>20.649892489842561</v>
      </c>
      <c r="AJ553">
        <v>0</v>
      </c>
      <c r="AK553" s="6">
        <f t="shared" si="172"/>
        <v>0</v>
      </c>
      <c r="AL553" s="6">
        <f t="shared" si="157"/>
        <v>3174.2813943603496</v>
      </c>
    </row>
    <row r="554" spans="1:38" x14ac:dyDescent="0.25">
      <c r="A554" s="1">
        <v>12868</v>
      </c>
      <c r="B554" s="1" t="s">
        <v>376</v>
      </c>
      <c r="C554" s="1" t="s">
        <v>1520</v>
      </c>
      <c r="D554" s="4">
        <v>320</v>
      </c>
      <c r="E554" s="6">
        <f t="shared" si="158"/>
        <v>507.52000000000004</v>
      </c>
      <c r="F554" s="4">
        <v>300</v>
      </c>
      <c r="G554" s="17">
        <f t="shared" si="159"/>
        <v>183</v>
      </c>
      <c r="H554" s="4">
        <v>720</v>
      </c>
      <c r="I554" s="6">
        <f t="shared" si="160"/>
        <v>337.68</v>
      </c>
      <c r="J554" s="4">
        <v>360</v>
      </c>
      <c r="K554" s="6">
        <f t="shared" si="161"/>
        <v>131.111652402</v>
      </c>
      <c r="L554" s="4">
        <v>120</v>
      </c>
      <c r="M554" s="6">
        <f t="shared" si="156"/>
        <v>369.48</v>
      </c>
      <c r="N554" s="4">
        <v>720</v>
      </c>
      <c r="O554" s="6">
        <f t="shared" si="162"/>
        <v>285.84000000000003</v>
      </c>
      <c r="P554" s="4">
        <v>0</v>
      </c>
      <c r="Q554" s="6">
        <f t="shared" si="163"/>
        <v>0</v>
      </c>
      <c r="R554" s="4">
        <v>456</v>
      </c>
      <c r="S554" s="6">
        <f t="shared" si="164"/>
        <v>141.25848071999999</v>
      </c>
      <c r="T554" s="4">
        <v>0</v>
      </c>
      <c r="U554" s="6">
        <f t="shared" si="165"/>
        <v>0</v>
      </c>
      <c r="V554" s="4">
        <v>150</v>
      </c>
      <c r="W554" s="17">
        <f t="shared" si="173"/>
        <v>103.3504485</v>
      </c>
      <c r="X554" s="4">
        <v>0</v>
      </c>
      <c r="Y554" s="6">
        <f t="shared" si="166"/>
        <v>0</v>
      </c>
      <c r="Z554" s="4">
        <v>720</v>
      </c>
      <c r="AA554" s="6">
        <f t="shared" si="167"/>
        <v>696.960268488</v>
      </c>
      <c r="AB554" s="4">
        <v>400</v>
      </c>
      <c r="AC554" s="6">
        <f t="shared" si="168"/>
        <v>262.87995224000002</v>
      </c>
      <c r="AD554" s="4">
        <v>0</v>
      </c>
      <c r="AE554" s="6">
        <f t="shared" si="169"/>
        <v>0</v>
      </c>
      <c r="AF554" s="4">
        <v>456</v>
      </c>
      <c r="AG554" s="6">
        <f t="shared" si="170"/>
        <v>150.024</v>
      </c>
      <c r="AH554" s="4">
        <v>0</v>
      </c>
      <c r="AI554" s="6">
        <f t="shared" si="171"/>
        <v>0</v>
      </c>
      <c r="AJ554">
        <v>0</v>
      </c>
      <c r="AK554" s="6">
        <f t="shared" si="172"/>
        <v>0</v>
      </c>
      <c r="AL554" s="6">
        <f t="shared" si="157"/>
        <v>3169.1048023500002</v>
      </c>
    </row>
    <row r="555" spans="1:38" x14ac:dyDescent="0.25">
      <c r="A555" s="1">
        <v>878</v>
      </c>
      <c r="B555" s="1" t="s">
        <v>725</v>
      </c>
      <c r="C555" s="1" t="s">
        <v>1337</v>
      </c>
      <c r="D555" s="4">
        <v>240</v>
      </c>
      <c r="E555" s="6">
        <f t="shared" si="158"/>
        <v>380.64000000000004</v>
      </c>
      <c r="F555" s="4">
        <v>300</v>
      </c>
      <c r="G555" s="17">
        <f t="shared" si="159"/>
        <v>183</v>
      </c>
      <c r="H555" s="4">
        <v>312</v>
      </c>
      <c r="I555" s="6">
        <f t="shared" si="160"/>
        <v>146.328</v>
      </c>
      <c r="J555" s="4">
        <v>300</v>
      </c>
      <c r="K555" s="6">
        <f t="shared" si="161"/>
        <v>109.25971033500001</v>
      </c>
      <c r="L555" s="4">
        <v>120</v>
      </c>
      <c r="M555" s="6">
        <f t="shared" si="156"/>
        <v>369.48</v>
      </c>
      <c r="N555" s="4">
        <v>1176</v>
      </c>
      <c r="O555" s="6">
        <f t="shared" si="162"/>
        <v>466.87200000000001</v>
      </c>
      <c r="P555" s="4">
        <v>312</v>
      </c>
      <c r="Q555" s="6">
        <f t="shared" si="163"/>
        <v>89.075999652494389</v>
      </c>
      <c r="R555" s="4">
        <v>300</v>
      </c>
      <c r="S555" s="6">
        <f t="shared" si="164"/>
        <v>92.933211</v>
      </c>
      <c r="T555" s="4">
        <v>300</v>
      </c>
      <c r="U555" s="6">
        <f t="shared" si="165"/>
        <v>193.20000000000002</v>
      </c>
      <c r="V555" s="4">
        <v>240</v>
      </c>
      <c r="W555" s="17">
        <f>V555*0.689</f>
        <v>165.35999999999999</v>
      </c>
      <c r="X555" s="4">
        <v>256</v>
      </c>
      <c r="Y555" s="6">
        <f t="shared" si="166"/>
        <v>178.17599999999999</v>
      </c>
      <c r="Z555" s="4">
        <v>300</v>
      </c>
      <c r="AA555" s="6">
        <f t="shared" si="167"/>
        <v>290.40011186999999</v>
      </c>
      <c r="AB555" s="4">
        <v>300</v>
      </c>
      <c r="AC555" s="6">
        <f t="shared" si="168"/>
        <v>197.15996418</v>
      </c>
      <c r="AD555" s="4">
        <v>300</v>
      </c>
      <c r="AE555" s="6">
        <f t="shared" si="169"/>
        <v>138.6</v>
      </c>
      <c r="AF555" s="4">
        <v>312</v>
      </c>
      <c r="AG555" s="6">
        <f t="shared" si="170"/>
        <v>102.64800000000001</v>
      </c>
      <c r="AH555" s="4">
        <v>0</v>
      </c>
      <c r="AI555" s="6">
        <f t="shared" si="171"/>
        <v>0</v>
      </c>
      <c r="AJ555">
        <v>0</v>
      </c>
      <c r="AK555" s="6">
        <f t="shared" si="172"/>
        <v>0</v>
      </c>
      <c r="AL555" s="6">
        <f t="shared" si="157"/>
        <v>3103.1329970374945</v>
      </c>
    </row>
    <row r="556" spans="1:38" x14ac:dyDescent="0.25">
      <c r="A556" s="1">
        <v>3963</v>
      </c>
      <c r="B556" s="1" t="s">
        <v>666</v>
      </c>
      <c r="C556" s="1" t="s">
        <v>1294</v>
      </c>
      <c r="D556" s="4">
        <v>60</v>
      </c>
      <c r="E556" s="6">
        <f t="shared" si="158"/>
        <v>95.160000000000011</v>
      </c>
      <c r="F556" s="4">
        <v>270</v>
      </c>
      <c r="G556" s="17">
        <f t="shared" si="159"/>
        <v>164.7</v>
      </c>
      <c r="H556" s="4">
        <v>360</v>
      </c>
      <c r="I556" s="6">
        <f t="shared" si="160"/>
        <v>168.84</v>
      </c>
      <c r="J556" s="4">
        <v>360</v>
      </c>
      <c r="K556" s="6">
        <f t="shared" si="161"/>
        <v>131.111652402</v>
      </c>
      <c r="L556" s="4">
        <v>36</v>
      </c>
      <c r="M556" s="6">
        <f t="shared" si="156"/>
        <v>110.84400000000001</v>
      </c>
      <c r="N556" s="4">
        <v>2466</v>
      </c>
      <c r="O556" s="6">
        <f t="shared" si="162"/>
        <v>979.00200000000007</v>
      </c>
      <c r="P556" s="4">
        <v>192</v>
      </c>
      <c r="Q556" s="6">
        <f t="shared" si="163"/>
        <v>54.8159997861504</v>
      </c>
      <c r="R556" s="4">
        <v>444</v>
      </c>
      <c r="S556" s="6">
        <f t="shared" si="164"/>
        <v>137.54115228000001</v>
      </c>
      <c r="T556" s="4">
        <v>180</v>
      </c>
      <c r="U556" s="6">
        <f t="shared" si="165"/>
        <v>115.92</v>
      </c>
      <c r="V556" s="4">
        <v>70</v>
      </c>
      <c r="W556" s="17">
        <f t="shared" ref="W556:W587" si="174">V556*0.68900299</f>
        <v>48.230209299999999</v>
      </c>
      <c r="X556" s="4">
        <v>64</v>
      </c>
      <c r="Y556" s="6">
        <f t="shared" si="166"/>
        <v>44.543999999999997</v>
      </c>
      <c r="Z556" s="4">
        <v>348</v>
      </c>
      <c r="AA556" s="6">
        <f t="shared" si="167"/>
        <v>336.86412976919996</v>
      </c>
      <c r="AB556" s="4">
        <v>400</v>
      </c>
      <c r="AC556" s="6">
        <f t="shared" si="168"/>
        <v>262.87995224000002</v>
      </c>
      <c r="AD556" s="4">
        <v>456</v>
      </c>
      <c r="AE556" s="6">
        <f t="shared" si="169"/>
        <v>210.672</v>
      </c>
      <c r="AF556" s="4">
        <v>360</v>
      </c>
      <c r="AG556" s="6">
        <f t="shared" si="170"/>
        <v>118.44000000000001</v>
      </c>
      <c r="AH556" s="4">
        <v>734</v>
      </c>
      <c r="AI556" s="6">
        <f t="shared" si="171"/>
        <v>118.41422724644093</v>
      </c>
      <c r="AJ556">
        <v>0</v>
      </c>
      <c r="AK556" s="6">
        <f t="shared" si="172"/>
        <v>0</v>
      </c>
      <c r="AL556" s="6">
        <f t="shared" si="157"/>
        <v>3097.9793230237919</v>
      </c>
    </row>
    <row r="557" spans="1:38" x14ac:dyDescent="0.25">
      <c r="A557" s="1">
        <v>1047</v>
      </c>
      <c r="B557" s="1" t="s">
        <v>6</v>
      </c>
      <c r="C557" s="1" t="s">
        <v>776</v>
      </c>
      <c r="D557" s="4">
        <v>240</v>
      </c>
      <c r="E557" s="6">
        <f t="shared" si="158"/>
        <v>380.64000000000004</v>
      </c>
      <c r="F557" s="4">
        <v>150</v>
      </c>
      <c r="G557" s="17">
        <f t="shared" si="159"/>
        <v>91.5</v>
      </c>
      <c r="H557" s="4">
        <v>240</v>
      </c>
      <c r="I557" s="6">
        <f t="shared" si="160"/>
        <v>112.55999999999999</v>
      </c>
      <c r="J557" s="4">
        <v>252</v>
      </c>
      <c r="K557" s="6">
        <f t="shared" si="161"/>
        <v>91.778156681400006</v>
      </c>
      <c r="L557" s="4">
        <v>108</v>
      </c>
      <c r="M557" s="6">
        <f t="shared" si="156"/>
        <v>332.53200000000004</v>
      </c>
      <c r="N557" s="4">
        <v>1500</v>
      </c>
      <c r="O557" s="6">
        <f t="shared" si="162"/>
        <v>595.5</v>
      </c>
      <c r="P557" s="4">
        <v>240</v>
      </c>
      <c r="Q557" s="6">
        <f t="shared" si="163"/>
        <v>68.519999732687992</v>
      </c>
      <c r="R557" s="4">
        <v>504</v>
      </c>
      <c r="S557" s="6">
        <f t="shared" si="164"/>
        <v>156.12779448000001</v>
      </c>
      <c r="T557" s="4">
        <v>252</v>
      </c>
      <c r="U557" s="6">
        <f t="shared" si="165"/>
        <v>162.28800000000001</v>
      </c>
      <c r="V557" s="4">
        <v>150</v>
      </c>
      <c r="W557" s="17">
        <f t="shared" si="174"/>
        <v>103.3504485</v>
      </c>
      <c r="X557" s="4">
        <v>144</v>
      </c>
      <c r="Y557" s="6">
        <f t="shared" si="166"/>
        <v>100.22399999999999</v>
      </c>
      <c r="Z557" s="4">
        <v>252</v>
      </c>
      <c r="AA557" s="6">
        <f t="shared" si="167"/>
        <v>243.93609397079999</v>
      </c>
      <c r="AB557" s="4">
        <v>300</v>
      </c>
      <c r="AC557" s="6">
        <f t="shared" si="168"/>
        <v>197.15996418</v>
      </c>
      <c r="AD557" s="4">
        <v>252</v>
      </c>
      <c r="AE557" s="6">
        <f t="shared" si="169"/>
        <v>116.42400000000001</v>
      </c>
      <c r="AF557" s="4">
        <v>240</v>
      </c>
      <c r="AG557" s="6">
        <f t="shared" si="170"/>
        <v>78.960000000000008</v>
      </c>
      <c r="AH557" s="4">
        <v>0</v>
      </c>
      <c r="AI557" s="6">
        <f t="shared" si="171"/>
        <v>0</v>
      </c>
      <c r="AJ557">
        <v>40</v>
      </c>
      <c r="AK557" s="6">
        <f t="shared" si="172"/>
        <v>228.57142857142838</v>
      </c>
      <c r="AL557" s="6">
        <f t="shared" si="157"/>
        <v>3060.0718861163164</v>
      </c>
    </row>
    <row r="558" spans="1:38" x14ac:dyDescent="0.25">
      <c r="A558" s="1">
        <v>12514</v>
      </c>
      <c r="B558" s="1" t="s">
        <v>133</v>
      </c>
      <c r="C558" s="1" t="s">
        <v>888</v>
      </c>
      <c r="D558" s="4">
        <v>200</v>
      </c>
      <c r="E558" s="6">
        <f t="shared" si="158"/>
        <v>317.2</v>
      </c>
      <c r="F558" s="4">
        <v>402</v>
      </c>
      <c r="G558" s="17">
        <f t="shared" si="159"/>
        <v>245.22</v>
      </c>
      <c r="H558" s="4">
        <v>360</v>
      </c>
      <c r="I558" s="6">
        <f t="shared" si="160"/>
        <v>168.84</v>
      </c>
      <c r="J558" s="4">
        <v>396</v>
      </c>
      <c r="K558" s="6">
        <f t="shared" si="161"/>
        <v>144.2228176422</v>
      </c>
      <c r="L558" s="4">
        <v>96</v>
      </c>
      <c r="M558" s="6">
        <f t="shared" si="156"/>
        <v>295.584</v>
      </c>
      <c r="N558" s="4">
        <v>402</v>
      </c>
      <c r="O558" s="6">
        <f t="shared" si="162"/>
        <v>159.59399999999999</v>
      </c>
      <c r="P558" s="4">
        <v>360</v>
      </c>
      <c r="Q558" s="6">
        <f t="shared" si="163"/>
        <v>102.779999599032</v>
      </c>
      <c r="R558" s="4">
        <v>396</v>
      </c>
      <c r="S558" s="6">
        <f t="shared" si="164"/>
        <v>122.67183851999999</v>
      </c>
      <c r="T558" s="4">
        <v>396</v>
      </c>
      <c r="U558" s="6">
        <f t="shared" si="165"/>
        <v>255.024</v>
      </c>
      <c r="V558" s="4">
        <v>200</v>
      </c>
      <c r="W558" s="17">
        <f t="shared" si="174"/>
        <v>137.80059800000001</v>
      </c>
      <c r="X558" s="4">
        <v>208</v>
      </c>
      <c r="Y558" s="6">
        <f t="shared" si="166"/>
        <v>144.768</v>
      </c>
      <c r="Z558" s="4">
        <v>396</v>
      </c>
      <c r="AA558" s="6">
        <f t="shared" si="167"/>
        <v>383.32814766839999</v>
      </c>
      <c r="AB558" s="4">
        <v>300</v>
      </c>
      <c r="AC558" s="6">
        <f t="shared" si="168"/>
        <v>197.15996418</v>
      </c>
      <c r="AD558" s="4">
        <v>396</v>
      </c>
      <c r="AE558" s="6">
        <f t="shared" si="169"/>
        <v>182.952</v>
      </c>
      <c r="AF558" s="4">
        <v>408</v>
      </c>
      <c r="AG558" s="6">
        <f t="shared" si="170"/>
        <v>134.232</v>
      </c>
      <c r="AH558" s="4">
        <v>192</v>
      </c>
      <c r="AI558" s="6">
        <f t="shared" si="171"/>
        <v>30.974838734763843</v>
      </c>
      <c r="AJ558">
        <v>0</v>
      </c>
      <c r="AK558" s="6">
        <f t="shared" si="172"/>
        <v>0</v>
      </c>
      <c r="AL558" s="6">
        <f t="shared" si="157"/>
        <v>3022.3522043443959</v>
      </c>
    </row>
    <row r="559" spans="1:38" x14ac:dyDescent="0.25">
      <c r="A559" s="1">
        <v>12841</v>
      </c>
      <c r="B559" s="1" t="s">
        <v>357</v>
      </c>
      <c r="C559" s="1" t="s">
        <v>1051</v>
      </c>
      <c r="D559" s="4">
        <v>60</v>
      </c>
      <c r="E559" s="6">
        <f t="shared" si="158"/>
        <v>95.160000000000011</v>
      </c>
      <c r="F559" s="4">
        <v>252</v>
      </c>
      <c r="G559" s="17">
        <f t="shared" si="159"/>
        <v>153.72</v>
      </c>
      <c r="H559" s="4">
        <v>624</v>
      </c>
      <c r="I559" s="6">
        <f t="shared" si="160"/>
        <v>292.65600000000001</v>
      </c>
      <c r="J559" s="4">
        <v>384</v>
      </c>
      <c r="K559" s="6">
        <f t="shared" si="161"/>
        <v>139.85242922880002</v>
      </c>
      <c r="L559" s="4">
        <v>24</v>
      </c>
      <c r="M559" s="6">
        <f t="shared" si="156"/>
        <v>73.896000000000001</v>
      </c>
      <c r="N559" s="4">
        <v>1248</v>
      </c>
      <c r="O559" s="6">
        <f t="shared" si="162"/>
        <v>495.45600000000002</v>
      </c>
      <c r="P559" s="4">
        <v>864</v>
      </c>
      <c r="Q559" s="6">
        <f t="shared" si="163"/>
        <v>246.67199903767678</v>
      </c>
      <c r="R559" s="4">
        <v>876</v>
      </c>
      <c r="S559" s="6">
        <f t="shared" si="164"/>
        <v>271.36497611999999</v>
      </c>
      <c r="T559" s="4">
        <v>360</v>
      </c>
      <c r="U559" s="6">
        <f t="shared" si="165"/>
        <v>231.84</v>
      </c>
      <c r="V559" s="4">
        <v>50</v>
      </c>
      <c r="W559" s="17">
        <f t="shared" si="174"/>
        <v>34.450149500000002</v>
      </c>
      <c r="X559" s="4">
        <v>64</v>
      </c>
      <c r="Y559" s="6">
        <f t="shared" si="166"/>
        <v>44.543999999999997</v>
      </c>
      <c r="Z559" s="4">
        <v>276</v>
      </c>
      <c r="AA559" s="6">
        <f t="shared" si="167"/>
        <v>267.16810292039997</v>
      </c>
      <c r="AB559" s="4">
        <v>600</v>
      </c>
      <c r="AC559" s="6">
        <f t="shared" si="168"/>
        <v>394.31992836000001</v>
      </c>
      <c r="AD559" s="4">
        <v>156</v>
      </c>
      <c r="AE559" s="6">
        <f t="shared" si="169"/>
        <v>72.072000000000003</v>
      </c>
      <c r="AF559" s="4">
        <v>624</v>
      </c>
      <c r="AG559" s="6">
        <f t="shared" si="170"/>
        <v>205.29600000000002</v>
      </c>
      <c r="AH559" s="4">
        <v>0</v>
      </c>
      <c r="AI559" s="6">
        <f t="shared" si="171"/>
        <v>0</v>
      </c>
      <c r="AJ559">
        <v>0</v>
      </c>
      <c r="AK559" s="6">
        <f t="shared" si="172"/>
        <v>0</v>
      </c>
      <c r="AL559" s="6">
        <f t="shared" si="157"/>
        <v>3018.4675851668771</v>
      </c>
    </row>
    <row r="560" spans="1:38" x14ac:dyDescent="0.25">
      <c r="A560" s="1">
        <v>11307</v>
      </c>
      <c r="B560" s="1" t="s">
        <v>27</v>
      </c>
      <c r="C560" s="1" t="s">
        <v>796</v>
      </c>
      <c r="D560" s="4">
        <v>200</v>
      </c>
      <c r="E560" s="6">
        <f t="shared" si="158"/>
        <v>317.2</v>
      </c>
      <c r="F560" s="4">
        <v>498</v>
      </c>
      <c r="G560" s="17">
        <f t="shared" si="159"/>
        <v>303.77999999999997</v>
      </c>
      <c r="H560" s="4">
        <v>504</v>
      </c>
      <c r="I560" s="6">
        <f t="shared" si="160"/>
        <v>236.37599999999998</v>
      </c>
      <c r="J560" s="4">
        <v>756</v>
      </c>
      <c r="K560" s="6">
        <f t="shared" si="161"/>
        <v>275.33447004420003</v>
      </c>
      <c r="L560" s="4">
        <v>0</v>
      </c>
      <c r="M560" s="6">
        <f t="shared" si="156"/>
        <v>0</v>
      </c>
      <c r="N560" s="4">
        <v>1002</v>
      </c>
      <c r="O560" s="6">
        <f t="shared" si="162"/>
        <v>397.79400000000004</v>
      </c>
      <c r="P560" s="4">
        <v>0</v>
      </c>
      <c r="Q560" s="6">
        <f t="shared" si="163"/>
        <v>0</v>
      </c>
      <c r="R560" s="4">
        <v>504</v>
      </c>
      <c r="S560" s="6">
        <f t="shared" si="164"/>
        <v>156.12779448000001</v>
      </c>
      <c r="T560" s="4">
        <v>744</v>
      </c>
      <c r="U560" s="6">
        <f t="shared" si="165"/>
        <v>479.13600000000002</v>
      </c>
      <c r="V560" s="4">
        <v>190</v>
      </c>
      <c r="W560" s="17">
        <f t="shared" si="174"/>
        <v>130.91056810000001</v>
      </c>
      <c r="X560" s="4">
        <v>0</v>
      </c>
      <c r="Y560" s="6">
        <f t="shared" si="166"/>
        <v>0</v>
      </c>
      <c r="Z560" s="4">
        <v>744</v>
      </c>
      <c r="AA560" s="6">
        <f t="shared" si="167"/>
        <v>720.19227743759996</v>
      </c>
      <c r="AB560" s="4">
        <v>0</v>
      </c>
      <c r="AC560" s="6">
        <f t="shared" si="168"/>
        <v>0</v>
      </c>
      <c r="AD560" s="4">
        <v>0</v>
      </c>
      <c r="AE560" s="6">
        <f t="shared" si="169"/>
        <v>0</v>
      </c>
      <c r="AF560" s="4">
        <v>0</v>
      </c>
      <c r="AG560" s="6">
        <f t="shared" si="170"/>
        <v>0</v>
      </c>
      <c r="AH560" s="4">
        <v>0</v>
      </c>
      <c r="AI560" s="6">
        <f t="shared" si="171"/>
        <v>0</v>
      </c>
      <c r="AJ560">
        <v>0</v>
      </c>
      <c r="AK560" s="6">
        <f t="shared" si="172"/>
        <v>0</v>
      </c>
      <c r="AL560" s="6">
        <f t="shared" si="157"/>
        <v>3016.8511100618002</v>
      </c>
    </row>
    <row r="561" spans="1:38" x14ac:dyDescent="0.25">
      <c r="A561" s="1">
        <v>3947</v>
      </c>
      <c r="B561" s="1" t="s">
        <v>658</v>
      </c>
      <c r="C561" s="1" t="s">
        <v>1290</v>
      </c>
      <c r="D561" s="4">
        <v>120</v>
      </c>
      <c r="E561" s="6">
        <f t="shared" si="158"/>
        <v>190.32000000000002</v>
      </c>
      <c r="F561" s="4">
        <v>96</v>
      </c>
      <c r="G561" s="17">
        <f t="shared" si="159"/>
        <v>58.56</v>
      </c>
      <c r="H561" s="4">
        <v>120</v>
      </c>
      <c r="I561" s="6">
        <f t="shared" si="160"/>
        <v>56.279999999999994</v>
      </c>
      <c r="J561" s="4">
        <v>120</v>
      </c>
      <c r="K561" s="6">
        <f t="shared" si="161"/>
        <v>43.703884133999999</v>
      </c>
      <c r="L561" s="4">
        <v>132</v>
      </c>
      <c r="M561" s="6">
        <f t="shared" si="156"/>
        <v>406.428</v>
      </c>
      <c r="N561" s="4">
        <v>1152</v>
      </c>
      <c r="O561" s="6">
        <f t="shared" si="162"/>
        <v>457.34400000000005</v>
      </c>
      <c r="P561" s="4">
        <v>120</v>
      </c>
      <c r="Q561" s="6">
        <f t="shared" si="163"/>
        <v>34.259999866343996</v>
      </c>
      <c r="R561" s="4">
        <v>300</v>
      </c>
      <c r="S561" s="6">
        <f t="shared" si="164"/>
        <v>92.933211</v>
      </c>
      <c r="T561" s="4">
        <v>240</v>
      </c>
      <c r="U561" s="6">
        <f t="shared" si="165"/>
        <v>154.56</v>
      </c>
      <c r="V561" s="4">
        <v>240</v>
      </c>
      <c r="W561" s="17">
        <f t="shared" si="174"/>
        <v>165.36071759999999</v>
      </c>
      <c r="X561" s="4">
        <v>112</v>
      </c>
      <c r="Y561" s="6">
        <f t="shared" si="166"/>
        <v>77.951999999999998</v>
      </c>
      <c r="Z561" s="4">
        <v>252</v>
      </c>
      <c r="AA561" s="6">
        <f t="shared" si="167"/>
        <v>243.93609397079999</v>
      </c>
      <c r="AB561" s="4">
        <v>300</v>
      </c>
      <c r="AC561" s="6">
        <f t="shared" si="168"/>
        <v>197.15996418</v>
      </c>
      <c r="AD561" s="4">
        <v>492</v>
      </c>
      <c r="AE561" s="6">
        <f t="shared" si="169"/>
        <v>227.304</v>
      </c>
      <c r="AF561" s="4">
        <v>240</v>
      </c>
      <c r="AG561" s="6">
        <f t="shared" si="170"/>
        <v>78.960000000000008</v>
      </c>
      <c r="AH561" s="4">
        <v>414</v>
      </c>
      <c r="AI561" s="6">
        <f t="shared" si="171"/>
        <v>66.789496021834537</v>
      </c>
      <c r="AJ561">
        <v>80</v>
      </c>
      <c r="AK561" s="6">
        <f t="shared" si="172"/>
        <v>457.14285714285677</v>
      </c>
      <c r="AL561" s="6">
        <f t="shared" si="157"/>
        <v>3008.9942239158358</v>
      </c>
    </row>
    <row r="562" spans="1:38" x14ac:dyDescent="0.25">
      <c r="A562" s="1">
        <v>3987</v>
      </c>
      <c r="B562" s="1" t="s">
        <v>678</v>
      </c>
      <c r="C562" s="1" t="s">
        <v>1305</v>
      </c>
      <c r="D562" s="4">
        <v>120</v>
      </c>
      <c r="E562" s="6">
        <f t="shared" si="158"/>
        <v>190.32000000000002</v>
      </c>
      <c r="F562" s="4">
        <v>252</v>
      </c>
      <c r="G562" s="17">
        <f t="shared" si="159"/>
        <v>153.72</v>
      </c>
      <c r="H562" s="4">
        <v>456</v>
      </c>
      <c r="I562" s="6">
        <f t="shared" si="160"/>
        <v>213.86399999999998</v>
      </c>
      <c r="J562" s="4">
        <v>456</v>
      </c>
      <c r="K562" s="6">
        <f t="shared" si="161"/>
        <v>166.07475970920001</v>
      </c>
      <c r="L562" s="4">
        <v>48</v>
      </c>
      <c r="M562" s="6">
        <f t="shared" si="156"/>
        <v>147.792</v>
      </c>
      <c r="N562" s="4">
        <v>900</v>
      </c>
      <c r="O562" s="6">
        <f t="shared" si="162"/>
        <v>357.3</v>
      </c>
      <c r="P562" s="4">
        <v>144</v>
      </c>
      <c r="Q562" s="6">
        <f t="shared" si="163"/>
        <v>41.1119998396128</v>
      </c>
      <c r="R562" s="4">
        <v>456</v>
      </c>
      <c r="S562" s="6">
        <f t="shared" si="164"/>
        <v>141.25848071999999</v>
      </c>
      <c r="T562" s="4">
        <v>444</v>
      </c>
      <c r="U562" s="6">
        <f t="shared" si="165"/>
        <v>285.93600000000004</v>
      </c>
      <c r="V562" s="4">
        <v>110</v>
      </c>
      <c r="W562" s="17">
        <f t="shared" si="174"/>
        <v>75.790328899999992</v>
      </c>
      <c r="X562" s="4">
        <v>112</v>
      </c>
      <c r="Y562" s="6">
        <f t="shared" si="166"/>
        <v>77.951999999999998</v>
      </c>
      <c r="Z562" s="4">
        <v>456</v>
      </c>
      <c r="AA562" s="6">
        <f t="shared" si="167"/>
        <v>441.4081700424</v>
      </c>
      <c r="AB562" s="4">
        <v>500</v>
      </c>
      <c r="AC562" s="6">
        <f t="shared" si="168"/>
        <v>328.59994030000001</v>
      </c>
      <c r="AD562" s="4">
        <v>456</v>
      </c>
      <c r="AE562" s="6">
        <f t="shared" si="169"/>
        <v>210.672</v>
      </c>
      <c r="AF562" s="4">
        <v>456</v>
      </c>
      <c r="AG562" s="6">
        <f t="shared" si="170"/>
        <v>150.024</v>
      </c>
      <c r="AH562" s="4">
        <v>128</v>
      </c>
      <c r="AI562" s="6">
        <f t="shared" si="171"/>
        <v>20.649892489842561</v>
      </c>
      <c r="AJ562">
        <v>0</v>
      </c>
      <c r="AK562" s="6">
        <f t="shared" si="172"/>
        <v>0</v>
      </c>
      <c r="AL562" s="6">
        <f t="shared" si="157"/>
        <v>3002.4735720010553</v>
      </c>
    </row>
    <row r="563" spans="1:38" x14ac:dyDescent="0.25">
      <c r="A563" s="1">
        <v>1035</v>
      </c>
      <c r="B563" s="1" t="s">
        <v>2</v>
      </c>
      <c r="C563" s="1" t="s">
        <v>772</v>
      </c>
      <c r="D563" s="4">
        <v>40</v>
      </c>
      <c r="E563" s="6">
        <f t="shared" si="158"/>
        <v>63.440000000000005</v>
      </c>
      <c r="F563" s="4">
        <v>300</v>
      </c>
      <c r="G563" s="17">
        <f t="shared" si="159"/>
        <v>183</v>
      </c>
      <c r="H563" s="4">
        <v>312</v>
      </c>
      <c r="I563" s="6">
        <f t="shared" si="160"/>
        <v>146.328</v>
      </c>
      <c r="J563" s="4">
        <v>228</v>
      </c>
      <c r="K563" s="6">
        <f t="shared" si="161"/>
        <v>83.037379854600005</v>
      </c>
      <c r="L563" s="4">
        <v>12</v>
      </c>
      <c r="M563" s="6">
        <f t="shared" si="156"/>
        <v>36.948</v>
      </c>
      <c r="N563" s="4">
        <v>1254</v>
      </c>
      <c r="O563" s="6">
        <f t="shared" si="162"/>
        <v>497.83800000000002</v>
      </c>
      <c r="P563" s="4">
        <v>1056</v>
      </c>
      <c r="Q563" s="6">
        <f t="shared" si="163"/>
        <v>301.48799882382718</v>
      </c>
      <c r="R563" s="4">
        <v>1092</v>
      </c>
      <c r="S563" s="6">
        <f t="shared" si="164"/>
        <v>338.27688804000002</v>
      </c>
      <c r="T563" s="4">
        <v>216</v>
      </c>
      <c r="U563" s="6">
        <f t="shared" si="165"/>
        <v>139.10400000000001</v>
      </c>
      <c r="V563" s="4">
        <v>30</v>
      </c>
      <c r="W563" s="17">
        <f t="shared" si="174"/>
        <v>20.670089699999998</v>
      </c>
      <c r="X563" s="4">
        <v>32</v>
      </c>
      <c r="Y563" s="6">
        <f t="shared" si="166"/>
        <v>22.271999999999998</v>
      </c>
      <c r="Z563" s="4">
        <v>168</v>
      </c>
      <c r="AA563" s="6">
        <f t="shared" si="167"/>
        <v>162.62406264719999</v>
      </c>
      <c r="AB563" s="4">
        <v>800</v>
      </c>
      <c r="AC563" s="6">
        <f t="shared" si="168"/>
        <v>525.75990448000005</v>
      </c>
      <c r="AD563" s="4">
        <v>756</v>
      </c>
      <c r="AE563" s="6">
        <f t="shared" si="169"/>
        <v>349.27199999999999</v>
      </c>
      <c r="AF563" s="4">
        <v>360</v>
      </c>
      <c r="AG563" s="6">
        <f t="shared" si="170"/>
        <v>118.44000000000001</v>
      </c>
      <c r="AH563" s="4">
        <v>0</v>
      </c>
      <c r="AI563" s="6">
        <f t="shared" si="171"/>
        <v>0</v>
      </c>
      <c r="AJ563">
        <v>0</v>
      </c>
      <c r="AK563" s="6">
        <f t="shared" si="172"/>
        <v>0</v>
      </c>
      <c r="AL563" s="6">
        <f t="shared" si="157"/>
        <v>2988.4983235456275</v>
      </c>
    </row>
    <row r="564" spans="1:38" x14ac:dyDescent="0.25">
      <c r="A564" s="1">
        <v>12733</v>
      </c>
      <c r="B564" s="1" t="s">
        <v>271</v>
      </c>
      <c r="C564" s="1" t="s">
        <v>1481</v>
      </c>
      <c r="D564" s="4">
        <v>460</v>
      </c>
      <c r="E564" s="6">
        <f t="shared" si="158"/>
        <v>729.56000000000006</v>
      </c>
      <c r="F564" s="4">
        <v>240</v>
      </c>
      <c r="G564" s="17">
        <f t="shared" si="159"/>
        <v>146.4</v>
      </c>
      <c r="H564" s="4">
        <v>504</v>
      </c>
      <c r="I564" s="6">
        <f t="shared" si="160"/>
        <v>236.37599999999998</v>
      </c>
      <c r="J564" s="4">
        <v>0</v>
      </c>
      <c r="K564" s="6">
        <f t="shared" si="161"/>
        <v>0</v>
      </c>
      <c r="L564" s="4">
        <v>180</v>
      </c>
      <c r="M564" s="6">
        <f t="shared" si="156"/>
        <v>554.22</v>
      </c>
      <c r="N564" s="4">
        <v>720</v>
      </c>
      <c r="O564" s="6">
        <f t="shared" si="162"/>
        <v>285.84000000000003</v>
      </c>
      <c r="P564" s="4">
        <v>120</v>
      </c>
      <c r="Q564" s="6">
        <f t="shared" si="163"/>
        <v>34.259999866343996</v>
      </c>
      <c r="R564" s="4">
        <v>0</v>
      </c>
      <c r="S564" s="6">
        <f t="shared" si="164"/>
        <v>0</v>
      </c>
      <c r="T564" s="4">
        <v>0</v>
      </c>
      <c r="U564" s="6">
        <f t="shared" si="165"/>
        <v>0</v>
      </c>
      <c r="V564" s="4">
        <v>120</v>
      </c>
      <c r="W564" s="17">
        <f t="shared" si="174"/>
        <v>82.680358799999993</v>
      </c>
      <c r="X564" s="4">
        <v>0</v>
      </c>
      <c r="Y564" s="6">
        <f t="shared" si="166"/>
        <v>0</v>
      </c>
      <c r="Z564" s="4">
        <v>240</v>
      </c>
      <c r="AA564" s="6">
        <f t="shared" si="167"/>
        <v>232.32008949599998</v>
      </c>
      <c r="AB564" s="4">
        <v>200</v>
      </c>
      <c r="AC564" s="6">
        <f t="shared" si="168"/>
        <v>131.43997612000001</v>
      </c>
      <c r="AD564" s="4">
        <v>240</v>
      </c>
      <c r="AE564" s="6">
        <f t="shared" si="169"/>
        <v>110.88000000000001</v>
      </c>
      <c r="AF564" s="4">
        <v>240</v>
      </c>
      <c r="AG564" s="6">
        <f t="shared" si="170"/>
        <v>78.960000000000008</v>
      </c>
      <c r="AH564" s="4">
        <v>0</v>
      </c>
      <c r="AI564" s="6">
        <f t="shared" si="171"/>
        <v>0</v>
      </c>
      <c r="AJ564">
        <v>60</v>
      </c>
      <c r="AK564" s="6">
        <f t="shared" si="172"/>
        <v>342.85714285714261</v>
      </c>
      <c r="AL564" s="6">
        <f t="shared" si="157"/>
        <v>2965.7935671394871</v>
      </c>
    </row>
    <row r="565" spans="1:38" x14ac:dyDescent="0.25">
      <c r="A565" s="1">
        <v>12747</v>
      </c>
      <c r="B565" s="1" t="s">
        <v>280</v>
      </c>
      <c r="C565" s="1" t="s">
        <v>1488</v>
      </c>
      <c r="D565" s="4">
        <v>140</v>
      </c>
      <c r="E565" s="6">
        <f t="shared" si="158"/>
        <v>222.04000000000002</v>
      </c>
      <c r="F565" s="4">
        <v>348</v>
      </c>
      <c r="G565" s="17">
        <f t="shared" si="159"/>
        <v>212.28</v>
      </c>
      <c r="H565" s="4">
        <v>408</v>
      </c>
      <c r="I565" s="6">
        <f t="shared" si="160"/>
        <v>191.35199999999998</v>
      </c>
      <c r="J565" s="4">
        <v>348</v>
      </c>
      <c r="K565" s="6">
        <f t="shared" si="161"/>
        <v>126.74126398860001</v>
      </c>
      <c r="L565" s="4">
        <v>72</v>
      </c>
      <c r="M565" s="6">
        <f t="shared" si="156"/>
        <v>221.68800000000002</v>
      </c>
      <c r="N565" s="4">
        <v>702</v>
      </c>
      <c r="O565" s="6">
        <f t="shared" si="162"/>
        <v>278.69400000000002</v>
      </c>
      <c r="P565" s="4">
        <v>192</v>
      </c>
      <c r="Q565" s="6">
        <f t="shared" si="163"/>
        <v>54.8159997861504</v>
      </c>
      <c r="R565" s="4">
        <v>348</v>
      </c>
      <c r="S565" s="6">
        <f t="shared" si="164"/>
        <v>107.80252476</v>
      </c>
      <c r="T565" s="4">
        <v>444</v>
      </c>
      <c r="U565" s="6">
        <f t="shared" si="165"/>
        <v>285.93600000000004</v>
      </c>
      <c r="V565" s="4">
        <v>150</v>
      </c>
      <c r="W565" s="17">
        <f t="shared" si="174"/>
        <v>103.3504485</v>
      </c>
      <c r="X565" s="4">
        <v>144</v>
      </c>
      <c r="Y565" s="6">
        <f t="shared" si="166"/>
        <v>100.22399999999999</v>
      </c>
      <c r="Z565" s="4">
        <v>396</v>
      </c>
      <c r="AA565" s="6">
        <f t="shared" si="167"/>
        <v>383.32814766839999</v>
      </c>
      <c r="AB565" s="4">
        <v>400</v>
      </c>
      <c r="AC565" s="6">
        <f t="shared" si="168"/>
        <v>262.87995224000002</v>
      </c>
      <c r="AD565" s="4">
        <v>300</v>
      </c>
      <c r="AE565" s="6">
        <f t="shared" si="169"/>
        <v>138.6</v>
      </c>
      <c r="AF565" s="4">
        <v>408</v>
      </c>
      <c r="AG565" s="6">
        <f t="shared" si="170"/>
        <v>134.232</v>
      </c>
      <c r="AH565" s="4">
        <v>128</v>
      </c>
      <c r="AI565" s="6">
        <f t="shared" si="171"/>
        <v>20.649892489842561</v>
      </c>
      <c r="AJ565">
        <v>0</v>
      </c>
      <c r="AK565" s="6">
        <f t="shared" si="172"/>
        <v>0</v>
      </c>
      <c r="AL565" s="6">
        <f t="shared" si="157"/>
        <v>2844.6142294329929</v>
      </c>
    </row>
    <row r="566" spans="1:38" x14ac:dyDescent="0.25">
      <c r="A566" s="1">
        <v>1110</v>
      </c>
      <c r="B566" s="1" t="s">
        <v>17</v>
      </c>
      <c r="C566" s="1" t="s">
        <v>785</v>
      </c>
      <c r="D566" s="4">
        <v>60</v>
      </c>
      <c r="E566" s="6">
        <f t="shared" si="158"/>
        <v>95.160000000000011</v>
      </c>
      <c r="F566" s="4">
        <v>198</v>
      </c>
      <c r="G566" s="17">
        <f t="shared" si="159"/>
        <v>120.78</v>
      </c>
      <c r="H566" s="4">
        <v>600</v>
      </c>
      <c r="I566" s="6">
        <f t="shared" si="160"/>
        <v>281.39999999999998</v>
      </c>
      <c r="J566" s="4">
        <v>468</v>
      </c>
      <c r="K566" s="6">
        <f t="shared" si="161"/>
        <v>170.44514812260002</v>
      </c>
      <c r="L566" s="4">
        <v>36</v>
      </c>
      <c r="M566" s="6">
        <f t="shared" si="156"/>
        <v>110.84400000000001</v>
      </c>
      <c r="N566" s="4">
        <v>1206</v>
      </c>
      <c r="O566" s="6">
        <f t="shared" si="162"/>
        <v>478.78200000000004</v>
      </c>
      <c r="P566" s="4">
        <v>0</v>
      </c>
      <c r="Q566" s="6">
        <f t="shared" si="163"/>
        <v>0</v>
      </c>
      <c r="R566" s="4">
        <v>684</v>
      </c>
      <c r="S566" s="6">
        <f t="shared" si="164"/>
        <v>211.88772108000001</v>
      </c>
      <c r="T566" s="4">
        <v>252</v>
      </c>
      <c r="U566" s="6">
        <f t="shared" si="165"/>
        <v>162.28800000000001</v>
      </c>
      <c r="V566" s="4">
        <v>70</v>
      </c>
      <c r="W566" s="17">
        <f t="shared" si="174"/>
        <v>48.230209299999999</v>
      </c>
      <c r="X566" s="4">
        <v>64</v>
      </c>
      <c r="Y566" s="6">
        <f t="shared" si="166"/>
        <v>44.543999999999997</v>
      </c>
      <c r="Z566" s="4">
        <v>348</v>
      </c>
      <c r="AA566" s="6">
        <f t="shared" si="167"/>
        <v>336.86412976919996</v>
      </c>
      <c r="AB566" s="4">
        <v>600</v>
      </c>
      <c r="AC566" s="6">
        <f t="shared" si="168"/>
        <v>394.31992836000001</v>
      </c>
      <c r="AD566" s="4">
        <v>264</v>
      </c>
      <c r="AE566" s="6">
        <f t="shared" si="169"/>
        <v>121.968</v>
      </c>
      <c r="AF566" s="4">
        <v>600</v>
      </c>
      <c r="AG566" s="6">
        <f t="shared" si="170"/>
        <v>197.4</v>
      </c>
      <c r="AH566" s="4">
        <v>414</v>
      </c>
      <c r="AI566" s="6">
        <f t="shared" si="171"/>
        <v>66.789496021834537</v>
      </c>
      <c r="AJ566">
        <v>0</v>
      </c>
      <c r="AK566" s="6">
        <f t="shared" si="172"/>
        <v>0</v>
      </c>
      <c r="AL566" s="6">
        <f t="shared" si="157"/>
        <v>2841.7026326536352</v>
      </c>
    </row>
    <row r="567" spans="1:38" x14ac:dyDescent="0.25">
      <c r="A567" s="1">
        <v>12666</v>
      </c>
      <c r="B567" s="1" t="s">
        <v>221</v>
      </c>
      <c r="C567" s="1" t="s">
        <v>961</v>
      </c>
      <c r="D567" s="4">
        <v>220</v>
      </c>
      <c r="E567" s="6">
        <f t="shared" si="158"/>
        <v>348.92</v>
      </c>
      <c r="F567" s="4">
        <v>300</v>
      </c>
      <c r="G567" s="17">
        <f t="shared" si="159"/>
        <v>183</v>
      </c>
      <c r="H567" s="4">
        <v>312</v>
      </c>
      <c r="I567" s="6">
        <f t="shared" si="160"/>
        <v>146.328</v>
      </c>
      <c r="J567" s="4">
        <v>300</v>
      </c>
      <c r="K567" s="6">
        <f t="shared" si="161"/>
        <v>109.25971033500001</v>
      </c>
      <c r="L567" s="4">
        <v>108</v>
      </c>
      <c r="M567" s="6">
        <f t="shared" si="156"/>
        <v>332.53200000000004</v>
      </c>
      <c r="N567" s="4">
        <v>900</v>
      </c>
      <c r="O567" s="6">
        <f t="shared" si="162"/>
        <v>357.3</v>
      </c>
      <c r="P567" s="4">
        <v>96</v>
      </c>
      <c r="Q567" s="6">
        <f t="shared" si="163"/>
        <v>27.4079998930752</v>
      </c>
      <c r="R567" s="4">
        <v>552</v>
      </c>
      <c r="S567" s="6">
        <f t="shared" si="164"/>
        <v>170.99710823999999</v>
      </c>
      <c r="T567" s="4">
        <v>300</v>
      </c>
      <c r="U567" s="6">
        <f t="shared" si="165"/>
        <v>193.20000000000002</v>
      </c>
      <c r="V567" s="4">
        <v>210</v>
      </c>
      <c r="W567" s="17">
        <f t="shared" si="174"/>
        <v>144.69062790000001</v>
      </c>
      <c r="X567" s="4">
        <v>224</v>
      </c>
      <c r="Y567" s="6">
        <f t="shared" si="166"/>
        <v>155.904</v>
      </c>
      <c r="Z567" s="4">
        <v>300</v>
      </c>
      <c r="AA567" s="6">
        <f t="shared" si="167"/>
        <v>290.40011186999999</v>
      </c>
      <c r="AB567" s="4">
        <v>300</v>
      </c>
      <c r="AC567" s="6">
        <f t="shared" si="168"/>
        <v>197.15996418</v>
      </c>
      <c r="AD567" s="4">
        <v>156</v>
      </c>
      <c r="AE567" s="6">
        <f t="shared" si="169"/>
        <v>72.072000000000003</v>
      </c>
      <c r="AF567" s="4">
        <v>288</v>
      </c>
      <c r="AG567" s="6">
        <f t="shared" si="170"/>
        <v>94.75200000000001</v>
      </c>
      <c r="AH567" s="4">
        <v>0</v>
      </c>
      <c r="AI567" s="6">
        <f t="shared" si="171"/>
        <v>0</v>
      </c>
      <c r="AJ567">
        <v>0</v>
      </c>
      <c r="AK567" s="6">
        <f t="shared" si="172"/>
        <v>0</v>
      </c>
      <c r="AL567" s="6">
        <f t="shared" si="157"/>
        <v>2823.9235224180748</v>
      </c>
    </row>
    <row r="568" spans="1:38" x14ac:dyDescent="0.25">
      <c r="A568" s="1">
        <v>2340</v>
      </c>
      <c r="B568" s="1" t="s">
        <v>638</v>
      </c>
      <c r="C568" s="1" t="s">
        <v>1277</v>
      </c>
      <c r="D568" s="4">
        <v>180</v>
      </c>
      <c r="E568" s="6">
        <f t="shared" si="158"/>
        <v>285.48</v>
      </c>
      <c r="F568" s="4">
        <v>252</v>
      </c>
      <c r="G568" s="17">
        <f t="shared" si="159"/>
        <v>153.72</v>
      </c>
      <c r="H568" s="4">
        <v>144</v>
      </c>
      <c r="I568" s="6">
        <f t="shared" si="160"/>
        <v>67.536000000000001</v>
      </c>
      <c r="J568" s="4">
        <v>360</v>
      </c>
      <c r="K568" s="6">
        <f t="shared" si="161"/>
        <v>131.111652402</v>
      </c>
      <c r="L568" s="4">
        <v>84</v>
      </c>
      <c r="M568" s="6">
        <f t="shared" si="156"/>
        <v>258.63600000000002</v>
      </c>
      <c r="N568" s="4">
        <v>1440</v>
      </c>
      <c r="O568" s="6">
        <f t="shared" si="162"/>
        <v>571.68000000000006</v>
      </c>
      <c r="P568" s="4">
        <v>288</v>
      </c>
      <c r="Q568" s="6">
        <f t="shared" si="163"/>
        <v>82.223999679225599</v>
      </c>
      <c r="R568" s="4">
        <v>420</v>
      </c>
      <c r="S568" s="6">
        <f t="shared" si="164"/>
        <v>130.1064954</v>
      </c>
      <c r="T568" s="4">
        <v>348</v>
      </c>
      <c r="U568" s="6">
        <f t="shared" si="165"/>
        <v>224.11199999999999</v>
      </c>
      <c r="V568" s="4">
        <v>100</v>
      </c>
      <c r="W568" s="17">
        <f t="shared" si="174"/>
        <v>68.900299000000004</v>
      </c>
      <c r="X568" s="4">
        <v>96</v>
      </c>
      <c r="Y568" s="6">
        <f t="shared" si="166"/>
        <v>66.816000000000003</v>
      </c>
      <c r="Z568" s="4">
        <v>300</v>
      </c>
      <c r="AA568" s="6">
        <f t="shared" si="167"/>
        <v>290.40011186999999</v>
      </c>
      <c r="AB568" s="4">
        <v>400</v>
      </c>
      <c r="AC568" s="6">
        <f t="shared" si="168"/>
        <v>262.87995224000002</v>
      </c>
      <c r="AD568" s="4">
        <v>132</v>
      </c>
      <c r="AE568" s="6">
        <f t="shared" si="169"/>
        <v>60.984000000000002</v>
      </c>
      <c r="AF568" s="4">
        <v>504</v>
      </c>
      <c r="AG568" s="6">
        <f t="shared" si="170"/>
        <v>165.816</v>
      </c>
      <c r="AH568" s="4">
        <v>0</v>
      </c>
      <c r="AI568" s="6">
        <f t="shared" si="171"/>
        <v>0</v>
      </c>
      <c r="AJ568">
        <v>0</v>
      </c>
      <c r="AK568" s="6">
        <f t="shared" si="172"/>
        <v>0</v>
      </c>
      <c r="AL568" s="6">
        <f t="shared" si="157"/>
        <v>2820.4025105912256</v>
      </c>
    </row>
    <row r="569" spans="1:38" x14ac:dyDescent="0.25">
      <c r="A569" s="1">
        <v>12524</v>
      </c>
      <c r="B569" s="1" t="s">
        <v>136</v>
      </c>
      <c r="C569" s="1" t="s">
        <v>891</v>
      </c>
      <c r="D569" s="4">
        <v>60</v>
      </c>
      <c r="E569" s="6">
        <f t="shared" si="158"/>
        <v>95.160000000000011</v>
      </c>
      <c r="F569" s="4">
        <v>300</v>
      </c>
      <c r="G569" s="17">
        <f t="shared" si="159"/>
        <v>183</v>
      </c>
      <c r="H569" s="4">
        <v>408</v>
      </c>
      <c r="I569" s="6">
        <f t="shared" si="160"/>
        <v>191.35199999999998</v>
      </c>
      <c r="J569" s="4">
        <v>372</v>
      </c>
      <c r="K569" s="6">
        <f t="shared" si="161"/>
        <v>135.48204081540001</v>
      </c>
      <c r="L569" s="4">
        <v>24</v>
      </c>
      <c r="M569" s="6">
        <f t="shared" si="156"/>
        <v>73.896000000000001</v>
      </c>
      <c r="N569" s="4">
        <v>1404</v>
      </c>
      <c r="O569" s="6">
        <f t="shared" si="162"/>
        <v>557.38800000000003</v>
      </c>
      <c r="P569" s="4">
        <v>312</v>
      </c>
      <c r="Q569" s="6">
        <f t="shared" si="163"/>
        <v>89.075999652494389</v>
      </c>
      <c r="R569" s="4">
        <v>396</v>
      </c>
      <c r="S569" s="6">
        <f t="shared" si="164"/>
        <v>122.67183851999999</v>
      </c>
      <c r="T569" s="4">
        <v>300</v>
      </c>
      <c r="U569" s="6">
        <f t="shared" si="165"/>
        <v>193.20000000000002</v>
      </c>
      <c r="V569" s="4">
        <v>50</v>
      </c>
      <c r="W569" s="17">
        <f t="shared" si="174"/>
        <v>34.450149500000002</v>
      </c>
      <c r="X569" s="4">
        <v>64</v>
      </c>
      <c r="Y569" s="6">
        <f t="shared" si="166"/>
        <v>44.543999999999997</v>
      </c>
      <c r="Z569" s="4">
        <v>276</v>
      </c>
      <c r="AA569" s="6">
        <f t="shared" si="167"/>
        <v>267.16810292039997</v>
      </c>
      <c r="AB569" s="4">
        <v>500</v>
      </c>
      <c r="AC569" s="6">
        <f t="shared" si="168"/>
        <v>328.59994030000001</v>
      </c>
      <c r="AD569" s="4">
        <v>408</v>
      </c>
      <c r="AE569" s="6">
        <f t="shared" si="169"/>
        <v>188.49600000000001</v>
      </c>
      <c r="AF569" s="4">
        <v>408</v>
      </c>
      <c r="AG569" s="6">
        <f t="shared" si="170"/>
        <v>134.232</v>
      </c>
      <c r="AH569" s="4">
        <v>1110</v>
      </c>
      <c r="AI569" s="6">
        <f t="shared" si="171"/>
        <v>179.07328643535345</v>
      </c>
      <c r="AJ569">
        <v>0</v>
      </c>
      <c r="AK569" s="6">
        <f t="shared" si="172"/>
        <v>0</v>
      </c>
      <c r="AL569" s="6">
        <f t="shared" si="157"/>
        <v>2817.7893581436479</v>
      </c>
    </row>
    <row r="570" spans="1:38" x14ac:dyDescent="0.25">
      <c r="A570" s="1">
        <v>6329</v>
      </c>
      <c r="B570" s="1" t="s">
        <v>697</v>
      </c>
      <c r="C570" s="1" t="s">
        <v>1425</v>
      </c>
      <c r="D570" s="4">
        <v>200</v>
      </c>
      <c r="E570" s="6">
        <f t="shared" si="158"/>
        <v>317.2</v>
      </c>
      <c r="F570" s="4">
        <v>102</v>
      </c>
      <c r="G570" s="17">
        <f t="shared" si="159"/>
        <v>62.22</v>
      </c>
      <c r="H570" s="4">
        <v>192</v>
      </c>
      <c r="I570" s="6">
        <f t="shared" si="160"/>
        <v>90.048000000000002</v>
      </c>
      <c r="J570" s="4">
        <v>504</v>
      </c>
      <c r="K570" s="6">
        <f t="shared" si="161"/>
        <v>183.55631336280001</v>
      </c>
      <c r="L570" s="4">
        <v>48</v>
      </c>
      <c r="M570" s="6">
        <f t="shared" si="156"/>
        <v>147.792</v>
      </c>
      <c r="N570" s="4">
        <v>540</v>
      </c>
      <c r="O570" s="6">
        <f t="shared" si="162"/>
        <v>214.38000000000002</v>
      </c>
      <c r="P570" s="4">
        <v>408</v>
      </c>
      <c r="Q570" s="6">
        <f t="shared" si="163"/>
        <v>116.48399954556959</v>
      </c>
      <c r="R570" s="4">
        <v>564</v>
      </c>
      <c r="S570" s="6">
        <f t="shared" si="164"/>
        <v>174.71443668000001</v>
      </c>
      <c r="T570" s="4">
        <v>0</v>
      </c>
      <c r="U570" s="6">
        <f t="shared" si="165"/>
        <v>0</v>
      </c>
      <c r="V570" s="4">
        <v>50</v>
      </c>
      <c r="W570" s="17">
        <f t="shared" si="174"/>
        <v>34.450149500000002</v>
      </c>
      <c r="X570" s="4">
        <v>96</v>
      </c>
      <c r="Y570" s="6">
        <f t="shared" si="166"/>
        <v>66.816000000000003</v>
      </c>
      <c r="Z570" s="4">
        <v>504</v>
      </c>
      <c r="AA570" s="6">
        <f t="shared" si="167"/>
        <v>487.87218794159998</v>
      </c>
      <c r="AB570" s="4">
        <v>400</v>
      </c>
      <c r="AC570" s="6">
        <f t="shared" si="168"/>
        <v>262.87995224000002</v>
      </c>
      <c r="AD570" s="4">
        <v>516</v>
      </c>
      <c r="AE570" s="6">
        <f t="shared" si="169"/>
        <v>238.39200000000002</v>
      </c>
      <c r="AF570" s="4">
        <v>504</v>
      </c>
      <c r="AG570" s="6">
        <f t="shared" si="170"/>
        <v>165.816</v>
      </c>
      <c r="AH570" s="4">
        <v>124</v>
      </c>
      <c r="AI570" s="6">
        <f t="shared" si="171"/>
        <v>20.004583349534979</v>
      </c>
      <c r="AJ570">
        <v>40</v>
      </c>
      <c r="AK570" s="6">
        <f t="shared" si="172"/>
        <v>228.57142857142838</v>
      </c>
      <c r="AL570" s="6">
        <f t="shared" si="157"/>
        <v>2811.1970511909331</v>
      </c>
    </row>
    <row r="571" spans="1:38" x14ac:dyDescent="0.25">
      <c r="A571" s="1">
        <v>12731</v>
      </c>
      <c r="B571" s="1" t="s">
        <v>269</v>
      </c>
      <c r="C571" s="1" t="s">
        <v>994</v>
      </c>
      <c r="D571" s="4">
        <v>0</v>
      </c>
      <c r="E571" s="6">
        <f t="shared" si="158"/>
        <v>0</v>
      </c>
      <c r="F571" s="4">
        <v>660</v>
      </c>
      <c r="G571" s="17">
        <f t="shared" si="159"/>
        <v>402.59999999999997</v>
      </c>
      <c r="H571" s="4">
        <v>240</v>
      </c>
      <c r="I571" s="6">
        <f t="shared" si="160"/>
        <v>112.55999999999999</v>
      </c>
      <c r="J571" s="4">
        <v>660</v>
      </c>
      <c r="K571" s="6">
        <f t="shared" si="161"/>
        <v>240.371362737</v>
      </c>
      <c r="L571" s="4">
        <v>84</v>
      </c>
      <c r="M571" s="6">
        <f t="shared" si="156"/>
        <v>258.63600000000002</v>
      </c>
      <c r="N571" s="4">
        <v>2064</v>
      </c>
      <c r="O571" s="6">
        <f t="shared" si="162"/>
        <v>819.40800000000002</v>
      </c>
      <c r="P571" s="4">
        <v>0</v>
      </c>
      <c r="Q571" s="6">
        <f t="shared" si="163"/>
        <v>0</v>
      </c>
      <c r="R571" s="4">
        <v>336</v>
      </c>
      <c r="S571" s="6">
        <f t="shared" si="164"/>
        <v>104.08519631999999</v>
      </c>
      <c r="T571" s="4">
        <v>0</v>
      </c>
      <c r="U571" s="6">
        <f t="shared" si="165"/>
        <v>0</v>
      </c>
      <c r="V571" s="4">
        <v>0</v>
      </c>
      <c r="W571" s="17">
        <f t="shared" si="174"/>
        <v>0</v>
      </c>
      <c r="X571" s="4">
        <v>0</v>
      </c>
      <c r="Y571" s="6">
        <f t="shared" si="166"/>
        <v>0</v>
      </c>
      <c r="Z571" s="4">
        <v>660</v>
      </c>
      <c r="AA571" s="6">
        <f t="shared" si="167"/>
        <v>638.88024611399999</v>
      </c>
      <c r="AB571" s="4">
        <v>0</v>
      </c>
      <c r="AC571" s="6">
        <f t="shared" si="168"/>
        <v>0</v>
      </c>
      <c r="AD571" s="4">
        <v>0</v>
      </c>
      <c r="AE571" s="6">
        <f t="shared" si="169"/>
        <v>0</v>
      </c>
      <c r="AF571" s="4">
        <v>0</v>
      </c>
      <c r="AG571" s="6">
        <f t="shared" si="170"/>
        <v>0</v>
      </c>
      <c r="AH571" s="4">
        <v>0</v>
      </c>
      <c r="AI571" s="6">
        <f t="shared" si="171"/>
        <v>0</v>
      </c>
      <c r="AJ571">
        <v>40</v>
      </c>
      <c r="AK571" s="6">
        <f t="shared" si="172"/>
        <v>228.57142857142838</v>
      </c>
      <c r="AL571" s="6">
        <f t="shared" si="157"/>
        <v>2805.1122337424285</v>
      </c>
    </row>
    <row r="572" spans="1:38" x14ac:dyDescent="0.25">
      <c r="A572" s="1">
        <v>10494</v>
      </c>
      <c r="B572" s="1" t="s">
        <v>8</v>
      </c>
      <c r="C572" s="1" t="s">
        <v>778</v>
      </c>
      <c r="D572" s="4">
        <v>200</v>
      </c>
      <c r="E572" s="6">
        <f t="shared" si="158"/>
        <v>317.2</v>
      </c>
      <c r="F572" s="4">
        <v>402</v>
      </c>
      <c r="G572" s="17">
        <f t="shared" si="159"/>
        <v>245.22</v>
      </c>
      <c r="H572" s="4">
        <v>408</v>
      </c>
      <c r="I572" s="6">
        <f t="shared" si="160"/>
        <v>191.35199999999998</v>
      </c>
      <c r="J572" s="4">
        <v>504</v>
      </c>
      <c r="K572" s="6">
        <f t="shared" si="161"/>
        <v>183.55631336280001</v>
      </c>
      <c r="L572" s="4">
        <v>72</v>
      </c>
      <c r="M572" s="6">
        <f t="shared" si="156"/>
        <v>221.68800000000002</v>
      </c>
      <c r="N572" s="4">
        <v>1002</v>
      </c>
      <c r="O572" s="6">
        <f t="shared" si="162"/>
        <v>397.79400000000004</v>
      </c>
      <c r="P572" s="4">
        <v>0</v>
      </c>
      <c r="Q572" s="6">
        <f t="shared" si="163"/>
        <v>0</v>
      </c>
      <c r="R572" s="4">
        <v>504</v>
      </c>
      <c r="S572" s="6">
        <f t="shared" si="164"/>
        <v>156.12779448000001</v>
      </c>
      <c r="T572" s="4">
        <v>0</v>
      </c>
      <c r="U572" s="6">
        <f t="shared" si="165"/>
        <v>0</v>
      </c>
      <c r="V572" s="4">
        <v>190</v>
      </c>
      <c r="W572" s="17">
        <f t="shared" si="174"/>
        <v>130.91056810000001</v>
      </c>
      <c r="X572" s="4">
        <v>192</v>
      </c>
      <c r="Y572" s="6">
        <f t="shared" si="166"/>
        <v>133.63200000000001</v>
      </c>
      <c r="Z572" s="4">
        <v>504</v>
      </c>
      <c r="AA572" s="6">
        <f t="shared" si="167"/>
        <v>487.87218794159998</v>
      </c>
      <c r="AB572" s="4">
        <v>500</v>
      </c>
      <c r="AC572" s="6">
        <f t="shared" si="168"/>
        <v>328.59994030000001</v>
      </c>
      <c r="AD572" s="4">
        <v>0</v>
      </c>
      <c r="AE572" s="6">
        <f t="shared" si="169"/>
        <v>0</v>
      </c>
      <c r="AF572" s="4">
        <v>0</v>
      </c>
      <c r="AG572" s="6">
        <f t="shared" si="170"/>
        <v>0</v>
      </c>
      <c r="AH572" s="4">
        <v>0</v>
      </c>
      <c r="AI572" s="6">
        <f t="shared" si="171"/>
        <v>0</v>
      </c>
      <c r="AJ572">
        <v>0</v>
      </c>
      <c r="AK572" s="6">
        <f t="shared" si="172"/>
        <v>0</v>
      </c>
      <c r="AL572" s="6">
        <f t="shared" si="157"/>
        <v>2793.9528041844001</v>
      </c>
    </row>
    <row r="573" spans="1:38" x14ac:dyDescent="0.25">
      <c r="A573" s="1">
        <v>3989</v>
      </c>
      <c r="B573" s="1" t="s">
        <v>679</v>
      </c>
      <c r="C573" s="1" t="s">
        <v>1306</v>
      </c>
      <c r="D573" s="4">
        <v>60</v>
      </c>
      <c r="E573" s="6">
        <f t="shared" si="158"/>
        <v>95.160000000000011</v>
      </c>
      <c r="F573" s="4">
        <v>198</v>
      </c>
      <c r="G573" s="17">
        <f t="shared" si="159"/>
        <v>120.78</v>
      </c>
      <c r="H573" s="4">
        <v>480</v>
      </c>
      <c r="I573" s="6">
        <f t="shared" si="160"/>
        <v>225.11999999999998</v>
      </c>
      <c r="J573" s="4">
        <v>372</v>
      </c>
      <c r="K573" s="6">
        <f t="shared" si="161"/>
        <v>135.48204081540001</v>
      </c>
      <c r="L573" s="4">
        <v>24</v>
      </c>
      <c r="M573" s="6">
        <f t="shared" ref="M573:M636" si="175">L573*3.079</f>
        <v>73.896000000000001</v>
      </c>
      <c r="N573" s="4">
        <v>1338</v>
      </c>
      <c r="O573" s="6">
        <f t="shared" si="162"/>
        <v>531.18600000000004</v>
      </c>
      <c r="P573" s="4">
        <v>96</v>
      </c>
      <c r="Q573" s="6">
        <f t="shared" si="163"/>
        <v>27.4079998930752</v>
      </c>
      <c r="R573" s="4">
        <v>456</v>
      </c>
      <c r="S573" s="6">
        <f t="shared" si="164"/>
        <v>141.25848071999999</v>
      </c>
      <c r="T573" s="4">
        <v>336</v>
      </c>
      <c r="U573" s="6">
        <f t="shared" si="165"/>
        <v>216.38400000000001</v>
      </c>
      <c r="V573" s="4">
        <v>50</v>
      </c>
      <c r="W573" s="17">
        <f t="shared" si="174"/>
        <v>34.450149500000002</v>
      </c>
      <c r="X573" s="4">
        <v>64</v>
      </c>
      <c r="Y573" s="6">
        <f t="shared" si="166"/>
        <v>44.543999999999997</v>
      </c>
      <c r="Z573" s="4">
        <v>276</v>
      </c>
      <c r="AA573" s="6">
        <f t="shared" si="167"/>
        <v>267.16810292039997</v>
      </c>
      <c r="AB573" s="4">
        <v>500</v>
      </c>
      <c r="AC573" s="6">
        <f t="shared" si="168"/>
        <v>328.59994030000001</v>
      </c>
      <c r="AD573" s="4">
        <v>204</v>
      </c>
      <c r="AE573" s="6">
        <f t="shared" si="169"/>
        <v>94.248000000000005</v>
      </c>
      <c r="AF573" s="4">
        <v>552</v>
      </c>
      <c r="AG573" s="6">
        <f t="shared" si="170"/>
        <v>181.608</v>
      </c>
      <c r="AH573" s="4">
        <v>1586</v>
      </c>
      <c r="AI573" s="6">
        <f t="shared" si="171"/>
        <v>255.86507413195548</v>
      </c>
      <c r="AJ573">
        <v>0</v>
      </c>
      <c r="AK573" s="6">
        <f t="shared" si="172"/>
        <v>0</v>
      </c>
      <c r="AL573" s="6">
        <f t="shared" si="157"/>
        <v>2773.157788280831</v>
      </c>
    </row>
    <row r="574" spans="1:38" x14ac:dyDescent="0.25">
      <c r="A574" s="1">
        <v>13010</v>
      </c>
      <c r="B574" s="1" t="s">
        <v>468</v>
      </c>
      <c r="C574" s="1" t="s">
        <v>1142</v>
      </c>
      <c r="D574" s="4">
        <v>80</v>
      </c>
      <c r="E574" s="6">
        <f t="shared" si="158"/>
        <v>126.88000000000001</v>
      </c>
      <c r="F574" s="4">
        <v>252</v>
      </c>
      <c r="G574" s="17">
        <f t="shared" si="159"/>
        <v>153.72</v>
      </c>
      <c r="H574" s="4">
        <v>360</v>
      </c>
      <c r="I574" s="6">
        <f t="shared" si="160"/>
        <v>168.84</v>
      </c>
      <c r="J574" s="4">
        <v>396</v>
      </c>
      <c r="K574" s="6">
        <f t="shared" si="161"/>
        <v>144.2228176422</v>
      </c>
      <c r="L574" s="4">
        <v>36</v>
      </c>
      <c r="M574" s="6">
        <f t="shared" si="175"/>
        <v>110.84400000000001</v>
      </c>
      <c r="N574" s="4">
        <v>864</v>
      </c>
      <c r="O574" s="6">
        <f t="shared" si="162"/>
        <v>343.00800000000004</v>
      </c>
      <c r="P574" s="4">
        <v>312</v>
      </c>
      <c r="Q574" s="6">
        <f t="shared" si="163"/>
        <v>89.075999652494389</v>
      </c>
      <c r="R574" s="4">
        <v>492</v>
      </c>
      <c r="S574" s="6">
        <f t="shared" si="164"/>
        <v>152.41046603999999</v>
      </c>
      <c r="T574" s="4">
        <v>300</v>
      </c>
      <c r="U574" s="6">
        <f t="shared" si="165"/>
        <v>193.20000000000002</v>
      </c>
      <c r="V574" s="4">
        <v>80</v>
      </c>
      <c r="W574" s="17">
        <f t="shared" si="174"/>
        <v>55.1202392</v>
      </c>
      <c r="X574" s="4">
        <v>80</v>
      </c>
      <c r="Y574" s="6">
        <f t="shared" si="166"/>
        <v>55.679999999999993</v>
      </c>
      <c r="Z574" s="4">
        <v>396</v>
      </c>
      <c r="AA574" s="6">
        <f t="shared" si="167"/>
        <v>383.32814766839999</v>
      </c>
      <c r="AB574" s="4">
        <v>400</v>
      </c>
      <c r="AC574" s="6">
        <f t="shared" si="168"/>
        <v>262.87995224000002</v>
      </c>
      <c r="AD574" s="4">
        <v>456</v>
      </c>
      <c r="AE574" s="6">
        <f t="shared" si="169"/>
        <v>210.672</v>
      </c>
      <c r="AF574" s="4">
        <v>408</v>
      </c>
      <c r="AG574" s="6">
        <f t="shared" si="170"/>
        <v>134.232</v>
      </c>
      <c r="AH574" s="4">
        <v>1020</v>
      </c>
      <c r="AI574" s="6">
        <f t="shared" si="171"/>
        <v>164.55383077843291</v>
      </c>
      <c r="AJ574">
        <v>0</v>
      </c>
      <c r="AK574" s="6">
        <f t="shared" si="172"/>
        <v>0</v>
      </c>
      <c r="AL574" s="6">
        <f t="shared" si="157"/>
        <v>2748.6674532215275</v>
      </c>
    </row>
    <row r="575" spans="1:38" x14ac:dyDescent="0.25">
      <c r="A575" s="1">
        <v>1101</v>
      </c>
      <c r="B575" s="1" t="s">
        <v>13</v>
      </c>
      <c r="C575" s="1" t="s">
        <v>1403</v>
      </c>
      <c r="D575" s="4">
        <v>200</v>
      </c>
      <c r="E575" s="6">
        <f t="shared" si="158"/>
        <v>317.2</v>
      </c>
      <c r="F575" s="4">
        <v>150</v>
      </c>
      <c r="G575" s="17">
        <f t="shared" si="159"/>
        <v>91.5</v>
      </c>
      <c r="H575" s="4">
        <v>408</v>
      </c>
      <c r="I575" s="6">
        <f t="shared" si="160"/>
        <v>191.35199999999998</v>
      </c>
      <c r="J575" s="4">
        <v>396</v>
      </c>
      <c r="K575" s="6">
        <f t="shared" si="161"/>
        <v>144.2228176422</v>
      </c>
      <c r="L575" s="4">
        <v>96</v>
      </c>
      <c r="M575" s="6">
        <f t="shared" si="175"/>
        <v>295.584</v>
      </c>
      <c r="N575" s="4">
        <v>0</v>
      </c>
      <c r="O575" s="6">
        <f t="shared" si="162"/>
        <v>0</v>
      </c>
      <c r="P575" s="4">
        <v>0</v>
      </c>
      <c r="Q575" s="6">
        <f t="shared" si="163"/>
        <v>0</v>
      </c>
      <c r="R575" s="4">
        <v>396</v>
      </c>
      <c r="S575" s="6">
        <f t="shared" si="164"/>
        <v>122.67183851999999</v>
      </c>
      <c r="T575" s="4">
        <v>396</v>
      </c>
      <c r="U575" s="6">
        <f t="shared" si="165"/>
        <v>255.024</v>
      </c>
      <c r="V575" s="4">
        <v>200</v>
      </c>
      <c r="W575" s="17">
        <f t="shared" si="174"/>
        <v>137.80059800000001</v>
      </c>
      <c r="X575" s="4">
        <v>208</v>
      </c>
      <c r="Y575" s="6">
        <f t="shared" si="166"/>
        <v>144.768</v>
      </c>
      <c r="Z575" s="4">
        <v>396</v>
      </c>
      <c r="AA575" s="6">
        <f t="shared" si="167"/>
        <v>383.32814766839999</v>
      </c>
      <c r="AB575" s="4">
        <v>800</v>
      </c>
      <c r="AC575" s="6">
        <f t="shared" si="168"/>
        <v>525.75990448000005</v>
      </c>
      <c r="AD575" s="4">
        <v>0</v>
      </c>
      <c r="AE575" s="6">
        <f t="shared" si="169"/>
        <v>0</v>
      </c>
      <c r="AF575" s="4">
        <v>408</v>
      </c>
      <c r="AG575" s="6">
        <f t="shared" si="170"/>
        <v>134.232</v>
      </c>
      <c r="AH575" s="4">
        <v>0</v>
      </c>
      <c r="AI575" s="6">
        <f t="shared" si="171"/>
        <v>0</v>
      </c>
      <c r="AJ575">
        <v>0</v>
      </c>
      <c r="AK575" s="6">
        <f t="shared" si="172"/>
        <v>0</v>
      </c>
      <c r="AL575" s="6">
        <f t="shared" si="157"/>
        <v>2743.4433063105998</v>
      </c>
    </row>
    <row r="576" spans="1:38" x14ac:dyDescent="0.25">
      <c r="A576" s="1">
        <v>12828</v>
      </c>
      <c r="B576" s="1" t="s">
        <v>344</v>
      </c>
      <c r="C576" s="1" t="s">
        <v>1039</v>
      </c>
      <c r="D576" s="4">
        <v>120</v>
      </c>
      <c r="E576" s="6">
        <f t="shared" si="158"/>
        <v>190.32000000000002</v>
      </c>
      <c r="F576" s="4">
        <v>126</v>
      </c>
      <c r="G576" s="17">
        <f t="shared" si="159"/>
        <v>76.86</v>
      </c>
      <c r="H576" s="4">
        <v>504</v>
      </c>
      <c r="I576" s="6">
        <f t="shared" si="160"/>
        <v>236.37599999999998</v>
      </c>
      <c r="J576" s="4">
        <v>300</v>
      </c>
      <c r="K576" s="6">
        <f t="shared" si="161"/>
        <v>109.25971033500001</v>
      </c>
      <c r="L576" s="4">
        <v>60</v>
      </c>
      <c r="M576" s="6">
        <f t="shared" si="175"/>
        <v>184.74</v>
      </c>
      <c r="N576" s="4">
        <v>1350</v>
      </c>
      <c r="O576" s="6">
        <f t="shared" si="162"/>
        <v>535.95000000000005</v>
      </c>
      <c r="P576" s="4">
        <v>72</v>
      </c>
      <c r="Q576" s="6">
        <f t="shared" si="163"/>
        <v>20.5559999198064</v>
      </c>
      <c r="R576" s="4">
        <v>204</v>
      </c>
      <c r="S576" s="6">
        <f t="shared" si="164"/>
        <v>63.194583479999999</v>
      </c>
      <c r="T576" s="4">
        <v>252</v>
      </c>
      <c r="U576" s="6">
        <f t="shared" si="165"/>
        <v>162.28800000000001</v>
      </c>
      <c r="V576" s="4">
        <v>150</v>
      </c>
      <c r="W576" s="17">
        <f t="shared" si="174"/>
        <v>103.3504485</v>
      </c>
      <c r="X576" s="4">
        <v>192</v>
      </c>
      <c r="Y576" s="6">
        <f t="shared" si="166"/>
        <v>133.63200000000001</v>
      </c>
      <c r="Z576" s="4">
        <v>252</v>
      </c>
      <c r="AA576" s="6">
        <f t="shared" si="167"/>
        <v>243.93609397079999</v>
      </c>
      <c r="AB576" s="4">
        <v>100</v>
      </c>
      <c r="AC576" s="6">
        <f t="shared" si="168"/>
        <v>65.719988060000006</v>
      </c>
      <c r="AD576" s="4">
        <v>252</v>
      </c>
      <c r="AE576" s="6">
        <f t="shared" si="169"/>
        <v>116.42400000000001</v>
      </c>
      <c r="AF576" s="4">
        <v>456</v>
      </c>
      <c r="AG576" s="6">
        <f t="shared" si="170"/>
        <v>150.024</v>
      </c>
      <c r="AH576" s="4">
        <v>734</v>
      </c>
      <c r="AI576" s="6">
        <f t="shared" si="171"/>
        <v>118.41422724644093</v>
      </c>
      <c r="AJ576">
        <v>40</v>
      </c>
      <c r="AK576" s="6">
        <f t="shared" si="172"/>
        <v>228.57142857142838</v>
      </c>
      <c r="AL576" s="6">
        <f t="shared" si="157"/>
        <v>2739.6164800834758</v>
      </c>
    </row>
    <row r="577" spans="1:38" x14ac:dyDescent="0.25">
      <c r="A577" s="1">
        <v>6657</v>
      </c>
      <c r="B577" s="1" t="s">
        <v>712</v>
      </c>
      <c r="C577" s="1" t="s">
        <v>1431</v>
      </c>
      <c r="D577" s="4">
        <v>160</v>
      </c>
      <c r="E577" s="6">
        <f t="shared" si="158"/>
        <v>253.76000000000002</v>
      </c>
      <c r="F577" s="4">
        <v>300</v>
      </c>
      <c r="G577" s="17">
        <f t="shared" si="159"/>
        <v>183</v>
      </c>
      <c r="H577" s="4">
        <v>312</v>
      </c>
      <c r="I577" s="6">
        <f t="shared" si="160"/>
        <v>146.328</v>
      </c>
      <c r="J577" s="4">
        <v>396</v>
      </c>
      <c r="K577" s="6">
        <f t="shared" si="161"/>
        <v>144.2228176422</v>
      </c>
      <c r="L577" s="4">
        <v>72</v>
      </c>
      <c r="M577" s="6">
        <f t="shared" si="175"/>
        <v>221.68800000000002</v>
      </c>
      <c r="N577" s="4">
        <v>702</v>
      </c>
      <c r="O577" s="6">
        <f t="shared" si="162"/>
        <v>278.69400000000002</v>
      </c>
      <c r="P577" s="4">
        <v>192</v>
      </c>
      <c r="Q577" s="6">
        <f t="shared" si="163"/>
        <v>54.8159997861504</v>
      </c>
      <c r="R577" s="4">
        <v>396</v>
      </c>
      <c r="S577" s="6">
        <f t="shared" si="164"/>
        <v>122.67183851999999</v>
      </c>
      <c r="T577" s="4">
        <v>396</v>
      </c>
      <c r="U577" s="6">
        <f t="shared" si="165"/>
        <v>255.024</v>
      </c>
      <c r="V577" s="4">
        <v>150</v>
      </c>
      <c r="W577" s="17">
        <f t="shared" si="174"/>
        <v>103.3504485</v>
      </c>
      <c r="X577" s="4">
        <v>144</v>
      </c>
      <c r="Y577" s="6">
        <f t="shared" si="166"/>
        <v>100.22399999999999</v>
      </c>
      <c r="Z577" s="4">
        <v>300</v>
      </c>
      <c r="AA577" s="6">
        <f t="shared" si="167"/>
        <v>290.40011186999999</v>
      </c>
      <c r="AB577" s="4">
        <v>400</v>
      </c>
      <c r="AC577" s="6">
        <f t="shared" si="168"/>
        <v>262.87995224000002</v>
      </c>
      <c r="AD577" s="4">
        <v>300</v>
      </c>
      <c r="AE577" s="6">
        <f t="shared" si="169"/>
        <v>138.6</v>
      </c>
      <c r="AF577" s="4">
        <v>408</v>
      </c>
      <c r="AG577" s="6">
        <f t="shared" si="170"/>
        <v>134.232</v>
      </c>
      <c r="AH577" s="4">
        <v>0</v>
      </c>
      <c r="AI577" s="6">
        <f t="shared" si="171"/>
        <v>0</v>
      </c>
      <c r="AJ577">
        <v>0</v>
      </c>
      <c r="AK577" s="6">
        <f t="shared" si="172"/>
        <v>0</v>
      </c>
      <c r="AL577" s="6">
        <f t="shared" si="157"/>
        <v>2689.8911685583498</v>
      </c>
    </row>
    <row r="578" spans="1:38" x14ac:dyDescent="0.25">
      <c r="A578" s="1">
        <v>11353</v>
      </c>
      <c r="B578" s="1" t="s">
        <v>32</v>
      </c>
      <c r="C578" s="1" t="s">
        <v>801</v>
      </c>
      <c r="D578" s="4">
        <v>220</v>
      </c>
      <c r="E578" s="6">
        <f t="shared" si="158"/>
        <v>348.92</v>
      </c>
      <c r="F578" s="4">
        <v>240</v>
      </c>
      <c r="G578" s="17">
        <f t="shared" si="159"/>
        <v>146.4</v>
      </c>
      <c r="H578" s="4">
        <v>240</v>
      </c>
      <c r="I578" s="6">
        <f t="shared" si="160"/>
        <v>112.55999999999999</v>
      </c>
      <c r="J578" s="4">
        <v>240</v>
      </c>
      <c r="K578" s="6">
        <f t="shared" si="161"/>
        <v>87.407768267999998</v>
      </c>
      <c r="L578" s="4">
        <v>84</v>
      </c>
      <c r="M578" s="6">
        <f t="shared" si="175"/>
        <v>258.63600000000002</v>
      </c>
      <c r="N578" s="4">
        <v>438</v>
      </c>
      <c r="O578" s="6">
        <f t="shared" si="162"/>
        <v>173.886</v>
      </c>
      <c r="P578" s="4">
        <v>240</v>
      </c>
      <c r="Q578" s="6">
        <f t="shared" si="163"/>
        <v>68.519999732687992</v>
      </c>
      <c r="R578" s="4">
        <v>360</v>
      </c>
      <c r="S578" s="6">
        <f t="shared" si="164"/>
        <v>111.5198532</v>
      </c>
      <c r="T578" s="4">
        <v>240</v>
      </c>
      <c r="U578" s="6">
        <f t="shared" si="165"/>
        <v>154.56</v>
      </c>
      <c r="V578" s="4">
        <v>220</v>
      </c>
      <c r="W578" s="17">
        <f t="shared" si="174"/>
        <v>151.58065779999998</v>
      </c>
      <c r="X578" s="4">
        <v>224</v>
      </c>
      <c r="Y578" s="6">
        <f t="shared" si="166"/>
        <v>155.904</v>
      </c>
      <c r="Z578" s="4">
        <v>240</v>
      </c>
      <c r="AA578" s="6">
        <f t="shared" si="167"/>
        <v>232.32008949599998</v>
      </c>
      <c r="AB578" s="4">
        <v>200</v>
      </c>
      <c r="AC578" s="6">
        <f t="shared" si="168"/>
        <v>131.43997612000001</v>
      </c>
      <c r="AD578" s="4">
        <v>360</v>
      </c>
      <c r="AE578" s="6">
        <f t="shared" si="169"/>
        <v>166.32000000000002</v>
      </c>
      <c r="AF578" s="4">
        <v>240</v>
      </c>
      <c r="AG578" s="6">
        <f t="shared" si="170"/>
        <v>78.960000000000008</v>
      </c>
      <c r="AH578" s="4">
        <v>478</v>
      </c>
      <c r="AI578" s="6">
        <f t="shared" si="171"/>
        <v>77.114442266755816</v>
      </c>
      <c r="AJ578">
        <v>40</v>
      </c>
      <c r="AK578" s="6">
        <f t="shared" si="172"/>
        <v>228.57142857142838</v>
      </c>
      <c r="AL578" s="6">
        <f t="shared" si="157"/>
        <v>2684.6202154548723</v>
      </c>
    </row>
    <row r="579" spans="1:38" x14ac:dyDescent="0.25">
      <c r="A579" s="1">
        <v>12943</v>
      </c>
      <c r="B579" s="1" t="s">
        <v>427</v>
      </c>
      <c r="C579" s="1" t="s">
        <v>1104</v>
      </c>
      <c r="D579" s="4">
        <v>100</v>
      </c>
      <c r="E579" s="6">
        <f t="shared" si="158"/>
        <v>158.6</v>
      </c>
      <c r="F579" s="4">
        <v>330</v>
      </c>
      <c r="G579" s="17">
        <f t="shared" si="159"/>
        <v>201.29999999999998</v>
      </c>
      <c r="H579" s="4">
        <v>168</v>
      </c>
      <c r="I579" s="6">
        <f t="shared" si="160"/>
        <v>78.792000000000002</v>
      </c>
      <c r="J579" s="4">
        <v>660</v>
      </c>
      <c r="K579" s="6">
        <f t="shared" si="161"/>
        <v>240.371362737</v>
      </c>
      <c r="L579" s="4">
        <v>48</v>
      </c>
      <c r="M579" s="6">
        <f t="shared" si="175"/>
        <v>147.792</v>
      </c>
      <c r="N579" s="4">
        <v>660</v>
      </c>
      <c r="O579" s="6">
        <f t="shared" si="162"/>
        <v>262.02000000000004</v>
      </c>
      <c r="P579" s="4">
        <v>168</v>
      </c>
      <c r="Q579" s="6">
        <f t="shared" si="163"/>
        <v>47.963999812881596</v>
      </c>
      <c r="R579" s="4">
        <v>660</v>
      </c>
      <c r="S579" s="6">
        <f t="shared" si="164"/>
        <v>204.4530642</v>
      </c>
      <c r="T579" s="4">
        <v>492</v>
      </c>
      <c r="U579" s="6">
        <f t="shared" si="165"/>
        <v>316.84800000000001</v>
      </c>
      <c r="V579" s="4">
        <v>90</v>
      </c>
      <c r="W579" s="17">
        <f t="shared" si="174"/>
        <v>62.010269099999995</v>
      </c>
      <c r="X579" s="4">
        <v>96</v>
      </c>
      <c r="Y579" s="6">
        <f t="shared" si="166"/>
        <v>66.816000000000003</v>
      </c>
      <c r="Z579" s="4">
        <v>480</v>
      </c>
      <c r="AA579" s="6">
        <f t="shared" si="167"/>
        <v>464.64017899199996</v>
      </c>
      <c r="AB579" s="4">
        <v>200</v>
      </c>
      <c r="AC579" s="6">
        <f t="shared" si="168"/>
        <v>131.43997612000001</v>
      </c>
      <c r="AD579" s="4">
        <v>168</v>
      </c>
      <c r="AE579" s="6">
        <f t="shared" si="169"/>
        <v>77.616</v>
      </c>
      <c r="AF579" s="4">
        <v>672</v>
      </c>
      <c r="AG579" s="6">
        <f t="shared" si="170"/>
        <v>221.08800000000002</v>
      </c>
      <c r="AH579" s="4">
        <v>0</v>
      </c>
      <c r="AI579" s="6">
        <f t="shared" si="171"/>
        <v>0</v>
      </c>
      <c r="AJ579">
        <v>0</v>
      </c>
      <c r="AK579" s="6">
        <f t="shared" si="172"/>
        <v>0</v>
      </c>
      <c r="AL579" s="6">
        <f t="shared" si="157"/>
        <v>2681.750850961882</v>
      </c>
    </row>
    <row r="580" spans="1:38" x14ac:dyDescent="0.25">
      <c r="A580" s="1">
        <v>12857</v>
      </c>
      <c r="B580" s="1" t="s">
        <v>370</v>
      </c>
      <c r="C580" s="1" t="s">
        <v>1516</v>
      </c>
      <c r="D580" s="4">
        <v>160</v>
      </c>
      <c r="E580" s="6">
        <f t="shared" si="158"/>
        <v>253.76000000000002</v>
      </c>
      <c r="F580" s="4">
        <v>150</v>
      </c>
      <c r="G580" s="17">
        <f t="shared" si="159"/>
        <v>91.5</v>
      </c>
      <c r="H580" s="4">
        <v>144</v>
      </c>
      <c r="I580" s="6">
        <f t="shared" si="160"/>
        <v>67.536000000000001</v>
      </c>
      <c r="J580" s="4">
        <v>144</v>
      </c>
      <c r="K580" s="6">
        <f t="shared" si="161"/>
        <v>52.4446609608</v>
      </c>
      <c r="L580" s="4">
        <v>156</v>
      </c>
      <c r="M580" s="6">
        <f t="shared" si="175"/>
        <v>480.32400000000001</v>
      </c>
      <c r="N580" s="4">
        <v>150</v>
      </c>
      <c r="O580" s="6">
        <f t="shared" si="162"/>
        <v>59.550000000000004</v>
      </c>
      <c r="P580" s="4">
        <v>144</v>
      </c>
      <c r="Q580" s="6">
        <f t="shared" si="163"/>
        <v>41.1119998396128</v>
      </c>
      <c r="R580" s="4">
        <v>144</v>
      </c>
      <c r="S580" s="6">
        <f t="shared" si="164"/>
        <v>44.607941279999999</v>
      </c>
      <c r="T580" s="4">
        <v>144</v>
      </c>
      <c r="U580" s="6">
        <f t="shared" si="165"/>
        <v>92.736000000000004</v>
      </c>
      <c r="V580" s="4">
        <v>150</v>
      </c>
      <c r="W580" s="17">
        <f t="shared" si="174"/>
        <v>103.3504485</v>
      </c>
      <c r="X580" s="4">
        <v>144</v>
      </c>
      <c r="Y580" s="6">
        <f t="shared" si="166"/>
        <v>100.22399999999999</v>
      </c>
      <c r="Z580" s="4">
        <v>144</v>
      </c>
      <c r="AA580" s="6">
        <f t="shared" si="167"/>
        <v>139.39205369760001</v>
      </c>
      <c r="AB580" s="4">
        <v>100</v>
      </c>
      <c r="AC580" s="6">
        <f t="shared" si="168"/>
        <v>65.719988060000006</v>
      </c>
      <c r="AD580" s="4">
        <v>156</v>
      </c>
      <c r="AE580" s="6">
        <f t="shared" si="169"/>
        <v>72.072000000000003</v>
      </c>
      <c r="AF580" s="4">
        <v>144</v>
      </c>
      <c r="AG580" s="6">
        <f t="shared" si="170"/>
        <v>47.376000000000005</v>
      </c>
      <c r="AH580" s="4">
        <v>286</v>
      </c>
      <c r="AI580" s="6">
        <f t="shared" si="171"/>
        <v>46.139603531991973</v>
      </c>
      <c r="AJ580">
        <v>160</v>
      </c>
      <c r="AK580" s="6">
        <f t="shared" si="172"/>
        <v>914.28571428571354</v>
      </c>
      <c r="AL580" s="6">
        <f t="shared" ref="AL580:AL643" si="176">E580+G580+I580+K580+M580+O580+Q580+S580+U580+W580+Y580+AA580+AC580+AE580+AG580+AI580+AK580</f>
        <v>2672.130410155718</v>
      </c>
    </row>
    <row r="581" spans="1:38" x14ac:dyDescent="0.25">
      <c r="A581" s="1">
        <v>3958</v>
      </c>
      <c r="B581" s="1" t="s">
        <v>663</v>
      </c>
      <c r="C581" s="1" t="s">
        <v>1415</v>
      </c>
      <c r="D581" s="4">
        <v>300</v>
      </c>
      <c r="E581" s="6">
        <f t="shared" ref="E581:E644" si="177">D581*1.586</f>
        <v>475.8</v>
      </c>
      <c r="F581" s="4">
        <v>198</v>
      </c>
      <c r="G581" s="17">
        <f t="shared" ref="G581:G644" si="178">F581*0.61</f>
        <v>120.78</v>
      </c>
      <c r="H581" s="4">
        <v>312</v>
      </c>
      <c r="I581" s="6">
        <f t="shared" ref="I581:I644" si="179">H581*0.469</f>
        <v>146.328</v>
      </c>
      <c r="J581" s="4">
        <v>204</v>
      </c>
      <c r="K581" s="6">
        <f t="shared" ref="K581:K644" si="180">J581*0.36419903445</f>
        <v>74.296603027800003</v>
      </c>
      <c r="L581" s="4">
        <v>72</v>
      </c>
      <c r="M581" s="6">
        <f t="shared" si="175"/>
        <v>221.68800000000002</v>
      </c>
      <c r="N581" s="4">
        <v>354</v>
      </c>
      <c r="O581" s="6">
        <f t="shared" ref="O581:O644" si="181">N581*0.397</f>
        <v>140.53800000000001</v>
      </c>
      <c r="P581" s="4">
        <v>192</v>
      </c>
      <c r="Q581" s="6">
        <f t="shared" ref="Q581:Q644" si="182">P581*0.2854999988862</f>
        <v>54.8159997861504</v>
      </c>
      <c r="R581" s="4">
        <v>300</v>
      </c>
      <c r="S581" s="6">
        <f t="shared" ref="S581:S644" si="183">R581*0.30977737</f>
        <v>92.933211</v>
      </c>
      <c r="T581" s="4">
        <v>204</v>
      </c>
      <c r="U581" s="6">
        <f t="shared" ref="U581:U644" si="184">T581*0.644</f>
        <v>131.376</v>
      </c>
      <c r="V581" s="4">
        <v>150</v>
      </c>
      <c r="W581" s="17">
        <f t="shared" si="174"/>
        <v>103.3504485</v>
      </c>
      <c r="X581" s="4">
        <v>144</v>
      </c>
      <c r="Y581" s="6">
        <f t="shared" ref="Y581:Y644" si="185">X581*0.696</f>
        <v>100.22399999999999</v>
      </c>
      <c r="Z581" s="4">
        <v>300</v>
      </c>
      <c r="AA581" s="6">
        <f t="shared" ref="AA581:AA644" si="186">Z581*0.9680003729</f>
        <v>290.40011186999999</v>
      </c>
      <c r="AB581" s="4">
        <v>300</v>
      </c>
      <c r="AC581" s="6">
        <f t="shared" ref="AC581:AC644" si="187">AB581*0.6571998806</f>
        <v>197.15996418</v>
      </c>
      <c r="AD581" s="4">
        <v>228</v>
      </c>
      <c r="AE581" s="6">
        <f t="shared" ref="AE581:AE644" si="188">AD581*0.462</f>
        <v>105.336</v>
      </c>
      <c r="AF581" s="4">
        <v>288</v>
      </c>
      <c r="AG581" s="6">
        <f t="shared" ref="AG581:AG644" si="189">AF581*0.329</f>
        <v>94.75200000000001</v>
      </c>
      <c r="AH581" s="4">
        <v>564</v>
      </c>
      <c r="AI581" s="6">
        <f t="shared" ref="AI581:AI644" si="190">AH581*0.161327285076895</f>
        <v>90.988588783368783</v>
      </c>
      <c r="AJ581">
        <v>40</v>
      </c>
      <c r="AK581" s="6">
        <f t="shared" ref="AK581:AK644" si="191">AJ581*5.71428571428571</f>
        <v>228.57142857142838</v>
      </c>
      <c r="AL581" s="6">
        <f t="shared" si="176"/>
        <v>2669.3383557187476</v>
      </c>
    </row>
    <row r="582" spans="1:38" x14ac:dyDescent="0.25">
      <c r="A582" s="1">
        <v>1053</v>
      </c>
      <c r="B582" s="1" t="s">
        <v>10</v>
      </c>
      <c r="C582" s="1" t="s">
        <v>780</v>
      </c>
      <c r="D582" s="4">
        <v>160</v>
      </c>
      <c r="E582" s="6">
        <f t="shared" si="177"/>
        <v>253.76000000000002</v>
      </c>
      <c r="F582" s="4">
        <v>150</v>
      </c>
      <c r="G582" s="17">
        <f t="shared" si="178"/>
        <v>91.5</v>
      </c>
      <c r="H582" s="4">
        <v>360</v>
      </c>
      <c r="I582" s="6">
        <f t="shared" si="179"/>
        <v>168.84</v>
      </c>
      <c r="J582" s="4">
        <v>348</v>
      </c>
      <c r="K582" s="6">
        <f t="shared" si="180"/>
        <v>126.74126398860001</v>
      </c>
      <c r="L582" s="4">
        <v>84</v>
      </c>
      <c r="M582" s="6">
        <f t="shared" si="175"/>
        <v>258.63600000000002</v>
      </c>
      <c r="N582" s="4">
        <v>354</v>
      </c>
      <c r="O582" s="6">
        <f t="shared" si="181"/>
        <v>140.53800000000001</v>
      </c>
      <c r="P582" s="4">
        <v>312</v>
      </c>
      <c r="Q582" s="6">
        <f t="shared" si="182"/>
        <v>89.075999652494389</v>
      </c>
      <c r="R582" s="4">
        <v>492</v>
      </c>
      <c r="S582" s="6">
        <f t="shared" si="183"/>
        <v>152.41046603999999</v>
      </c>
      <c r="T582" s="4">
        <v>300</v>
      </c>
      <c r="U582" s="6">
        <f t="shared" si="184"/>
        <v>193.20000000000002</v>
      </c>
      <c r="V582" s="4">
        <v>150</v>
      </c>
      <c r="W582" s="17">
        <f t="shared" si="174"/>
        <v>103.3504485</v>
      </c>
      <c r="X582" s="4">
        <v>144</v>
      </c>
      <c r="Y582" s="6">
        <f t="shared" si="185"/>
        <v>100.22399999999999</v>
      </c>
      <c r="Z582" s="4">
        <v>348</v>
      </c>
      <c r="AA582" s="6">
        <f t="shared" si="186"/>
        <v>336.86412976919996</v>
      </c>
      <c r="AB582" s="4">
        <v>400</v>
      </c>
      <c r="AC582" s="6">
        <f t="shared" si="187"/>
        <v>262.87995224000002</v>
      </c>
      <c r="AD582" s="4">
        <v>300</v>
      </c>
      <c r="AE582" s="6">
        <f t="shared" si="188"/>
        <v>138.6</v>
      </c>
      <c r="AF582" s="4">
        <v>360</v>
      </c>
      <c r="AG582" s="6">
        <f t="shared" si="189"/>
        <v>118.44000000000001</v>
      </c>
      <c r="AH582" s="4">
        <v>606</v>
      </c>
      <c r="AI582" s="6">
        <f t="shared" si="190"/>
        <v>97.764334756598373</v>
      </c>
      <c r="AJ582">
        <v>0</v>
      </c>
      <c r="AK582" s="6">
        <f t="shared" si="191"/>
        <v>0</v>
      </c>
      <c r="AL582" s="6">
        <f t="shared" si="176"/>
        <v>2632.8245949468928</v>
      </c>
    </row>
    <row r="583" spans="1:38" x14ac:dyDescent="0.25">
      <c r="A583" s="1">
        <v>12483</v>
      </c>
      <c r="B583" s="1" t="s">
        <v>110</v>
      </c>
      <c r="C583" s="1" t="s">
        <v>867</v>
      </c>
      <c r="D583" s="4">
        <v>100</v>
      </c>
      <c r="E583" s="6">
        <f t="shared" si="177"/>
        <v>158.6</v>
      </c>
      <c r="F583" s="4">
        <v>276</v>
      </c>
      <c r="G583" s="17">
        <f t="shared" si="178"/>
        <v>168.35999999999999</v>
      </c>
      <c r="H583" s="4">
        <v>312</v>
      </c>
      <c r="I583" s="6">
        <f t="shared" si="179"/>
        <v>146.328</v>
      </c>
      <c r="J583" s="4">
        <v>240</v>
      </c>
      <c r="K583" s="6">
        <f t="shared" si="180"/>
        <v>87.407768267999998</v>
      </c>
      <c r="L583" s="4">
        <v>36</v>
      </c>
      <c r="M583" s="6">
        <f t="shared" si="175"/>
        <v>110.84400000000001</v>
      </c>
      <c r="N583" s="4">
        <v>1560</v>
      </c>
      <c r="O583" s="6">
        <f t="shared" si="181"/>
        <v>619.32000000000005</v>
      </c>
      <c r="P583" s="4">
        <v>288</v>
      </c>
      <c r="Q583" s="6">
        <f t="shared" si="182"/>
        <v>82.223999679225599</v>
      </c>
      <c r="R583" s="4">
        <v>276</v>
      </c>
      <c r="S583" s="6">
        <f t="shared" si="183"/>
        <v>85.498554119999994</v>
      </c>
      <c r="T583" s="4">
        <v>168</v>
      </c>
      <c r="U583" s="6">
        <f t="shared" si="184"/>
        <v>108.19200000000001</v>
      </c>
      <c r="V583" s="4">
        <v>70</v>
      </c>
      <c r="W583" s="17">
        <f t="shared" si="174"/>
        <v>48.230209299999999</v>
      </c>
      <c r="X583" s="4">
        <v>80</v>
      </c>
      <c r="Y583" s="6">
        <f t="shared" si="185"/>
        <v>55.679999999999993</v>
      </c>
      <c r="Z583" s="4">
        <v>396</v>
      </c>
      <c r="AA583" s="6">
        <f t="shared" si="186"/>
        <v>383.32814766839999</v>
      </c>
      <c r="AB583" s="4">
        <v>500</v>
      </c>
      <c r="AC583" s="6">
        <f t="shared" si="187"/>
        <v>328.59994030000001</v>
      </c>
      <c r="AD583" s="4">
        <v>216</v>
      </c>
      <c r="AE583" s="6">
        <f t="shared" si="188"/>
        <v>99.792000000000002</v>
      </c>
      <c r="AF583" s="4">
        <v>432</v>
      </c>
      <c r="AG583" s="6">
        <f t="shared" si="189"/>
        <v>142.12800000000001</v>
      </c>
      <c r="AH583" s="4">
        <v>0</v>
      </c>
      <c r="AI583" s="6">
        <f t="shared" si="190"/>
        <v>0</v>
      </c>
      <c r="AJ583">
        <v>0</v>
      </c>
      <c r="AK583" s="6">
        <f t="shared" si="191"/>
        <v>0</v>
      </c>
      <c r="AL583" s="6">
        <f t="shared" si="176"/>
        <v>2624.5326193356264</v>
      </c>
    </row>
    <row r="584" spans="1:38" x14ac:dyDescent="0.25">
      <c r="A584" s="1">
        <v>13050</v>
      </c>
      <c r="B584" s="1" t="s">
        <v>497</v>
      </c>
      <c r="C584" s="1" t="s">
        <v>1171</v>
      </c>
      <c r="D584" s="4">
        <v>240</v>
      </c>
      <c r="E584" s="6">
        <f t="shared" si="177"/>
        <v>380.64000000000004</v>
      </c>
      <c r="F584" s="4">
        <v>150</v>
      </c>
      <c r="G584" s="17">
        <f t="shared" si="178"/>
        <v>91.5</v>
      </c>
      <c r="H584" s="4">
        <v>144</v>
      </c>
      <c r="I584" s="6">
        <f t="shared" si="179"/>
        <v>67.536000000000001</v>
      </c>
      <c r="J584" s="4">
        <v>252</v>
      </c>
      <c r="K584" s="6">
        <f t="shared" si="180"/>
        <v>91.778156681400006</v>
      </c>
      <c r="L584" s="4">
        <v>132</v>
      </c>
      <c r="M584" s="6">
        <f t="shared" si="175"/>
        <v>406.428</v>
      </c>
      <c r="N584" s="4">
        <v>1602</v>
      </c>
      <c r="O584" s="6">
        <f t="shared" si="181"/>
        <v>635.99400000000003</v>
      </c>
      <c r="P584" s="4">
        <v>192</v>
      </c>
      <c r="Q584" s="6">
        <f t="shared" si="182"/>
        <v>54.8159997861504</v>
      </c>
      <c r="R584" s="4">
        <v>252</v>
      </c>
      <c r="S584" s="6">
        <f t="shared" si="183"/>
        <v>78.063897240000003</v>
      </c>
      <c r="T584" s="4">
        <v>48</v>
      </c>
      <c r="U584" s="6">
        <f t="shared" si="184"/>
        <v>30.911999999999999</v>
      </c>
      <c r="V584" s="4">
        <v>200</v>
      </c>
      <c r="W584" s="17">
        <f t="shared" si="174"/>
        <v>137.80059800000001</v>
      </c>
      <c r="X584" s="4">
        <v>48</v>
      </c>
      <c r="Y584" s="6">
        <f t="shared" si="185"/>
        <v>33.408000000000001</v>
      </c>
      <c r="Z584" s="4">
        <v>204</v>
      </c>
      <c r="AA584" s="6">
        <f t="shared" si="186"/>
        <v>197.47207607159999</v>
      </c>
      <c r="AB584" s="4">
        <v>300</v>
      </c>
      <c r="AC584" s="6">
        <f t="shared" si="187"/>
        <v>197.15996418</v>
      </c>
      <c r="AD584" s="4">
        <v>204</v>
      </c>
      <c r="AE584" s="6">
        <f t="shared" si="188"/>
        <v>94.248000000000005</v>
      </c>
      <c r="AF584" s="4">
        <v>0</v>
      </c>
      <c r="AG584" s="6">
        <f t="shared" si="189"/>
        <v>0</v>
      </c>
      <c r="AH584" s="4">
        <v>0</v>
      </c>
      <c r="AI584" s="6">
        <f t="shared" si="190"/>
        <v>0</v>
      </c>
      <c r="AJ584">
        <v>20</v>
      </c>
      <c r="AK584" s="6">
        <f t="shared" si="191"/>
        <v>114.28571428571419</v>
      </c>
      <c r="AL584" s="6">
        <f t="shared" si="176"/>
        <v>2612.0424062448642</v>
      </c>
    </row>
    <row r="585" spans="1:38" x14ac:dyDescent="0.25">
      <c r="A585" s="1">
        <v>12494</v>
      </c>
      <c r="B585" s="1" t="s">
        <v>119</v>
      </c>
      <c r="C585" s="1" t="s">
        <v>875</v>
      </c>
      <c r="D585" s="4">
        <v>200</v>
      </c>
      <c r="E585" s="6">
        <f t="shared" si="177"/>
        <v>317.2</v>
      </c>
      <c r="F585" s="4">
        <v>198</v>
      </c>
      <c r="G585" s="17">
        <f t="shared" si="178"/>
        <v>120.78</v>
      </c>
      <c r="H585" s="4">
        <v>192</v>
      </c>
      <c r="I585" s="6">
        <f t="shared" si="179"/>
        <v>90.048000000000002</v>
      </c>
      <c r="J585" s="4">
        <v>204</v>
      </c>
      <c r="K585" s="6">
        <f t="shared" si="180"/>
        <v>74.296603027800003</v>
      </c>
      <c r="L585" s="4">
        <v>192</v>
      </c>
      <c r="M585" s="6">
        <f t="shared" si="175"/>
        <v>591.16800000000001</v>
      </c>
      <c r="N585" s="4">
        <v>1002</v>
      </c>
      <c r="O585" s="6">
        <f t="shared" si="181"/>
        <v>397.79400000000004</v>
      </c>
      <c r="P585" s="4">
        <v>96</v>
      </c>
      <c r="Q585" s="6">
        <f t="shared" si="182"/>
        <v>27.4079998930752</v>
      </c>
      <c r="R585" s="4">
        <v>204</v>
      </c>
      <c r="S585" s="6">
        <f t="shared" si="183"/>
        <v>63.194583479999999</v>
      </c>
      <c r="T585" s="4">
        <v>204</v>
      </c>
      <c r="U585" s="6">
        <f t="shared" si="184"/>
        <v>131.376</v>
      </c>
      <c r="V585" s="4">
        <v>200</v>
      </c>
      <c r="W585" s="17">
        <f t="shared" si="174"/>
        <v>137.80059800000001</v>
      </c>
      <c r="X585" s="4">
        <v>208</v>
      </c>
      <c r="Y585" s="6">
        <f t="shared" si="185"/>
        <v>144.768</v>
      </c>
      <c r="Z585" s="4">
        <v>204</v>
      </c>
      <c r="AA585" s="6">
        <f t="shared" si="186"/>
        <v>197.47207607159999</v>
      </c>
      <c r="AB585" s="4">
        <v>200</v>
      </c>
      <c r="AC585" s="6">
        <f t="shared" si="187"/>
        <v>131.43997612000001</v>
      </c>
      <c r="AD585" s="4">
        <v>204</v>
      </c>
      <c r="AE585" s="6">
        <f t="shared" si="188"/>
        <v>94.248000000000005</v>
      </c>
      <c r="AF585" s="4">
        <v>192</v>
      </c>
      <c r="AG585" s="6">
        <f t="shared" si="189"/>
        <v>63.168000000000006</v>
      </c>
      <c r="AH585" s="4">
        <v>0</v>
      </c>
      <c r="AI585" s="6">
        <f t="shared" si="190"/>
        <v>0</v>
      </c>
      <c r="AJ585">
        <v>0</v>
      </c>
      <c r="AK585" s="6">
        <f t="shared" si="191"/>
        <v>0</v>
      </c>
      <c r="AL585" s="6">
        <f t="shared" si="176"/>
        <v>2582.1618365924755</v>
      </c>
    </row>
    <row r="586" spans="1:38" x14ac:dyDescent="0.25">
      <c r="A586" s="1">
        <v>3967</v>
      </c>
      <c r="B586" s="1" t="s">
        <v>667</v>
      </c>
      <c r="C586" s="1" t="s">
        <v>1295</v>
      </c>
      <c r="D586" s="4">
        <v>100</v>
      </c>
      <c r="E586" s="6">
        <f t="shared" si="177"/>
        <v>158.6</v>
      </c>
      <c r="F586" s="4">
        <v>198</v>
      </c>
      <c r="G586" s="17">
        <f t="shared" si="178"/>
        <v>120.78</v>
      </c>
      <c r="H586" s="4">
        <v>312</v>
      </c>
      <c r="I586" s="6">
        <f t="shared" si="179"/>
        <v>146.328</v>
      </c>
      <c r="J586" s="4">
        <v>504</v>
      </c>
      <c r="K586" s="6">
        <f t="shared" si="180"/>
        <v>183.55631336280001</v>
      </c>
      <c r="L586" s="4">
        <v>48</v>
      </c>
      <c r="M586" s="6">
        <f t="shared" si="175"/>
        <v>147.792</v>
      </c>
      <c r="N586" s="4">
        <v>720</v>
      </c>
      <c r="O586" s="6">
        <f t="shared" si="181"/>
        <v>285.84000000000003</v>
      </c>
      <c r="P586" s="4">
        <v>240</v>
      </c>
      <c r="Q586" s="6">
        <f t="shared" si="182"/>
        <v>68.519999732687992</v>
      </c>
      <c r="R586" s="4">
        <v>504</v>
      </c>
      <c r="S586" s="6">
        <f t="shared" si="183"/>
        <v>156.12779448000001</v>
      </c>
      <c r="T586" s="4">
        <v>396</v>
      </c>
      <c r="U586" s="6">
        <f t="shared" si="184"/>
        <v>255.024</v>
      </c>
      <c r="V586" s="4">
        <v>90</v>
      </c>
      <c r="W586" s="17">
        <f t="shared" si="174"/>
        <v>62.010269099999995</v>
      </c>
      <c r="X586" s="4">
        <v>96</v>
      </c>
      <c r="Y586" s="6">
        <f t="shared" si="185"/>
        <v>66.816000000000003</v>
      </c>
      <c r="Z586" s="4">
        <v>444</v>
      </c>
      <c r="AA586" s="6">
        <f t="shared" si="186"/>
        <v>429.79216556759997</v>
      </c>
      <c r="AB586" s="4">
        <v>400</v>
      </c>
      <c r="AC586" s="6">
        <f t="shared" si="187"/>
        <v>262.87995224000002</v>
      </c>
      <c r="AD586" s="4">
        <v>204</v>
      </c>
      <c r="AE586" s="6">
        <f t="shared" si="188"/>
        <v>94.248000000000005</v>
      </c>
      <c r="AF586" s="4">
        <v>408</v>
      </c>
      <c r="AG586" s="6">
        <f t="shared" si="189"/>
        <v>134.232</v>
      </c>
      <c r="AH586" s="4">
        <v>0</v>
      </c>
      <c r="AI586" s="6">
        <f t="shared" si="190"/>
        <v>0</v>
      </c>
      <c r="AJ586">
        <v>0</v>
      </c>
      <c r="AK586" s="6">
        <f t="shared" si="191"/>
        <v>0</v>
      </c>
      <c r="AL586" s="6">
        <f t="shared" si="176"/>
        <v>2572.5464944830878</v>
      </c>
    </row>
    <row r="587" spans="1:38" x14ac:dyDescent="0.25">
      <c r="A587" s="1">
        <v>980</v>
      </c>
      <c r="B587" s="1" t="s">
        <v>768</v>
      </c>
      <c r="C587" s="1" t="s">
        <v>1401</v>
      </c>
      <c r="D587" s="4">
        <v>100</v>
      </c>
      <c r="E587" s="6">
        <f t="shared" si="177"/>
        <v>158.6</v>
      </c>
      <c r="F587" s="4">
        <v>120</v>
      </c>
      <c r="G587" s="17">
        <f t="shared" si="178"/>
        <v>73.2</v>
      </c>
      <c r="H587" s="4">
        <v>120</v>
      </c>
      <c r="I587" s="6">
        <f t="shared" si="179"/>
        <v>56.279999999999994</v>
      </c>
      <c r="J587" s="4">
        <v>300</v>
      </c>
      <c r="K587" s="6">
        <f t="shared" si="180"/>
        <v>109.25971033500001</v>
      </c>
      <c r="L587" s="4">
        <v>96</v>
      </c>
      <c r="M587" s="6">
        <f t="shared" si="175"/>
        <v>295.584</v>
      </c>
      <c r="N587" s="4">
        <v>2100</v>
      </c>
      <c r="O587" s="6">
        <f t="shared" si="181"/>
        <v>833.7</v>
      </c>
      <c r="P587" s="4">
        <v>312</v>
      </c>
      <c r="Q587" s="6">
        <f t="shared" si="182"/>
        <v>89.075999652494389</v>
      </c>
      <c r="R587" s="4">
        <v>300</v>
      </c>
      <c r="S587" s="6">
        <f t="shared" si="183"/>
        <v>92.933211</v>
      </c>
      <c r="T587" s="4">
        <v>300</v>
      </c>
      <c r="U587" s="6">
        <f t="shared" si="184"/>
        <v>193.20000000000002</v>
      </c>
      <c r="V587" s="4">
        <v>100</v>
      </c>
      <c r="W587" s="17">
        <f t="shared" si="174"/>
        <v>68.900299000000004</v>
      </c>
      <c r="X587" s="4">
        <v>96</v>
      </c>
      <c r="Y587" s="6">
        <f t="shared" si="185"/>
        <v>66.816000000000003</v>
      </c>
      <c r="Z587" s="4">
        <v>300</v>
      </c>
      <c r="AA587" s="6">
        <f t="shared" si="186"/>
        <v>290.40011186999999</v>
      </c>
      <c r="AB587" s="4">
        <v>200</v>
      </c>
      <c r="AC587" s="6">
        <f t="shared" si="187"/>
        <v>131.43997612000001</v>
      </c>
      <c r="AD587" s="4">
        <v>0</v>
      </c>
      <c r="AE587" s="6">
        <f t="shared" si="188"/>
        <v>0</v>
      </c>
      <c r="AF587" s="4">
        <v>312</v>
      </c>
      <c r="AG587" s="6">
        <f t="shared" si="189"/>
        <v>102.64800000000001</v>
      </c>
      <c r="AH587" s="4">
        <v>0</v>
      </c>
      <c r="AI587" s="6">
        <f t="shared" si="190"/>
        <v>0</v>
      </c>
      <c r="AJ587">
        <v>0</v>
      </c>
      <c r="AK587" s="6">
        <f t="shared" si="191"/>
        <v>0</v>
      </c>
      <c r="AL587" s="6">
        <f t="shared" si="176"/>
        <v>2562.0373079774945</v>
      </c>
    </row>
    <row r="588" spans="1:38" x14ac:dyDescent="0.25">
      <c r="A588" s="1">
        <v>12748</v>
      </c>
      <c r="B588" s="1" t="s">
        <v>281</v>
      </c>
      <c r="C588" s="1" t="s">
        <v>1489</v>
      </c>
      <c r="D588" s="4">
        <v>200</v>
      </c>
      <c r="E588" s="6">
        <f t="shared" si="177"/>
        <v>317.2</v>
      </c>
      <c r="F588" s="4">
        <v>120</v>
      </c>
      <c r="G588" s="17">
        <f t="shared" si="178"/>
        <v>73.2</v>
      </c>
      <c r="H588" s="4">
        <v>120</v>
      </c>
      <c r="I588" s="6">
        <f t="shared" si="179"/>
        <v>56.279999999999994</v>
      </c>
      <c r="J588" s="4">
        <v>396</v>
      </c>
      <c r="K588" s="6">
        <f t="shared" si="180"/>
        <v>144.2228176422</v>
      </c>
      <c r="L588" s="4">
        <v>120</v>
      </c>
      <c r="M588" s="6">
        <f t="shared" si="175"/>
        <v>369.48</v>
      </c>
      <c r="N588" s="4">
        <v>900</v>
      </c>
      <c r="O588" s="6">
        <f t="shared" si="181"/>
        <v>357.3</v>
      </c>
      <c r="P588" s="4">
        <v>0</v>
      </c>
      <c r="Q588" s="6">
        <f t="shared" si="182"/>
        <v>0</v>
      </c>
      <c r="R588" s="4">
        <v>396</v>
      </c>
      <c r="S588" s="6">
        <f t="shared" si="183"/>
        <v>122.67183851999999</v>
      </c>
      <c r="T588" s="4">
        <v>600</v>
      </c>
      <c r="U588" s="6">
        <f t="shared" si="184"/>
        <v>386.40000000000003</v>
      </c>
      <c r="V588" s="4">
        <v>200</v>
      </c>
      <c r="W588" s="17">
        <f t="shared" ref="W588:W619" si="192">V588*0.68900299</f>
        <v>137.80059800000001</v>
      </c>
      <c r="X588" s="4">
        <v>208</v>
      </c>
      <c r="Y588" s="6">
        <f t="shared" si="185"/>
        <v>144.768</v>
      </c>
      <c r="Z588" s="4">
        <v>120</v>
      </c>
      <c r="AA588" s="6">
        <f t="shared" si="186"/>
        <v>116.16004474799999</v>
      </c>
      <c r="AB588" s="4">
        <v>100</v>
      </c>
      <c r="AC588" s="6">
        <f t="shared" si="187"/>
        <v>65.719988060000006</v>
      </c>
      <c r="AD588" s="4">
        <v>300</v>
      </c>
      <c r="AE588" s="6">
        <f t="shared" si="188"/>
        <v>138.6</v>
      </c>
      <c r="AF588" s="4">
        <v>384</v>
      </c>
      <c r="AG588" s="6">
        <f t="shared" si="189"/>
        <v>126.33600000000001</v>
      </c>
      <c r="AH588" s="4">
        <v>0</v>
      </c>
      <c r="AI588" s="6">
        <f t="shared" si="190"/>
        <v>0</v>
      </c>
      <c r="AJ588">
        <v>0</v>
      </c>
      <c r="AK588" s="6">
        <f t="shared" si="191"/>
        <v>0</v>
      </c>
      <c r="AL588" s="6">
        <f t="shared" si="176"/>
        <v>2556.1392869702004</v>
      </c>
    </row>
    <row r="589" spans="1:38" x14ac:dyDescent="0.25">
      <c r="A589" s="1">
        <v>6661</v>
      </c>
      <c r="B589" s="1" t="s">
        <v>715</v>
      </c>
      <c r="C589" s="1" t="s">
        <v>1328</v>
      </c>
      <c r="D589" s="4">
        <v>100</v>
      </c>
      <c r="E589" s="6">
        <f t="shared" si="177"/>
        <v>158.6</v>
      </c>
      <c r="F589" s="4">
        <v>96</v>
      </c>
      <c r="G589" s="17">
        <f t="shared" si="178"/>
        <v>58.56</v>
      </c>
      <c r="H589" s="4">
        <v>168</v>
      </c>
      <c r="I589" s="6">
        <f t="shared" si="179"/>
        <v>78.792000000000002</v>
      </c>
      <c r="J589" s="4">
        <v>168</v>
      </c>
      <c r="K589" s="6">
        <f t="shared" si="180"/>
        <v>61.185437787600002</v>
      </c>
      <c r="L589" s="4">
        <v>108</v>
      </c>
      <c r="M589" s="6">
        <f t="shared" si="175"/>
        <v>332.53200000000004</v>
      </c>
      <c r="N589" s="4">
        <v>1704</v>
      </c>
      <c r="O589" s="6">
        <f t="shared" si="181"/>
        <v>676.48800000000006</v>
      </c>
      <c r="P589" s="4">
        <v>168</v>
      </c>
      <c r="Q589" s="6">
        <f t="shared" si="182"/>
        <v>47.963999812881596</v>
      </c>
      <c r="R589" s="4">
        <v>336</v>
      </c>
      <c r="S589" s="6">
        <f t="shared" si="183"/>
        <v>104.08519631999999</v>
      </c>
      <c r="T589" s="4">
        <v>168</v>
      </c>
      <c r="U589" s="6">
        <f t="shared" si="184"/>
        <v>108.19200000000001</v>
      </c>
      <c r="V589" s="4">
        <v>120</v>
      </c>
      <c r="W589" s="17">
        <f t="shared" si="192"/>
        <v>82.680358799999993</v>
      </c>
      <c r="X589" s="4">
        <v>128</v>
      </c>
      <c r="Y589" s="6">
        <f t="shared" si="185"/>
        <v>89.087999999999994</v>
      </c>
      <c r="Z589" s="4">
        <v>168</v>
      </c>
      <c r="AA589" s="6">
        <f t="shared" si="186"/>
        <v>162.62406264719999</v>
      </c>
      <c r="AB589" s="4">
        <v>200</v>
      </c>
      <c r="AC589" s="6">
        <f t="shared" si="187"/>
        <v>131.43997612000001</v>
      </c>
      <c r="AD589" s="4">
        <v>336</v>
      </c>
      <c r="AE589" s="6">
        <f t="shared" si="188"/>
        <v>155.232</v>
      </c>
      <c r="AF589" s="4">
        <v>168</v>
      </c>
      <c r="AG589" s="6">
        <f t="shared" si="189"/>
        <v>55.272000000000006</v>
      </c>
      <c r="AH589" s="4">
        <v>124</v>
      </c>
      <c r="AI589" s="6">
        <f t="shared" si="190"/>
        <v>20.004583349534979</v>
      </c>
      <c r="AJ589">
        <v>40</v>
      </c>
      <c r="AK589" s="6">
        <f t="shared" si="191"/>
        <v>228.57142857142838</v>
      </c>
      <c r="AL589" s="6">
        <f t="shared" si="176"/>
        <v>2551.3110434086452</v>
      </c>
    </row>
    <row r="590" spans="1:38" x14ac:dyDescent="0.25">
      <c r="A590" s="1">
        <v>13062</v>
      </c>
      <c r="B590" s="1" t="s">
        <v>509</v>
      </c>
      <c r="C590" s="1" t="s">
        <v>1181</v>
      </c>
      <c r="D590" s="4">
        <v>100</v>
      </c>
      <c r="E590" s="6">
        <f t="shared" si="177"/>
        <v>158.6</v>
      </c>
      <c r="F590" s="4">
        <v>150</v>
      </c>
      <c r="G590" s="17">
        <f t="shared" si="178"/>
        <v>91.5</v>
      </c>
      <c r="H590" s="4">
        <v>144</v>
      </c>
      <c r="I590" s="6">
        <f t="shared" si="179"/>
        <v>67.536000000000001</v>
      </c>
      <c r="J590" s="4">
        <v>96</v>
      </c>
      <c r="K590" s="6">
        <f t="shared" si="180"/>
        <v>34.963107307200005</v>
      </c>
      <c r="L590" s="4">
        <v>180</v>
      </c>
      <c r="M590" s="6">
        <f t="shared" si="175"/>
        <v>554.22</v>
      </c>
      <c r="N590" s="4">
        <v>1404</v>
      </c>
      <c r="O590" s="6">
        <f t="shared" si="181"/>
        <v>557.38800000000003</v>
      </c>
      <c r="P590" s="4">
        <v>144</v>
      </c>
      <c r="Q590" s="6">
        <f t="shared" si="182"/>
        <v>41.1119998396128</v>
      </c>
      <c r="R590" s="4">
        <v>168</v>
      </c>
      <c r="S590" s="6">
        <f t="shared" si="183"/>
        <v>52.042598159999997</v>
      </c>
      <c r="T590" s="4">
        <v>204</v>
      </c>
      <c r="U590" s="6">
        <f t="shared" si="184"/>
        <v>131.376</v>
      </c>
      <c r="V590" s="4">
        <v>150</v>
      </c>
      <c r="W590" s="17">
        <f t="shared" si="192"/>
        <v>103.3504485</v>
      </c>
      <c r="X590" s="4">
        <v>144</v>
      </c>
      <c r="Y590" s="6">
        <f t="shared" si="185"/>
        <v>100.22399999999999</v>
      </c>
      <c r="Z590" s="4">
        <v>144</v>
      </c>
      <c r="AA590" s="6">
        <f t="shared" si="186"/>
        <v>139.39205369760001</v>
      </c>
      <c r="AB590" s="4">
        <v>100</v>
      </c>
      <c r="AC590" s="6">
        <f t="shared" si="187"/>
        <v>65.719988060000006</v>
      </c>
      <c r="AD590" s="4">
        <v>216</v>
      </c>
      <c r="AE590" s="6">
        <f t="shared" si="188"/>
        <v>99.792000000000002</v>
      </c>
      <c r="AF590" s="4">
        <v>240</v>
      </c>
      <c r="AG590" s="6">
        <f t="shared" si="189"/>
        <v>78.960000000000008</v>
      </c>
      <c r="AH590" s="4">
        <v>210</v>
      </c>
      <c r="AI590" s="6">
        <f t="shared" si="190"/>
        <v>33.87872986614795</v>
      </c>
      <c r="AJ590">
        <v>40</v>
      </c>
      <c r="AK590" s="6">
        <f t="shared" si="191"/>
        <v>228.57142857142838</v>
      </c>
      <c r="AL590" s="6">
        <f t="shared" si="176"/>
        <v>2538.6263540019891</v>
      </c>
    </row>
    <row r="591" spans="1:38" x14ac:dyDescent="0.25">
      <c r="A591" s="1">
        <v>12818</v>
      </c>
      <c r="B591" s="1" t="s">
        <v>336</v>
      </c>
      <c r="C591" s="1" t="s">
        <v>1507</v>
      </c>
      <c r="D591" s="4">
        <v>0</v>
      </c>
      <c r="E591" s="6">
        <f t="shared" si="177"/>
        <v>0</v>
      </c>
      <c r="F591" s="4">
        <v>0</v>
      </c>
      <c r="G591" s="17">
        <f t="shared" si="178"/>
        <v>0</v>
      </c>
      <c r="H591" s="4">
        <v>0</v>
      </c>
      <c r="I591" s="6">
        <f t="shared" si="179"/>
        <v>0</v>
      </c>
      <c r="J591" s="4">
        <v>0</v>
      </c>
      <c r="K591" s="6">
        <f t="shared" si="180"/>
        <v>0</v>
      </c>
      <c r="L591" s="4">
        <v>0</v>
      </c>
      <c r="M591" s="6">
        <f t="shared" si="175"/>
        <v>0</v>
      </c>
      <c r="N591" s="4">
        <v>2256</v>
      </c>
      <c r="O591" s="6">
        <f t="shared" si="181"/>
        <v>895.63200000000006</v>
      </c>
      <c r="P591" s="4">
        <v>0</v>
      </c>
      <c r="Q591" s="6">
        <f t="shared" si="182"/>
        <v>0</v>
      </c>
      <c r="R591" s="4">
        <f>504+504</f>
        <v>1008</v>
      </c>
      <c r="S591" s="6">
        <f t="shared" si="183"/>
        <v>312.25558896000001</v>
      </c>
      <c r="T591" s="4">
        <v>0</v>
      </c>
      <c r="U591" s="6">
        <f t="shared" si="184"/>
        <v>0</v>
      </c>
      <c r="V591" s="4">
        <v>0</v>
      </c>
      <c r="W591" s="17">
        <f t="shared" si="192"/>
        <v>0</v>
      </c>
      <c r="X591" s="4">
        <v>0</v>
      </c>
      <c r="Y591" s="6">
        <f t="shared" si="185"/>
        <v>0</v>
      </c>
      <c r="Z591" s="4">
        <v>0</v>
      </c>
      <c r="AA591" s="6">
        <f t="shared" si="186"/>
        <v>0</v>
      </c>
      <c r="AB591" s="4">
        <v>0</v>
      </c>
      <c r="AC591" s="6">
        <f t="shared" si="187"/>
        <v>0</v>
      </c>
      <c r="AD591" s="4">
        <v>1008</v>
      </c>
      <c r="AE591" s="6">
        <f t="shared" si="188"/>
        <v>465.69600000000003</v>
      </c>
      <c r="AF591" s="4">
        <v>0</v>
      </c>
      <c r="AG591" s="6">
        <f t="shared" si="189"/>
        <v>0</v>
      </c>
      <c r="AH591" s="4">
        <v>1020</v>
      </c>
      <c r="AI591" s="6">
        <f t="shared" si="190"/>
        <v>164.55383077843291</v>
      </c>
      <c r="AJ591">
        <v>120</v>
      </c>
      <c r="AK591" s="6">
        <f t="shared" si="191"/>
        <v>685.71428571428521</v>
      </c>
      <c r="AL591" s="6">
        <f t="shared" si="176"/>
        <v>2523.8517054527183</v>
      </c>
    </row>
    <row r="592" spans="1:38" x14ac:dyDescent="0.25">
      <c r="A592" s="1">
        <v>12437</v>
      </c>
      <c r="B592" s="1" t="s">
        <v>84</v>
      </c>
      <c r="C592" s="1" t="s">
        <v>849</v>
      </c>
      <c r="D592" s="4">
        <v>120</v>
      </c>
      <c r="E592" s="6">
        <f t="shared" si="177"/>
        <v>190.32000000000002</v>
      </c>
      <c r="F592" s="4">
        <v>402</v>
      </c>
      <c r="G592" s="17">
        <f t="shared" si="178"/>
        <v>245.22</v>
      </c>
      <c r="H592" s="4">
        <v>408</v>
      </c>
      <c r="I592" s="6">
        <f t="shared" si="179"/>
        <v>191.35199999999998</v>
      </c>
      <c r="J592" s="4">
        <v>396</v>
      </c>
      <c r="K592" s="6">
        <f t="shared" si="180"/>
        <v>144.2228176422</v>
      </c>
      <c r="L592" s="4">
        <v>0</v>
      </c>
      <c r="M592" s="6">
        <f t="shared" si="175"/>
        <v>0</v>
      </c>
      <c r="N592" s="4">
        <v>402</v>
      </c>
      <c r="O592" s="6">
        <f t="shared" si="181"/>
        <v>159.59399999999999</v>
      </c>
      <c r="P592" s="4">
        <v>408</v>
      </c>
      <c r="Q592" s="6">
        <f t="shared" si="182"/>
        <v>116.48399954556959</v>
      </c>
      <c r="R592" s="4">
        <v>396</v>
      </c>
      <c r="S592" s="6">
        <f t="shared" si="183"/>
        <v>122.67183851999999</v>
      </c>
      <c r="T592" s="4">
        <v>396</v>
      </c>
      <c r="U592" s="6">
        <f t="shared" si="184"/>
        <v>255.024</v>
      </c>
      <c r="V592" s="4">
        <v>110</v>
      </c>
      <c r="W592" s="17">
        <f t="shared" si="192"/>
        <v>75.790328899999992</v>
      </c>
      <c r="X592" s="4">
        <v>112</v>
      </c>
      <c r="Y592" s="6">
        <f t="shared" si="185"/>
        <v>77.951999999999998</v>
      </c>
      <c r="Z592" s="4">
        <v>396</v>
      </c>
      <c r="AA592" s="6">
        <f t="shared" si="186"/>
        <v>383.32814766839999</v>
      </c>
      <c r="AB592" s="4">
        <v>400</v>
      </c>
      <c r="AC592" s="6">
        <f t="shared" si="187"/>
        <v>262.87995224000002</v>
      </c>
      <c r="AD592" s="4">
        <v>204</v>
      </c>
      <c r="AE592" s="6">
        <f t="shared" si="188"/>
        <v>94.248000000000005</v>
      </c>
      <c r="AF592" s="4">
        <v>600</v>
      </c>
      <c r="AG592" s="6">
        <f t="shared" si="189"/>
        <v>197.4</v>
      </c>
      <c r="AH592" s="4">
        <v>0</v>
      </c>
      <c r="AI592" s="6">
        <f t="shared" si="190"/>
        <v>0</v>
      </c>
      <c r="AJ592">
        <v>0</v>
      </c>
      <c r="AK592" s="6">
        <f t="shared" si="191"/>
        <v>0</v>
      </c>
      <c r="AL592" s="6">
        <f t="shared" si="176"/>
        <v>2516.4870845161695</v>
      </c>
    </row>
    <row r="593" spans="1:38" x14ac:dyDescent="0.25">
      <c r="A593" s="1">
        <v>2388</v>
      </c>
      <c r="B593" s="1" t="s">
        <v>650</v>
      </c>
      <c r="C593" s="1" t="s">
        <v>1411</v>
      </c>
      <c r="D593" s="4">
        <v>200</v>
      </c>
      <c r="E593" s="6">
        <f t="shared" si="177"/>
        <v>317.2</v>
      </c>
      <c r="F593" s="4">
        <v>402</v>
      </c>
      <c r="G593" s="17">
        <f t="shared" si="178"/>
        <v>245.22</v>
      </c>
      <c r="H593" s="4">
        <v>192</v>
      </c>
      <c r="I593" s="6">
        <f t="shared" si="179"/>
        <v>90.048000000000002</v>
      </c>
      <c r="J593" s="4">
        <v>204</v>
      </c>
      <c r="K593" s="6">
        <f t="shared" si="180"/>
        <v>74.296603027800003</v>
      </c>
      <c r="L593" s="4">
        <v>96</v>
      </c>
      <c r="M593" s="6">
        <f t="shared" si="175"/>
        <v>295.584</v>
      </c>
      <c r="N593" s="4">
        <v>1008</v>
      </c>
      <c r="O593" s="6">
        <f t="shared" si="181"/>
        <v>400.17600000000004</v>
      </c>
      <c r="P593" s="4">
        <v>192</v>
      </c>
      <c r="Q593" s="6">
        <f t="shared" si="182"/>
        <v>54.8159997861504</v>
      </c>
      <c r="R593" s="4">
        <v>204</v>
      </c>
      <c r="S593" s="6">
        <f t="shared" si="183"/>
        <v>63.194583479999999</v>
      </c>
      <c r="T593" s="4">
        <v>204</v>
      </c>
      <c r="U593" s="6">
        <f t="shared" si="184"/>
        <v>131.376</v>
      </c>
      <c r="V593" s="4">
        <v>200</v>
      </c>
      <c r="W593" s="17">
        <f t="shared" si="192"/>
        <v>137.80059800000001</v>
      </c>
      <c r="X593" s="4">
        <v>208</v>
      </c>
      <c r="Y593" s="6">
        <f t="shared" si="185"/>
        <v>144.768</v>
      </c>
      <c r="Z593" s="4">
        <v>204</v>
      </c>
      <c r="AA593" s="6">
        <f t="shared" si="186"/>
        <v>197.47207607159999</v>
      </c>
      <c r="AB593" s="4">
        <v>200</v>
      </c>
      <c r="AC593" s="6">
        <f t="shared" si="187"/>
        <v>131.43997612000001</v>
      </c>
      <c r="AD593" s="4">
        <v>204</v>
      </c>
      <c r="AE593" s="6">
        <f t="shared" si="188"/>
        <v>94.248000000000005</v>
      </c>
      <c r="AF593" s="4">
        <v>408</v>
      </c>
      <c r="AG593" s="6">
        <f t="shared" si="189"/>
        <v>134.232</v>
      </c>
      <c r="AH593" s="4">
        <v>0</v>
      </c>
      <c r="AI593" s="6">
        <f t="shared" si="190"/>
        <v>0</v>
      </c>
      <c r="AJ593">
        <v>0</v>
      </c>
      <c r="AK593" s="6">
        <f t="shared" si="191"/>
        <v>0</v>
      </c>
      <c r="AL593" s="6">
        <f t="shared" si="176"/>
        <v>2511.8718364855504</v>
      </c>
    </row>
    <row r="594" spans="1:38" x14ac:dyDescent="0.25">
      <c r="A594" s="1">
        <v>12897</v>
      </c>
      <c r="B594" s="1" t="s">
        <v>397</v>
      </c>
      <c r="C594" s="1" t="s">
        <v>1077</v>
      </c>
      <c r="D594" s="4">
        <v>380</v>
      </c>
      <c r="E594" s="6">
        <f t="shared" si="177"/>
        <v>602.68000000000006</v>
      </c>
      <c r="F594" s="4">
        <v>300</v>
      </c>
      <c r="G594" s="17">
        <f t="shared" si="178"/>
        <v>183</v>
      </c>
      <c r="H594" s="4">
        <v>504</v>
      </c>
      <c r="I594" s="6">
        <f t="shared" si="179"/>
        <v>236.37599999999998</v>
      </c>
      <c r="J594" s="4">
        <v>300</v>
      </c>
      <c r="K594" s="6">
        <f t="shared" si="180"/>
        <v>109.25971033500001</v>
      </c>
      <c r="L594" s="4">
        <v>96</v>
      </c>
      <c r="M594" s="6">
        <f t="shared" si="175"/>
        <v>295.584</v>
      </c>
      <c r="N594" s="4">
        <v>1002</v>
      </c>
      <c r="O594" s="6">
        <f t="shared" si="181"/>
        <v>397.79400000000004</v>
      </c>
      <c r="P594" s="4">
        <v>0</v>
      </c>
      <c r="Q594" s="6">
        <f t="shared" si="182"/>
        <v>0</v>
      </c>
      <c r="R594" s="4">
        <v>300</v>
      </c>
      <c r="S594" s="6">
        <f t="shared" si="183"/>
        <v>92.933211</v>
      </c>
      <c r="T594" s="4">
        <v>0</v>
      </c>
      <c r="U594" s="6">
        <f t="shared" si="184"/>
        <v>0</v>
      </c>
      <c r="V594" s="4">
        <v>0</v>
      </c>
      <c r="W594" s="17">
        <f t="shared" si="192"/>
        <v>0</v>
      </c>
      <c r="X594" s="4">
        <v>0</v>
      </c>
      <c r="Y594" s="6">
        <f t="shared" si="185"/>
        <v>0</v>
      </c>
      <c r="Z594" s="4">
        <v>300</v>
      </c>
      <c r="AA594" s="6">
        <f t="shared" si="186"/>
        <v>290.40011186999999</v>
      </c>
      <c r="AB594" s="4">
        <v>300</v>
      </c>
      <c r="AC594" s="6">
        <f t="shared" si="187"/>
        <v>197.15996418</v>
      </c>
      <c r="AD594" s="4">
        <v>0</v>
      </c>
      <c r="AE594" s="6">
        <f t="shared" si="188"/>
        <v>0</v>
      </c>
      <c r="AF594" s="4">
        <v>312</v>
      </c>
      <c r="AG594" s="6">
        <f t="shared" si="189"/>
        <v>102.64800000000001</v>
      </c>
      <c r="AH594" s="4">
        <v>0</v>
      </c>
      <c r="AI594" s="6">
        <f t="shared" si="190"/>
        <v>0</v>
      </c>
      <c r="AJ594">
        <v>0</v>
      </c>
      <c r="AK594" s="6">
        <f t="shared" si="191"/>
        <v>0</v>
      </c>
      <c r="AL594" s="6">
        <f t="shared" si="176"/>
        <v>2507.834997385</v>
      </c>
    </row>
    <row r="595" spans="1:38" x14ac:dyDescent="0.25">
      <c r="A595" s="1">
        <v>13438</v>
      </c>
      <c r="B595" s="1" t="s">
        <v>608</v>
      </c>
      <c r="C595" s="1" t="s">
        <v>1251</v>
      </c>
      <c r="D595" s="4">
        <v>60</v>
      </c>
      <c r="E595" s="6">
        <f t="shared" si="177"/>
        <v>95.160000000000011</v>
      </c>
      <c r="F595" s="4">
        <v>198</v>
      </c>
      <c r="G595" s="17">
        <f t="shared" si="178"/>
        <v>120.78</v>
      </c>
      <c r="H595" s="4">
        <v>480</v>
      </c>
      <c r="I595" s="6">
        <f t="shared" si="179"/>
        <v>225.11999999999998</v>
      </c>
      <c r="J595" s="4">
        <v>372</v>
      </c>
      <c r="K595" s="6">
        <f t="shared" si="180"/>
        <v>135.48204081540001</v>
      </c>
      <c r="L595" s="4">
        <v>24</v>
      </c>
      <c r="M595" s="6">
        <f t="shared" si="175"/>
        <v>73.896000000000001</v>
      </c>
      <c r="N595" s="4">
        <v>984</v>
      </c>
      <c r="O595" s="6">
        <f t="shared" si="181"/>
        <v>390.64800000000002</v>
      </c>
      <c r="P595" s="4">
        <v>168</v>
      </c>
      <c r="Q595" s="6">
        <f t="shared" si="182"/>
        <v>47.963999812881596</v>
      </c>
      <c r="R595" s="4">
        <v>660</v>
      </c>
      <c r="S595" s="6">
        <f t="shared" si="183"/>
        <v>204.4530642</v>
      </c>
      <c r="T595" s="4">
        <v>336</v>
      </c>
      <c r="U595" s="6">
        <f t="shared" si="184"/>
        <v>216.38400000000001</v>
      </c>
      <c r="V595" s="4">
        <v>50</v>
      </c>
      <c r="W595" s="17">
        <f t="shared" si="192"/>
        <v>34.450149500000002</v>
      </c>
      <c r="X595" s="4">
        <v>64</v>
      </c>
      <c r="Y595" s="6">
        <f t="shared" si="185"/>
        <v>44.543999999999997</v>
      </c>
      <c r="Z595" s="4">
        <v>276</v>
      </c>
      <c r="AA595" s="6">
        <f t="shared" si="186"/>
        <v>267.16810292039997</v>
      </c>
      <c r="AB595" s="4">
        <v>200</v>
      </c>
      <c r="AC595" s="6">
        <f t="shared" si="187"/>
        <v>131.43997612000001</v>
      </c>
      <c r="AD595" s="4">
        <v>228</v>
      </c>
      <c r="AE595" s="6">
        <f t="shared" si="188"/>
        <v>105.336</v>
      </c>
      <c r="AF595" s="4">
        <v>552</v>
      </c>
      <c r="AG595" s="6">
        <f t="shared" si="189"/>
        <v>181.608</v>
      </c>
      <c r="AH595" s="4">
        <v>1212</v>
      </c>
      <c r="AI595" s="6">
        <f t="shared" si="190"/>
        <v>195.52866951319675</v>
      </c>
      <c r="AJ595">
        <v>0</v>
      </c>
      <c r="AK595" s="6">
        <f t="shared" si="191"/>
        <v>0</v>
      </c>
      <c r="AL595" s="6">
        <f t="shared" si="176"/>
        <v>2469.9620028818786</v>
      </c>
    </row>
    <row r="596" spans="1:38" x14ac:dyDescent="0.25">
      <c r="A596" s="1">
        <v>12867</v>
      </c>
      <c r="B596" s="1" t="s">
        <v>375</v>
      </c>
      <c r="C596" s="1" t="s">
        <v>1519</v>
      </c>
      <c r="D596" s="4">
        <v>140</v>
      </c>
      <c r="E596" s="6">
        <f t="shared" si="177"/>
        <v>222.04000000000002</v>
      </c>
      <c r="F596" s="4">
        <v>198</v>
      </c>
      <c r="G596" s="17">
        <f t="shared" si="178"/>
        <v>120.78</v>
      </c>
      <c r="H596" s="4">
        <v>360</v>
      </c>
      <c r="I596" s="6">
        <f t="shared" si="179"/>
        <v>168.84</v>
      </c>
      <c r="J596" s="4">
        <v>348</v>
      </c>
      <c r="K596" s="6">
        <f t="shared" si="180"/>
        <v>126.74126398860001</v>
      </c>
      <c r="L596" s="4">
        <v>60</v>
      </c>
      <c r="M596" s="6">
        <f t="shared" si="175"/>
        <v>184.74</v>
      </c>
      <c r="N596" s="4">
        <v>498</v>
      </c>
      <c r="O596" s="6">
        <f t="shared" si="181"/>
        <v>197.70600000000002</v>
      </c>
      <c r="P596" s="4">
        <v>192</v>
      </c>
      <c r="Q596" s="6">
        <f t="shared" si="182"/>
        <v>54.8159997861504</v>
      </c>
      <c r="R596" s="4">
        <v>348</v>
      </c>
      <c r="S596" s="6">
        <f t="shared" si="183"/>
        <v>107.80252476</v>
      </c>
      <c r="T596" s="4">
        <v>204</v>
      </c>
      <c r="U596" s="6">
        <f t="shared" si="184"/>
        <v>131.376</v>
      </c>
      <c r="V596" s="4">
        <v>130</v>
      </c>
      <c r="W596" s="17">
        <f t="shared" si="192"/>
        <v>89.570388699999995</v>
      </c>
      <c r="X596" s="4">
        <v>144</v>
      </c>
      <c r="Y596" s="6">
        <f t="shared" si="185"/>
        <v>100.22399999999999</v>
      </c>
      <c r="Z596" s="4">
        <v>504</v>
      </c>
      <c r="AA596" s="6">
        <f t="shared" si="186"/>
        <v>487.87218794159998</v>
      </c>
      <c r="AB596" s="4">
        <v>400</v>
      </c>
      <c r="AC596" s="6">
        <f t="shared" si="187"/>
        <v>262.87995224000002</v>
      </c>
      <c r="AD596" s="4">
        <v>204</v>
      </c>
      <c r="AE596" s="6">
        <f t="shared" si="188"/>
        <v>94.248000000000005</v>
      </c>
      <c r="AF596" s="4">
        <v>360</v>
      </c>
      <c r="AG596" s="6">
        <f t="shared" si="189"/>
        <v>118.44000000000001</v>
      </c>
      <c r="AH596" s="4">
        <v>0</v>
      </c>
      <c r="AI596" s="6">
        <f t="shared" si="190"/>
        <v>0</v>
      </c>
      <c r="AJ596">
        <v>0</v>
      </c>
      <c r="AK596" s="6">
        <f t="shared" si="191"/>
        <v>0</v>
      </c>
      <c r="AL596" s="6">
        <f t="shared" si="176"/>
        <v>2468.0763174163508</v>
      </c>
    </row>
    <row r="597" spans="1:38" x14ac:dyDescent="0.25">
      <c r="A597" s="1">
        <v>12549</v>
      </c>
      <c r="B597" s="1" t="s">
        <v>156</v>
      </c>
      <c r="C597" s="1" t="s">
        <v>909</v>
      </c>
      <c r="D597" s="4">
        <v>200</v>
      </c>
      <c r="E597" s="6">
        <f t="shared" si="177"/>
        <v>317.2</v>
      </c>
      <c r="F597" s="4">
        <v>252</v>
      </c>
      <c r="G597" s="17">
        <f t="shared" si="178"/>
        <v>153.72</v>
      </c>
      <c r="H597" s="4">
        <v>240</v>
      </c>
      <c r="I597" s="6">
        <f t="shared" si="179"/>
        <v>112.55999999999999</v>
      </c>
      <c r="J597" s="4">
        <v>252</v>
      </c>
      <c r="K597" s="6">
        <f t="shared" si="180"/>
        <v>91.778156681400006</v>
      </c>
      <c r="L597" s="4">
        <v>24</v>
      </c>
      <c r="M597" s="6">
        <f t="shared" si="175"/>
        <v>73.896000000000001</v>
      </c>
      <c r="N597" s="4">
        <v>1800</v>
      </c>
      <c r="O597" s="6">
        <f t="shared" si="181"/>
        <v>714.6</v>
      </c>
      <c r="P597" s="4">
        <v>0</v>
      </c>
      <c r="Q597" s="6">
        <f t="shared" si="182"/>
        <v>0</v>
      </c>
      <c r="R597" s="4">
        <v>492</v>
      </c>
      <c r="S597" s="6">
        <f t="shared" si="183"/>
        <v>152.41046603999999</v>
      </c>
      <c r="T597" s="4">
        <v>96</v>
      </c>
      <c r="U597" s="6">
        <f t="shared" si="184"/>
        <v>61.823999999999998</v>
      </c>
      <c r="V597" s="4">
        <v>200</v>
      </c>
      <c r="W597" s="17">
        <f t="shared" si="192"/>
        <v>137.80059800000001</v>
      </c>
      <c r="X597" s="4">
        <v>0</v>
      </c>
      <c r="Y597" s="6">
        <f t="shared" si="185"/>
        <v>0</v>
      </c>
      <c r="Z597" s="4">
        <v>300</v>
      </c>
      <c r="AA597" s="6">
        <f t="shared" si="186"/>
        <v>290.40011186999999</v>
      </c>
      <c r="AB597" s="4">
        <v>300</v>
      </c>
      <c r="AC597" s="6">
        <f t="shared" si="187"/>
        <v>197.15996418</v>
      </c>
      <c r="AD597" s="4">
        <v>0</v>
      </c>
      <c r="AE597" s="6">
        <f t="shared" si="188"/>
        <v>0</v>
      </c>
      <c r="AF597" s="4">
        <v>408</v>
      </c>
      <c r="AG597" s="6">
        <f t="shared" si="189"/>
        <v>134.232</v>
      </c>
      <c r="AH597" s="4">
        <v>60</v>
      </c>
      <c r="AI597" s="6">
        <f t="shared" si="190"/>
        <v>9.6796371046137004</v>
      </c>
      <c r="AJ597">
        <v>0</v>
      </c>
      <c r="AK597" s="6">
        <f t="shared" si="191"/>
        <v>0</v>
      </c>
      <c r="AL597" s="6">
        <f t="shared" si="176"/>
        <v>2447.2609338760135</v>
      </c>
    </row>
    <row r="598" spans="1:38" x14ac:dyDescent="0.25">
      <c r="A598" s="1">
        <v>965</v>
      </c>
      <c r="B598" s="1" t="s">
        <v>757</v>
      </c>
      <c r="C598" s="1" t="s">
        <v>1360</v>
      </c>
      <c r="D598" s="4">
        <v>220</v>
      </c>
      <c r="E598" s="6">
        <f t="shared" si="177"/>
        <v>348.92</v>
      </c>
      <c r="F598" s="4">
        <v>174</v>
      </c>
      <c r="G598" s="17">
        <f t="shared" si="178"/>
        <v>106.14</v>
      </c>
      <c r="H598" s="4">
        <v>240</v>
      </c>
      <c r="I598" s="6">
        <f t="shared" si="179"/>
        <v>112.55999999999999</v>
      </c>
      <c r="J598" s="4">
        <v>276</v>
      </c>
      <c r="K598" s="6">
        <f t="shared" si="180"/>
        <v>100.51893350820001</v>
      </c>
      <c r="L598" s="4">
        <v>96</v>
      </c>
      <c r="M598" s="6">
        <f t="shared" si="175"/>
        <v>295.584</v>
      </c>
      <c r="N598" s="4">
        <v>750</v>
      </c>
      <c r="O598" s="6">
        <f t="shared" si="181"/>
        <v>297.75</v>
      </c>
      <c r="P598" s="4">
        <v>264</v>
      </c>
      <c r="Q598" s="6">
        <f t="shared" si="182"/>
        <v>75.371999705956796</v>
      </c>
      <c r="R598" s="4">
        <v>252</v>
      </c>
      <c r="S598" s="6">
        <f t="shared" si="183"/>
        <v>78.063897240000003</v>
      </c>
      <c r="T598" s="4">
        <v>276</v>
      </c>
      <c r="U598" s="6">
        <f t="shared" si="184"/>
        <v>177.744</v>
      </c>
      <c r="V598" s="4">
        <v>120</v>
      </c>
      <c r="W598" s="17">
        <f t="shared" si="192"/>
        <v>82.680358799999993</v>
      </c>
      <c r="X598" s="4">
        <v>128</v>
      </c>
      <c r="Y598" s="6">
        <f t="shared" si="185"/>
        <v>89.087999999999994</v>
      </c>
      <c r="Z598" s="4">
        <v>276</v>
      </c>
      <c r="AA598" s="6">
        <f t="shared" si="186"/>
        <v>267.16810292039997</v>
      </c>
      <c r="AB598" s="4">
        <v>300</v>
      </c>
      <c r="AC598" s="6">
        <f t="shared" si="187"/>
        <v>197.15996418</v>
      </c>
      <c r="AD598" s="4">
        <v>276</v>
      </c>
      <c r="AE598" s="6">
        <f t="shared" si="188"/>
        <v>127.512</v>
      </c>
      <c r="AF598" s="4">
        <v>264</v>
      </c>
      <c r="AG598" s="6">
        <f t="shared" si="189"/>
        <v>86.856000000000009</v>
      </c>
      <c r="AH598" s="4">
        <v>0</v>
      </c>
      <c r="AI598" s="6">
        <f t="shared" si="190"/>
        <v>0</v>
      </c>
      <c r="AJ598">
        <v>0</v>
      </c>
      <c r="AK598" s="6">
        <f t="shared" si="191"/>
        <v>0</v>
      </c>
      <c r="AL598" s="6">
        <f t="shared" si="176"/>
        <v>2443.117256354557</v>
      </c>
    </row>
    <row r="599" spans="1:38" x14ac:dyDescent="0.25">
      <c r="A599" s="1">
        <v>12888</v>
      </c>
      <c r="B599" s="1" t="s">
        <v>390</v>
      </c>
      <c r="C599" s="1" t="s">
        <v>1070</v>
      </c>
      <c r="D599" s="4">
        <v>60</v>
      </c>
      <c r="E599" s="6">
        <f t="shared" si="177"/>
        <v>95.160000000000011</v>
      </c>
      <c r="F599" s="4">
        <v>120</v>
      </c>
      <c r="G599" s="17">
        <f t="shared" si="178"/>
        <v>73.2</v>
      </c>
      <c r="H599" s="4">
        <v>192</v>
      </c>
      <c r="I599" s="6">
        <f t="shared" si="179"/>
        <v>90.048000000000002</v>
      </c>
      <c r="J599" s="4">
        <v>180</v>
      </c>
      <c r="K599" s="6">
        <f t="shared" si="180"/>
        <v>65.555826201000002</v>
      </c>
      <c r="L599" s="4">
        <v>48</v>
      </c>
      <c r="M599" s="6">
        <f t="shared" si="175"/>
        <v>147.792</v>
      </c>
      <c r="N599" s="4">
        <v>2406</v>
      </c>
      <c r="O599" s="6">
        <f t="shared" si="181"/>
        <v>955.18200000000002</v>
      </c>
      <c r="P599" s="4">
        <v>0</v>
      </c>
      <c r="Q599" s="6">
        <f t="shared" si="182"/>
        <v>0</v>
      </c>
      <c r="R599" s="4">
        <v>180</v>
      </c>
      <c r="S599" s="6">
        <f t="shared" si="183"/>
        <v>55.7599266</v>
      </c>
      <c r="T599" s="4">
        <v>192</v>
      </c>
      <c r="U599" s="6">
        <f t="shared" si="184"/>
        <v>123.648</v>
      </c>
      <c r="V599" s="4">
        <v>50</v>
      </c>
      <c r="W599" s="17">
        <f t="shared" si="192"/>
        <v>34.450149500000002</v>
      </c>
      <c r="X599" s="4">
        <v>64</v>
      </c>
      <c r="Y599" s="6">
        <f t="shared" si="185"/>
        <v>44.543999999999997</v>
      </c>
      <c r="Z599" s="4">
        <v>576</v>
      </c>
      <c r="AA599" s="6">
        <f t="shared" si="186"/>
        <v>557.56821479040002</v>
      </c>
      <c r="AB599" s="4">
        <v>0</v>
      </c>
      <c r="AC599" s="6">
        <f t="shared" si="187"/>
        <v>0</v>
      </c>
      <c r="AD599" s="4">
        <v>0</v>
      </c>
      <c r="AE599" s="6">
        <f t="shared" si="188"/>
        <v>0</v>
      </c>
      <c r="AF599" s="4">
        <v>360</v>
      </c>
      <c r="AG599" s="6">
        <f t="shared" si="189"/>
        <v>118.44000000000001</v>
      </c>
      <c r="AH599" s="4">
        <v>478</v>
      </c>
      <c r="AI599" s="6">
        <f t="shared" si="190"/>
        <v>77.114442266755816</v>
      </c>
      <c r="AJ599">
        <v>0</v>
      </c>
      <c r="AK599" s="6">
        <f t="shared" si="191"/>
        <v>0</v>
      </c>
      <c r="AL599" s="6">
        <f t="shared" si="176"/>
        <v>2438.4625593581559</v>
      </c>
    </row>
    <row r="600" spans="1:38" x14ac:dyDescent="0.25">
      <c r="A600" s="1">
        <v>12842</v>
      </c>
      <c r="B600" s="1" t="s">
        <v>358</v>
      </c>
      <c r="C600" s="1" t="s">
        <v>1052</v>
      </c>
      <c r="D600" s="4">
        <v>20</v>
      </c>
      <c r="E600" s="6">
        <f t="shared" si="177"/>
        <v>31.720000000000002</v>
      </c>
      <c r="F600" s="4">
        <v>162</v>
      </c>
      <c r="G600" s="17">
        <f t="shared" si="178"/>
        <v>98.82</v>
      </c>
      <c r="H600" s="4">
        <v>528</v>
      </c>
      <c r="I600" s="6">
        <f t="shared" si="179"/>
        <v>247.63199999999998</v>
      </c>
      <c r="J600" s="4">
        <v>360</v>
      </c>
      <c r="K600" s="6">
        <f t="shared" si="180"/>
        <v>131.111652402</v>
      </c>
      <c r="L600" s="4">
        <v>12</v>
      </c>
      <c r="M600" s="6">
        <f t="shared" si="175"/>
        <v>36.948</v>
      </c>
      <c r="N600" s="4">
        <v>864</v>
      </c>
      <c r="O600" s="6">
        <f t="shared" si="181"/>
        <v>343.00800000000004</v>
      </c>
      <c r="P600" s="4">
        <v>552</v>
      </c>
      <c r="Q600" s="6">
        <f t="shared" si="182"/>
        <v>157.59599938518238</v>
      </c>
      <c r="R600" s="4">
        <v>264</v>
      </c>
      <c r="S600" s="6">
        <f t="shared" si="183"/>
        <v>81.781225680000006</v>
      </c>
      <c r="T600" s="4">
        <v>324</v>
      </c>
      <c r="U600" s="6">
        <f t="shared" si="184"/>
        <v>208.65600000000001</v>
      </c>
      <c r="V600" s="4">
        <v>30</v>
      </c>
      <c r="W600" s="17">
        <f t="shared" si="192"/>
        <v>20.670089699999998</v>
      </c>
      <c r="X600" s="4">
        <v>48</v>
      </c>
      <c r="Y600" s="6">
        <f t="shared" si="185"/>
        <v>33.408000000000001</v>
      </c>
      <c r="Z600" s="4">
        <v>240</v>
      </c>
      <c r="AA600" s="6">
        <f t="shared" si="186"/>
        <v>232.32008949599998</v>
      </c>
      <c r="AB600" s="4">
        <v>600</v>
      </c>
      <c r="AC600" s="6">
        <f t="shared" si="187"/>
        <v>394.31992836000001</v>
      </c>
      <c r="AD600" s="4">
        <v>480</v>
      </c>
      <c r="AE600" s="6">
        <f t="shared" si="188"/>
        <v>221.76000000000002</v>
      </c>
      <c r="AF600" s="4">
        <v>552</v>
      </c>
      <c r="AG600" s="6">
        <f t="shared" si="189"/>
        <v>181.608</v>
      </c>
      <c r="AH600" s="4">
        <v>0</v>
      </c>
      <c r="AI600" s="6">
        <f t="shared" si="190"/>
        <v>0</v>
      </c>
      <c r="AJ600">
        <v>0</v>
      </c>
      <c r="AK600" s="6">
        <f t="shared" si="191"/>
        <v>0</v>
      </c>
      <c r="AL600" s="6">
        <f t="shared" si="176"/>
        <v>2421.3589850231829</v>
      </c>
    </row>
    <row r="601" spans="1:38" x14ac:dyDescent="0.25">
      <c r="A601" s="1">
        <v>12912</v>
      </c>
      <c r="B601" s="1" t="s">
        <v>409</v>
      </c>
      <c r="C601" s="1" t="s">
        <v>1087</v>
      </c>
      <c r="D601" s="4">
        <v>40</v>
      </c>
      <c r="E601" s="6">
        <f t="shared" si="177"/>
        <v>63.440000000000005</v>
      </c>
      <c r="F601" s="4">
        <v>198</v>
      </c>
      <c r="G601" s="17">
        <f t="shared" si="178"/>
        <v>120.78</v>
      </c>
      <c r="H601" s="4">
        <v>312</v>
      </c>
      <c r="I601" s="6">
        <f t="shared" si="179"/>
        <v>146.328</v>
      </c>
      <c r="J601" s="4">
        <v>288</v>
      </c>
      <c r="K601" s="6">
        <f t="shared" si="180"/>
        <v>104.8893219216</v>
      </c>
      <c r="L601" s="4">
        <v>24</v>
      </c>
      <c r="M601" s="6">
        <f t="shared" si="175"/>
        <v>73.896000000000001</v>
      </c>
      <c r="N601" s="4">
        <v>2502</v>
      </c>
      <c r="O601" s="6">
        <f t="shared" si="181"/>
        <v>993.2940000000001</v>
      </c>
      <c r="P601" s="4">
        <v>0</v>
      </c>
      <c r="Q601" s="6">
        <f t="shared" si="182"/>
        <v>0</v>
      </c>
      <c r="R601" s="4">
        <v>48</v>
      </c>
      <c r="S601" s="6">
        <f t="shared" si="183"/>
        <v>14.869313760000001</v>
      </c>
      <c r="T601" s="4">
        <v>252</v>
      </c>
      <c r="U601" s="6">
        <f t="shared" si="184"/>
        <v>162.28800000000001</v>
      </c>
      <c r="V601" s="4">
        <v>40</v>
      </c>
      <c r="W601" s="17">
        <f t="shared" si="192"/>
        <v>27.5601196</v>
      </c>
      <c r="X601" s="4">
        <v>48</v>
      </c>
      <c r="Y601" s="6">
        <f t="shared" si="185"/>
        <v>33.408000000000001</v>
      </c>
      <c r="Z601" s="4">
        <v>216</v>
      </c>
      <c r="AA601" s="6">
        <f t="shared" si="186"/>
        <v>209.08808054639999</v>
      </c>
      <c r="AB601" s="4">
        <v>500</v>
      </c>
      <c r="AC601" s="6">
        <f t="shared" si="187"/>
        <v>328.59994030000001</v>
      </c>
      <c r="AD601" s="4">
        <v>0</v>
      </c>
      <c r="AE601" s="6">
        <f t="shared" si="188"/>
        <v>0</v>
      </c>
      <c r="AF601" s="4">
        <v>432</v>
      </c>
      <c r="AG601" s="6">
        <f t="shared" si="189"/>
        <v>142.12800000000001</v>
      </c>
      <c r="AH601" s="4">
        <v>0</v>
      </c>
      <c r="AI601" s="6">
        <f t="shared" si="190"/>
        <v>0</v>
      </c>
      <c r="AJ601">
        <v>0</v>
      </c>
      <c r="AK601" s="6">
        <f t="shared" si="191"/>
        <v>0</v>
      </c>
      <c r="AL601" s="6">
        <f t="shared" si="176"/>
        <v>2420.5687761280001</v>
      </c>
    </row>
    <row r="602" spans="1:38" x14ac:dyDescent="0.25">
      <c r="A602" s="1">
        <v>12752</v>
      </c>
      <c r="B602" s="1" t="s">
        <v>285</v>
      </c>
      <c r="C602" s="1" t="s">
        <v>997</v>
      </c>
      <c r="D602" s="4">
        <v>100</v>
      </c>
      <c r="E602" s="6">
        <f t="shared" si="177"/>
        <v>158.6</v>
      </c>
      <c r="F602" s="4">
        <v>102</v>
      </c>
      <c r="G602" s="17">
        <f t="shared" si="178"/>
        <v>62.22</v>
      </c>
      <c r="H602" s="4">
        <v>96</v>
      </c>
      <c r="I602" s="6">
        <f t="shared" si="179"/>
        <v>45.024000000000001</v>
      </c>
      <c r="J602" s="4">
        <v>204</v>
      </c>
      <c r="K602" s="6">
        <f t="shared" si="180"/>
        <v>74.296603027800003</v>
      </c>
      <c r="L602" s="4">
        <v>0</v>
      </c>
      <c r="M602" s="6">
        <f t="shared" si="175"/>
        <v>0</v>
      </c>
      <c r="N602" s="4">
        <v>1752</v>
      </c>
      <c r="O602" s="6">
        <f t="shared" si="181"/>
        <v>695.54399999999998</v>
      </c>
      <c r="P602" s="4">
        <v>0</v>
      </c>
      <c r="Q602" s="6">
        <f t="shared" si="182"/>
        <v>0</v>
      </c>
      <c r="R602" s="4">
        <v>96</v>
      </c>
      <c r="S602" s="6">
        <f t="shared" si="183"/>
        <v>29.738627520000001</v>
      </c>
      <c r="T602" s="4">
        <v>396</v>
      </c>
      <c r="U602" s="6">
        <f t="shared" si="184"/>
        <v>255.024</v>
      </c>
      <c r="V602" s="4">
        <v>100</v>
      </c>
      <c r="W602" s="17">
        <f t="shared" si="192"/>
        <v>68.900299000000004</v>
      </c>
      <c r="X602" s="4">
        <v>96</v>
      </c>
      <c r="Y602" s="6">
        <f t="shared" si="185"/>
        <v>66.816000000000003</v>
      </c>
      <c r="Z602" s="4">
        <v>600</v>
      </c>
      <c r="AA602" s="6">
        <f t="shared" si="186"/>
        <v>580.80022373999998</v>
      </c>
      <c r="AB602" s="4">
        <v>0</v>
      </c>
      <c r="AC602" s="6">
        <f t="shared" si="187"/>
        <v>0</v>
      </c>
      <c r="AD602" s="4">
        <v>204</v>
      </c>
      <c r="AE602" s="6">
        <f t="shared" si="188"/>
        <v>94.248000000000005</v>
      </c>
      <c r="AF602" s="4">
        <v>96</v>
      </c>
      <c r="AG602" s="6">
        <f t="shared" si="189"/>
        <v>31.584000000000003</v>
      </c>
      <c r="AH602" s="4">
        <v>0</v>
      </c>
      <c r="AI602" s="6">
        <f t="shared" si="190"/>
        <v>0</v>
      </c>
      <c r="AJ602">
        <v>40</v>
      </c>
      <c r="AK602" s="6">
        <f t="shared" si="191"/>
        <v>228.57142857142838</v>
      </c>
      <c r="AL602" s="6">
        <f t="shared" si="176"/>
        <v>2391.3671818592279</v>
      </c>
    </row>
    <row r="603" spans="1:38" x14ac:dyDescent="0.25">
      <c r="A603" s="1">
        <v>12562</v>
      </c>
      <c r="B603" s="1" t="s">
        <v>169</v>
      </c>
      <c r="C603" s="1" t="s">
        <v>919</v>
      </c>
      <c r="D603" s="4">
        <v>200</v>
      </c>
      <c r="E603" s="6">
        <f t="shared" si="177"/>
        <v>317.2</v>
      </c>
      <c r="F603" s="4">
        <v>0</v>
      </c>
      <c r="G603" s="17">
        <f t="shared" si="178"/>
        <v>0</v>
      </c>
      <c r="H603" s="4">
        <v>408</v>
      </c>
      <c r="I603" s="6">
        <f t="shared" si="179"/>
        <v>191.35199999999998</v>
      </c>
      <c r="J603" s="4">
        <v>0</v>
      </c>
      <c r="K603" s="6">
        <f t="shared" si="180"/>
        <v>0</v>
      </c>
      <c r="L603" s="4">
        <v>120</v>
      </c>
      <c r="M603" s="6">
        <f t="shared" si="175"/>
        <v>369.48</v>
      </c>
      <c r="N603" s="4">
        <v>1506</v>
      </c>
      <c r="O603" s="6">
        <f t="shared" si="181"/>
        <v>597.88200000000006</v>
      </c>
      <c r="P603" s="4">
        <v>0</v>
      </c>
      <c r="Q603" s="6">
        <f t="shared" si="182"/>
        <v>0</v>
      </c>
      <c r="R603" s="4">
        <v>252</v>
      </c>
      <c r="S603" s="6">
        <f t="shared" si="183"/>
        <v>78.063897240000003</v>
      </c>
      <c r="T603" s="4">
        <v>504</v>
      </c>
      <c r="U603" s="6">
        <f t="shared" si="184"/>
        <v>324.57600000000002</v>
      </c>
      <c r="V603" s="4">
        <v>0</v>
      </c>
      <c r="W603" s="17">
        <f t="shared" si="192"/>
        <v>0</v>
      </c>
      <c r="X603" s="4">
        <v>0</v>
      </c>
      <c r="Y603" s="6">
        <f t="shared" si="185"/>
        <v>0</v>
      </c>
      <c r="Z603" s="4">
        <v>396</v>
      </c>
      <c r="AA603" s="6">
        <f t="shared" si="186"/>
        <v>383.32814766839999</v>
      </c>
      <c r="AB603" s="4">
        <v>0</v>
      </c>
      <c r="AC603" s="6">
        <f t="shared" si="187"/>
        <v>0</v>
      </c>
      <c r="AD603" s="4">
        <v>252</v>
      </c>
      <c r="AE603" s="6">
        <f t="shared" si="188"/>
        <v>116.42400000000001</v>
      </c>
      <c r="AF603" s="4">
        <v>0</v>
      </c>
      <c r="AG603" s="6">
        <f t="shared" si="189"/>
        <v>0</v>
      </c>
      <c r="AH603" s="4">
        <v>0</v>
      </c>
      <c r="AI603" s="6">
        <f t="shared" si="190"/>
        <v>0</v>
      </c>
      <c r="AJ603">
        <v>0</v>
      </c>
      <c r="AK603" s="6">
        <f t="shared" si="191"/>
        <v>0</v>
      </c>
      <c r="AL603" s="6">
        <f t="shared" si="176"/>
        <v>2378.3060449084001</v>
      </c>
    </row>
    <row r="604" spans="1:38" x14ac:dyDescent="0.25">
      <c r="A604" s="1">
        <v>12495</v>
      </c>
      <c r="B604" s="1" t="s">
        <v>120</v>
      </c>
      <c r="C604" s="1" t="s">
        <v>876</v>
      </c>
      <c r="D604" s="4">
        <v>200</v>
      </c>
      <c r="E604" s="6">
        <f t="shared" si="177"/>
        <v>317.2</v>
      </c>
      <c r="F604" s="4">
        <v>198</v>
      </c>
      <c r="G604" s="17">
        <f t="shared" si="178"/>
        <v>120.78</v>
      </c>
      <c r="H604" s="4">
        <v>96</v>
      </c>
      <c r="I604" s="6">
        <f t="shared" si="179"/>
        <v>45.024000000000001</v>
      </c>
      <c r="J604" s="4">
        <v>300</v>
      </c>
      <c r="K604" s="6">
        <f t="shared" si="180"/>
        <v>109.25971033500001</v>
      </c>
      <c r="L604" s="4">
        <v>96</v>
      </c>
      <c r="M604" s="6">
        <f t="shared" si="175"/>
        <v>295.584</v>
      </c>
      <c r="N604" s="4">
        <v>600</v>
      </c>
      <c r="O604" s="6">
        <f t="shared" si="181"/>
        <v>238.20000000000002</v>
      </c>
      <c r="P604" s="4">
        <v>192</v>
      </c>
      <c r="Q604" s="6">
        <f t="shared" si="182"/>
        <v>54.8159997861504</v>
      </c>
      <c r="R604" s="4">
        <v>348</v>
      </c>
      <c r="S604" s="6">
        <f t="shared" si="183"/>
        <v>107.80252476</v>
      </c>
      <c r="T604" s="4">
        <v>204</v>
      </c>
      <c r="U604" s="6">
        <f t="shared" si="184"/>
        <v>131.376</v>
      </c>
      <c r="V604" s="4">
        <v>100</v>
      </c>
      <c r="W604" s="17">
        <f t="shared" si="192"/>
        <v>68.900299000000004</v>
      </c>
      <c r="X604" s="4">
        <v>96</v>
      </c>
      <c r="Y604" s="6">
        <f t="shared" si="185"/>
        <v>66.816000000000003</v>
      </c>
      <c r="Z604" s="4">
        <v>300</v>
      </c>
      <c r="AA604" s="6">
        <f t="shared" si="186"/>
        <v>290.40011186999999</v>
      </c>
      <c r="AB604" s="4">
        <v>300</v>
      </c>
      <c r="AC604" s="6">
        <f t="shared" si="187"/>
        <v>197.15996418</v>
      </c>
      <c r="AD604" s="4">
        <v>252</v>
      </c>
      <c r="AE604" s="6">
        <f t="shared" si="188"/>
        <v>116.42400000000001</v>
      </c>
      <c r="AF604" s="4">
        <v>360</v>
      </c>
      <c r="AG604" s="6">
        <f t="shared" si="189"/>
        <v>118.44000000000001</v>
      </c>
      <c r="AH604" s="4">
        <v>478</v>
      </c>
      <c r="AI604" s="6">
        <f t="shared" si="190"/>
        <v>77.114442266755816</v>
      </c>
      <c r="AJ604">
        <v>0</v>
      </c>
      <c r="AK604" s="6">
        <f t="shared" si="191"/>
        <v>0</v>
      </c>
      <c r="AL604" s="6">
        <f t="shared" si="176"/>
        <v>2355.2970521979064</v>
      </c>
    </row>
    <row r="605" spans="1:38" x14ac:dyDescent="0.25">
      <c r="A605" s="1">
        <v>6571</v>
      </c>
      <c r="B605" s="1" t="s">
        <v>703</v>
      </c>
      <c r="C605" s="1" t="s">
        <v>1428</v>
      </c>
      <c r="D605" s="4">
        <v>80</v>
      </c>
      <c r="E605" s="6">
        <f t="shared" si="177"/>
        <v>126.88000000000001</v>
      </c>
      <c r="F605" s="4">
        <v>198</v>
      </c>
      <c r="G605" s="17">
        <f t="shared" si="178"/>
        <v>120.78</v>
      </c>
      <c r="H605" s="4">
        <v>408</v>
      </c>
      <c r="I605" s="6">
        <f t="shared" si="179"/>
        <v>191.35199999999998</v>
      </c>
      <c r="J605" s="4">
        <v>300</v>
      </c>
      <c r="K605" s="6">
        <f t="shared" si="180"/>
        <v>109.25971033500001</v>
      </c>
      <c r="L605" s="4">
        <v>36</v>
      </c>
      <c r="M605" s="6">
        <f t="shared" si="175"/>
        <v>110.84400000000001</v>
      </c>
      <c r="N605" s="4">
        <v>600</v>
      </c>
      <c r="O605" s="6">
        <f t="shared" si="181"/>
        <v>238.20000000000002</v>
      </c>
      <c r="P605" s="4">
        <v>312</v>
      </c>
      <c r="Q605" s="6">
        <f t="shared" si="182"/>
        <v>89.075999652494389</v>
      </c>
      <c r="R605" s="4">
        <v>300</v>
      </c>
      <c r="S605" s="6">
        <f t="shared" si="183"/>
        <v>92.933211</v>
      </c>
      <c r="T605" s="4">
        <v>300</v>
      </c>
      <c r="U605" s="6">
        <f t="shared" si="184"/>
        <v>193.20000000000002</v>
      </c>
      <c r="V605" s="4">
        <v>110</v>
      </c>
      <c r="W605" s="17">
        <f t="shared" si="192"/>
        <v>75.790328899999992</v>
      </c>
      <c r="X605" s="4">
        <v>112</v>
      </c>
      <c r="Y605" s="6">
        <f t="shared" si="185"/>
        <v>77.951999999999998</v>
      </c>
      <c r="Z605" s="4">
        <v>360</v>
      </c>
      <c r="AA605" s="6">
        <f t="shared" si="186"/>
        <v>348.480134244</v>
      </c>
      <c r="AB605" s="4">
        <v>400</v>
      </c>
      <c r="AC605" s="6">
        <f t="shared" si="187"/>
        <v>262.87995224000002</v>
      </c>
      <c r="AD605" s="4">
        <v>300</v>
      </c>
      <c r="AE605" s="6">
        <f t="shared" si="188"/>
        <v>138.6</v>
      </c>
      <c r="AF605" s="4">
        <v>504</v>
      </c>
      <c r="AG605" s="6">
        <f t="shared" si="189"/>
        <v>165.816</v>
      </c>
      <c r="AH605" s="4">
        <v>0</v>
      </c>
      <c r="AI605" s="6">
        <f t="shared" si="190"/>
        <v>0</v>
      </c>
      <c r="AJ605">
        <v>0</v>
      </c>
      <c r="AK605" s="6">
        <f t="shared" si="191"/>
        <v>0</v>
      </c>
      <c r="AL605" s="6">
        <f t="shared" si="176"/>
        <v>2342.0433363714942</v>
      </c>
    </row>
    <row r="606" spans="1:38" x14ac:dyDescent="0.25">
      <c r="A606" s="1">
        <v>2316</v>
      </c>
      <c r="B606" s="1" t="s">
        <v>632</v>
      </c>
      <c r="C606" s="1" t="s">
        <v>1272</v>
      </c>
      <c r="D606" s="4">
        <v>160</v>
      </c>
      <c r="E606" s="6">
        <f t="shared" si="177"/>
        <v>253.76000000000002</v>
      </c>
      <c r="F606" s="4">
        <v>138</v>
      </c>
      <c r="G606" s="17">
        <f t="shared" si="178"/>
        <v>84.179999999999993</v>
      </c>
      <c r="H606" s="4">
        <v>216</v>
      </c>
      <c r="I606" s="6">
        <f t="shared" si="179"/>
        <v>101.30399999999999</v>
      </c>
      <c r="J606" s="4">
        <v>276</v>
      </c>
      <c r="K606" s="6">
        <f t="shared" si="180"/>
        <v>100.51893350820001</v>
      </c>
      <c r="L606" s="4">
        <v>60</v>
      </c>
      <c r="M606" s="6">
        <f t="shared" si="175"/>
        <v>184.74</v>
      </c>
      <c r="N606" s="4">
        <v>696</v>
      </c>
      <c r="O606" s="6">
        <f t="shared" si="181"/>
        <v>276.31200000000001</v>
      </c>
      <c r="P606" s="4">
        <v>288</v>
      </c>
      <c r="Q606" s="6">
        <f t="shared" si="182"/>
        <v>82.223999679225599</v>
      </c>
      <c r="R606" s="4">
        <v>492</v>
      </c>
      <c r="S606" s="6">
        <f t="shared" si="183"/>
        <v>152.41046603999999</v>
      </c>
      <c r="T606" s="4">
        <v>0</v>
      </c>
      <c r="U606" s="6">
        <f t="shared" si="184"/>
        <v>0</v>
      </c>
      <c r="V606" s="4">
        <v>100</v>
      </c>
      <c r="W606" s="17">
        <f t="shared" si="192"/>
        <v>68.900299000000004</v>
      </c>
      <c r="X606" s="4">
        <v>96</v>
      </c>
      <c r="Y606" s="6">
        <f t="shared" si="185"/>
        <v>66.816000000000003</v>
      </c>
      <c r="Z606" s="4">
        <v>420</v>
      </c>
      <c r="AA606" s="6">
        <f t="shared" si="186"/>
        <v>406.56015661800001</v>
      </c>
      <c r="AB606" s="4">
        <v>0</v>
      </c>
      <c r="AC606" s="6">
        <f t="shared" si="187"/>
        <v>0</v>
      </c>
      <c r="AD606" s="4">
        <v>348</v>
      </c>
      <c r="AE606" s="6">
        <f t="shared" si="188"/>
        <v>160.77600000000001</v>
      </c>
      <c r="AF606" s="4">
        <v>408</v>
      </c>
      <c r="AG606" s="6">
        <f t="shared" si="189"/>
        <v>134.232</v>
      </c>
      <c r="AH606" s="4">
        <v>0</v>
      </c>
      <c r="AI606" s="6">
        <f t="shared" si="190"/>
        <v>0</v>
      </c>
      <c r="AJ606">
        <v>40</v>
      </c>
      <c r="AK606" s="6">
        <f t="shared" si="191"/>
        <v>228.57142857142838</v>
      </c>
      <c r="AL606" s="6">
        <f t="shared" si="176"/>
        <v>2301.3052834168543</v>
      </c>
    </row>
    <row r="607" spans="1:38" x14ac:dyDescent="0.25">
      <c r="A607" s="1">
        <v>12590</v>
      </c>
      <c r="B607" s="1" t="s">
        <v>171</v>
      </c>
      <c r="C607" s="1" t="s">
        <v>921</v>
      </c>
      <c r="D607" s="4">
        <v>60</v>
      </c>
      <c r="E607" s="6">
        <f t="shared" si="177"/>
        <v>95.160000000000011</v>
      </c>
      <c r="F607" s="4">
        <v>198</v>
      </c>
      <c r="G607" s="17">
        <f t="shared" si="178"/>
        <v>120.78</v>
      </c>
      <c r="H607" s="4">
        <v>192</v>
      </c>
      <c r="I607" s="6">
        <f t="shared" si="179"/>
        <v>90.048000000000002</v>
      </c>
      <c r="J607" s="4">
        <v>96</v>
      </c>
      <c r="K607" s="6">
        <f t="shared" si="180"/>
        <v>34.963107307200005</v>
      </c>
      <c r="L607" s="4">
        <v>24</v>
      </c>
      <c r="M607" s="6">
        <f t="shared" si="175"/>
        <v>73.896000000000001</v>
      </c>
      <c r="N607" s="4">
        <v>1998</v>
      </c>
      <c r="O607" s="6">
        <f t="shared" si="181"/>
        <v>793.20600000000002</v>
      </c>
      <c r="P607" s="4">
        <v>96</v>
      </c>
      <c r="Q607" s="6">
        <f t="shared" si="182"/>
        <v>27.4079998930752</v>
      </c>
      <c r="R607" s="4">
        <v>264</v>
      </c>
      <c r="S607" s="6">
        <f t="shared" si="183"/>
        <v>81.781225680000006</v>
      </c>
      <c r="T607" s="4">
        <v>204</v>
      </c>
      <c r="U607" s="6">
        <f t="shared" si="184"/>
        <v>131.376</v>
      </c>
      <c r="V607" s="4">
        <v>50</v>
      </c>
      <c r="W607" s="17">
        <f t="shared" si="192"/>
        <v>34.450149500000002</v>
      </c>
      <c r="X607" s="4">
        <v>64</v>
      </c>
      <c r="Y607" s="6">
        <f t="shared" si="185"/>
        <v>44.543999999999997</v>
      </c>
      <c r="Z607" s="4">
        <v>252</v>
      </c>
      <c r="AA607" s="6">
        <f t="shared" si="186"/>
        <v>243.93609397079999</v>
      </c>
      <c r="AB607" s="4">
        <v>100</v>
      </c>
      <c r="AC607" s="6">
        <f t="shared" si="187"/>
        <v>65.719988060000006</v>
      </c>
      <c r="AD607" s="4">
        <v>288</v>
      </c>
      <c r="AE607" s="6">
        <f t="shared" si="188"/>
        <v>133.05600000000001</v>
      </c>
      <c r="AF607" s="4">
        <v>504</v>
      </c>
      <c r="AG607" s="6">
        <f t="shared" si="189"/>
        <v>165.816</v>
      </c>
      <c r="AH607" s="4">
        <v>1008</v>
      </c>
      <c r="AI607" s="6">
        <f t="shared" si="190"/>
        <v>162.61790335751016</v>
      </c>
      <c r="AJ607">
        <v>0</v>
      </c>
      <c r="AK607" s="6">
        <f t="shared" si="191"/>
        <v>0</v>
      </c>
      <c r="AL607" s="6">
        <f t="shared" si="176"/>
        <v>2298.7584677685854</v>
      </c>
    </row>
    <row r="608" spans="1:38" x14ac:dyDescent="0.25">
      <c r="A608" s="1">
        <v>13021</v>
      </c>
      <c r="B608" s="1" t="s">
        <v>476</v>
      </c>
      <c r="C608" s="1" t="s">
        <v>1150</v>
      </c>
      <c r="D608" s="4">
        <v>40</v>
      </c>
      <c r="E608" s="6">
        <f t="shared" si="177"/>
        <v>63.440000000000005</v>
      </c>
      <c r="F608" s="4">
        <v>252</v>
      </c>
      <c r="G608" s="17">
        <f t="shared" si="178"/>
        <v>153.72</v>
      </c>
      <c r="H608" s="4">
        <v>240</v>
      </c>
      <c r="I608" s="6">
        <f t="shared" si="179"/>
        <v>112.55999999999999</v>
      </c>
      <c r="J608" s="4">
        <v>276</v>
      </c>
      <c r="K608" s="6">
        <f t="shared" si="180"/>
        <v>100.51893350820001</v>
      </c>
      <c r="L608" s="4">
        <v>24</v>
      </c>
      <c r="M608" s="6">
        <f t="shared" si="175"/>
        <v>73.896000000000001</v>
      </c>
      <c r="N608" s="4">
        <v>1356</v>
      </c>
      <c r="O608" s="6">
        <f t="shared" si="181"/>
        <v>538.33199999999999</v>
      </c>
      <c r="P608" s="4">
        <v>240</v>
      </c>
      <c r="Q608" s="6">
        <f t="shared" si="182"/>
        <v>68.519999732687992</v>
      </c>
      <c r="R608" s="4">
        <v>444</v>
      </c>
      <c r="S608" s="6">
        <f t="shared" si="183"/>
        <v>137.54115228000001</v>
      </c>
      <c r="T608" s="4">
        <v>252</v>
      </c>
      <c r="U608" s="6">
        <f t="shared" si="184"/>
        <v>162.28800000000001</v>
      </c>
      <c r="V608" s="4">
        <v>40</v>
      </c>
      <c r="W608" s="17">
        <f t="shared" si="192"/>
        <v>27.5601196</v>
      </c>
      <c r="X608" s="4">
        <v>48</v>
      </c>
      <c r="Y608" s="6">
        <f t="shared" si="185"/>
        <v>33.408000000000001</v>
      </c>
      <c r="Z608" s="4">
        <v>204</v>
      </c>
      <c r="AA608" s="6">
        <f t="shared" si="186"/>
        <v>197.47207607159999</v>
      </c>
      <c r="AB608" s="4">
        <v>400</v>
      </c>
      <c r="AC608" s="6">
        <f t="shared" si="187"/>
        <v>262.87995224000002</v>
      </c>
      <c r="AD608" s="4">
        <v>300</v>
      </c>
      <c r="AE608" s="6">
        <f t="shared" si="188"/>
        <v>138.6</v>
      </c>
      <c r="AF608" s="4">
        <v>408</v>
      </c>
      <c r="AG608" s="6">
        <f t="shared" si="189"/>
        <v>134.232</v>
      </c>
      <c r="AH608" s="4">
        <v>414</v>
      </c>
      <c r="AI608" s="6">
        <f t="shared" si="190"/>
        <v>66.789496021834537</v>
      </c>
      <c r="AJ608">
        <v>0</v>
      </c>
      <c r="AK608" s="6">
        <f t="shared" si="191"/>
        <v>0</v>
      </c>
      <c r="AL608" s="6">
        <f t="shared" si="176"/>
        <v>2271.7577294543221</v>
      </c>
    </row>
    <row r="609" spans="1:38" x14ac:dyDescent="0.25">
      <c r="A609" s="1">
        <v>12927</v>
      </c>
      <c r="B609" s="1" t="s">
        <v>422</v>
      </c>
      <c r="C609" s="1" t="s">
        <v>1100</v>
      </c>
      <c r="D609" s="4">
        <v>40</v>
      </c>
      <c r="E609" s="6">
        <f t="shared" si="177"/>
        <v>63.440000000000005</v>
      </c>
      <c r="F609" s="4">
        <v>168</v>
      </c>
      <c r="G609" s="17">
        <f t="shared" si="178"/>
        <v>102.48</v>
      </c>
      <c r="H609" s="4">
        <v>264</v>
      </c>
      <c r="I609" s="6">
        <f t="shared" si="179"/>
        <v>123.81599999999999</v>
      </c>
      <c r="J609" s="4">
        <v>276</v>
      </c>
      <c r="K609" s="6">
        <f t="shared" si="180"/>
        <v>100.51893350820001</v>
      </c>
      <c r="L609" s="4">
        <v>24</v>
      </c>
      <c r="M609" s="6">
        <f t="shared" si="175"/>
        <v>73.896000000000001</v>
      </c>
      <c r="N609" s="4">
        <v>1404</v>
      </c>
      <c r="O609" s="6">
        <f t="shared" si="181"/>
        <v>557.38800000000003</v>
      </c>
      <c r="P609" s="4">
        <v>336</v>
      </c>
      <c r="Q609" s="6">
        <f t="shared" si="182"/>
        <v>95.927999625763192</v>
      </c>
      <c r="R609" s="4">
        <v>456</v>
      </c>
      <c r="S609" s="6">
        <f t="shared" si="183"/>
        <v>141.25848071999999</v>
      </c>
      <c r="T609" s="4">
        <v>252</v>
      </c>
      <c r="U609" s="6">
        <f t="shared" si="184"/>
        <v>162.28800000000001</v>
      </c>
      <c r="V609" s="4">
        <v>40</v>
      </c>
      <c r="W609" s="17">
        <f t="shared" si="192"/>
        <v>27.5601196</v>
      </c>
      <c r="X609" s="4">
        <v>48</v>
      </c>
      <c r="Y609" s="6">
        <f t="shared" si="185"/>
        <v>33.408000000000001</v>
      </c>
      <c r="Z609" s="4">
        <v>204</v>
      </c>
      <c r="AA609" s="6">
        <f t="shared" si="186"/>
        <v>197.47207607159999</v>
      </c>
      <c r="AB609" s="4">
        <v>300</v>
      </c>
      <c r="AC609" s="6">
        <f t="shared" si="187"/>
        <v>197.15996418</v>
      </c>
      <c r="AD609" s="4">
        <v>576</v>
      </c>
      <c r="AE609" s="6">
        <f t="shared" si="188"/>
        <v>266.11200000000002</v>
      </c>
      <c r="AF609" s="4">
        <v>336</v>
      </c>
      <c r="AG609" s="6">
        <f t="shared" si="189"/>
        <v>110.54400000000001</v>
      </c>
      <c r="AH609" s="4">
        <v>0</v>
      </c>
      <c r="AI609" s="6">
        <f t="shared" si="190"/>
        <v>0</v>
      </c>
      <c r="AJ609">
        <v>0</v>
      </c>
      <c r="AK609" s="6">
        <f t="shared" si="191"/>
        <v>0</v>
      </c>
      <c r="AL609" s="6">
        <f t="shared" si="176"/>
        <v>2253.2695737055633</v>
      </c>
    </row>
    <row r="610" spans="1:38" x14ac:dyDescent="0.25">
      <c r="A610" s="1">
        <v>12109</v>
      </c>
      <c r="B610" s="1" t="s">
        <v>45</v>
      </c>
      <c r="C610" s="1" t="s">
        <v>814</v>
      </c>
      <c r="D610" s="4">
        <v>120</v>
      </c>
      <c r="E610" s="6">
        <f t="shared" si="177"/>
        <v>190.32000000000002</v>
      </c>
      <c r="F610" s="4">
        <v>156</v>
      </c>
      <c r="G610" s="17">
        <f t="shared" si="178"/>
        <v>95.16</v>
      </c>
      <c r="H610" s="4">
        <v>192</v>
      </c>
      <c r="I610" s="6">
        <f t="shared" si="179"/>
        <v>90.048000000000002</v>
      </c>
      <c r="J610" s="4">
        <v>300</v>
      </c>
      <c r="K610" s="6">
        <f t="shared" si="180"/>
        <v>109.25971033500001</v>
      </c>
      <c r="L610" s="4">
        <v>168</v>
      </c>
      <c r="M610" s="6">
        <f t="shared" si="175"/>
        <v>517.27200000000005</v>
      </c>
      <c r="N610" s="4">
        <v>300</v>
      </c>
      <c r="O610" s="6">
        <f t="shared" si="181"/>
        <v>119.10000000000001</v>
      </c>
      <c r="P610" s="4">
        <v>0</v>
      </c>
      <c r="Q610" s="6">
        <f t="shared" si="182"/>
        <v>0</v>
      </c>
      <c r="R610" s="4">
        <v>300</v>
      </c>
      <c r="S610" s="6">
        <f t="shared" si="183"/>
        <v>92.933211</v>
      </c>
      <c r="T610" s="4">
        <v>252</v>
      </c>
      <c r="U610" s="6">
        <f t="shared" si="184"/>
        <v>162.28800000000001</v>
      </c>
      <c r="V610" s="4">
        <v>180</v>
      </c>
      <c r="W610" s="17">
        <f t="shared" si="192"/>
        <v>124.02053819999999</v>
      </c>
      <c r="X610" s="4">
        <v>176</v>
      </c>
      <c r="Y610" s="6">
        <f t="shared" si="185"/>
        <v>122.496</v>
      </c>
      <c r="Z610" s="4">
        <v>300</v>
      </c>
      <c r="AA610" s="6">
        <f t="shared" si="186"/>
        <v>290.40011186999999</v>
      </c>
      <c r="AB610" s="4">
        <v>300</v>
      </c>
      <c r="AC610" s="6">
        <f t="shared" si="187"/>
        <v>197.15996418</v>
      </c>
      <c r="AD610" s="4">
        <v>180</v>
      </c>
      <c r="AE610" s="6">
        <f t="shared" si="188"/>
        <v>83.160000000000011</v>
      </c>
      <c r="AF610" s="4">
        <v>168</v>
      </c>
      <c r="AG610" s="6">
        <f t="shared" si="189"/>
        <v>55.272000000000006</v>
      </c>
      <c r="AH610" s="4">
        <v>0</v>
      </c>
      <c r="AI610" s="6">
        <f t="shared" si="190"/>
        <v>0</v>
      </c>
      <c r="AJ610">
        <v>0</v>
      </c>
      <c r="AK610" s="6">
        <f t="shared" si="191"/>
        <v>0</v>
      </c>
      <c r="AL610" s="6">
        <f t="shared" si="176"/>
        <v>2248.889535585</v>
      </c>
    </row>
    <row r="611" spans="1:38" x14ac:dyDescent="0.25">
      <c r="A611" s="1">
        <v>12458</v>
      </c>
      <c r="B611" s="1" t="s">
        <v>94</v>
      </c>
      <c r="C611" s="1" t="s">
        <v>1443</v>
      </c>
      <c r="D611" s="4">
        <v>140</v>
      </c>
      <c r="E611" s="6">
        <f t="shared" si="177"/>
        <v>222.04000000000002</v>
      </c>
      <c r="F611" s="4">
        <v>48</v>
      </c>
      <c r="G611" s="17">
        <f t="shared" si="178"/>
        <v>29.28</v>
      </c>
      <c r="H611" s="4">
        <v>192</v>
      </c>
      <c r="I611" s="6">
        <f t="shared" si="179"/>
        <v>90.048000000000002</v>
      </c>
      <c r="J611" s="4">
        <v>504</v>
      </c>
      <c r="K611" s="6">
        <f t="shared" si="180"/>
        <v>183.55631336280001</v>
      </c>
      <c r="L611" s="4">
        <v>48</v>
      </c>
      <c r="M611" s="6">
        <f t="shared" si="175"/>
        <v>147.792</v>
      </c>
      <c r="N611" s="4">
        <v>408</v>
      </c>
      <c r="O611" s="6">
        <f t="shared" si="181"/>
        <v>161.976</v>
      </c>
      <c r="P611" s="4">
        <v>288</v>
      </c>
      <c r="Q611" s="6">
        <f t="shared" si="182"/>
        <v>82.223999679225599</v>
      </c>
      <c r="R611" s="4">
        <v>252</v>
      </c>
      <c r="S611" s="6">
        <f t="shared" si="183"/>
        <v>78.063897240000003</v>
      </c>
      <c r="T611" s="4">
        <v>204</v>
      </c>
      <c r="U611" s="6">
        <f t="shared" si="184"/>
        <v>131.376</v>
      </c>
      <c r="V611" s="4">
        <v>70</v>
      </c>
      <c r="W611" s="17">
        <f t="shared" si="192"/>
        <v>48.230209299999999</v>
      </c>
      <c r="X611" s="4">
        <v>32</v>
      </c>
      <c r="Y611" s="6">
        <f t="shared" si="185"/>
        <v>22.271999999999998</v>
      </c>
      <c r="Z611" s="4">
        <v>504</v>
      </c>
      <c r="AA611" s="6">
        <f t="shared" si="186"/>
        <v>487.87218794159998</v>
      </c>
      <c r="AB611" s="4">
        <v>400</v>
      </c>
      <c r="AC611" s="6">
        <f t="shared" si="187"/>
        <v>262.87995224000002</v>
      </c>
      <c r="AD611" s="4">
        <v>204</v>
      </c>
      <c r="AE611" s="6">
        <f t="shared" si="188"/>
        <v>94.248000000000005</v>
      </c>
      <c r="AF611" s="4">
        <v>504</v>
      </c>
      <c r="AG611" s="6">
        <f t="shared" si="189"/>
        <v>165.816</v>
      </c>
      <c r="AH611" s="4">
        <v>192</v>
      </c>
      <c r="AI611" s="6">
        <f t="shared" si="190"/>
        <v>30.974838734763843</v>
      </c>
      <c r="AJ611">
        <v>0</v>
      </c>
      <c r="AK611" s="6">
        <f t="shared" si="191"/>
        <v>0</v>
      </c>
      <c r="AL611" s="6">
        <f t="shared" si="176"/>
        <v>2238.6493984983895</v>
      </c>
    </row>
    <row r="612" spans="1:38" x14ac:dyDescent="0.25">
      <c r="A612" s="1">
        <v>4003</v>
      </c>
      <c r="B612" s="1" t="s">
        <v>687</v>
      </c>
      <c r="C612" s="1" t="s">
        <v>1421</v>
      </c>
      <c r="D612" s="4">
        <v>60</v>
      </c>
      <c r="E612" s="6">
        <f t="shared" si="177"/>
        <v>95.160000000000011</v>
      </c>
      <c r="F612" s="4">
        <v>198</v>
      </c>
      <c r="G612" s="17">
        <f t="shared" si="178"/>
        <v>120.78</v>
      </c>
      <c r="H612" s="4">
        <v>312</v>
      </c>
      <c r="I612" s="6">
        <f t="shared" si="179"/>
        <v>146.328</v>
      </c>
      <c r="J612" s="4">
        <v>360</v>
      </c>
      <c r="K612" s="6">
        <f t="shared" si="180"/>
        <v>131.111652402</v>
      </c>
      <c r="L612" s="4">
        <v>24</v>
      </c>
      <c r="M612" s="6">
        <f t="shared" si="175"/>
        <v>73.896000000000001</v>
      </c>
      <c r="N612" s="4">
        <v>1200</v>
      </c>
      <c r="O612" s="6">
        <f t="shared" si="181"/>
        <v>476.40000000000003</v>
      </c>
      <c r="P612" s="4">
        <v>192</v>
      </c>
      <c r="Q612" s="6">
        <f t="shared" si="182"/>
        <v>54.8159997861504</v>
      </c>
      <c r="R612" s="4">
        <v>300</v>
      </c>
      <c r="S612" s="6">
        <f t="shared" si="183"/>
        <v>92.933211</v>
      </c>
      <c r="T612" s="4">
        <v>336</v>
      </c>
      <c r="U612" s="6">
        <f t="shared" si="184"/>
        <v>216.38400000000001</v>
      </c>
      <c r="V612" s="4">
        <v>50</v>
      </c>
      <c r="W612" s="17">
        <f t="shared" si="192"/>
        <v>34.450149500000002</v>
      </c>
      <c r="X612" s="4">
        <v>48</v>
      </c>
      <c r="Y612" s="6">
        <f t="shared" si="185"/>
        <v>33.408000000000001</v>
      </c>
      <c r="Z612" s="4">
        <v>264</v>
      </c>
      <c r="AA612" s="6">
        <f t="shared" si="186"/>
        <v>255.5520984456</v>
      </c>
      <c r="AB612" s="4">
        <v>300</v>
      </c>
      <c r="AC612" s="6">
        <f t="shared" si="187"/>
        <v>197.15996418</v>
      </c>
      <c r="AD612" s="4">
        <v>408</v>
      </c>
      <c r="AE612" s="6">
        <f t="shared" si="188"/>
        <v>188.49600000000001</v>
      </c>
      <c r="AF612" s="4">
        <v>312</v>
      </c>
      <c r="AG612" s="6">
        <f t="shared" si="189"/>
        <v>102.64800000000001</v>
      </c>
      <c r="AH612" s="4">
        <v>0</v>
      </c>
      <c r="AI612" s="6">
        <f t="shared" si="190"/>
        <v>0</v>
      </c>
      <c r="AJ612">
        <v>0</v>
      </c>
      <c r="AK612" s="6">
        <f t="shared" si="191"/>
        <v>0</v>
      </c>
      <c r="AL612" s="6">
        <f t="shared" si="176"/>
        <v>2219.5230753137503</v>
      </c>
    </row>
    <row r="613" spans="1:38" x14ac:dyDescent="0.25">
      <c r="A613" s="1">
        <v>12652</v>
      </c>
      <c r="B613" s="1" t="s">
        <v>214</v>
      </c>
      <c r="C613" s="1" t="s">
        <v>1461</v>
      </c>
      <c r="D613" s="4">
        <v>200</v>
      </c>
      <c r="E613" s="6">
        <f t="shared" si="177"/>
        <v>317.2</v>
      </c>
      <c r="F613" s="4">
        <v>150</v>
      </c>
      <c r="G613" s="17">
        <f t="shared" si="178"/>
        <v>91.5</v>
      </c>
      <c r="H613" s="4">
        <v>144</v>
      </c>
      <c r="I613" s="6">
        <f t="shared" si="179"/>
        <v>67.536000000000001</v>
      </c>
      <c r="J613" s="4">
        <v>300</v>
      </c>
      <c r="K613" s="6">
        <f t="shared" si="180"/>
        <v>109.25971033500001</v>
      </c>
      <c r="L613" s="4">
        <v>96</v>
      </c>
      <c r="M613" s="6">
        <f t="shared" si="175"/>
        <v>295.584</v>
      </c>
      <c r="N613" s="4">
        <v>522</v>
      </c>
      <c r="O613" s="6">
        <f t="shared" si="181"/>
        <v>207.23400000000001</v>
      </c>
      <c r="P613" s="4">
        <v>192</v>
      </c>
      <c r="Q613" s="6">
        <f t="shared" si="182"/>
        <v>54.8159997861504</v>
      </c>
      <c r="R613" s="4">
        <v>348</v>
      </c>
      <c r="S613" s="6">
        <f t="shared" si="183"/>
        <v>107.80252476</v>
      </c>
      <c r="T613" s="4">
        <v>204</v>
      </c>
      <c r="U613" s="6">
        <f t="shared" si="184"/>
        <v>131.376</v>
      </c>
      <c r="V613" s="4">
        <v>150</v>
      </c>
      <c r="W613" s="17">
        <f t="shared" si="192"/>
        <v>103.3504485</v>
      </c>
      <c r="X613" s="4">
        <v>144</v>
      </c>
      <c r="Y613" s="6">
        <f t="shared" si="185"/>
        <v>100.22399999999999</v>
      </c>
      <c r="Z613" s="4">
        <v>300</v>
      </c>
      <c r="AA613" s="6">
        <f t="shared" si="186"/>
        <v>290.40011186999999</v>
      </c>
      <c r="AB613" s="4">
        <v>200</v>
      </c>
      <c r="AC613" s="6">
        <f t="shared" si="187"/>
        <v>131.43997612000001</v>
      </c>
      <c r="AD613" s="4">
        <v>156</v>
      </c>
      <c r="AE613" s="6">
        <f t="shared" si="188"/>
        <v>72.072000000000003</v>
      </c>
      <c r="AF613" s="4">
        <v>312</v>
      </c>
      <c r="AG613" s="6">
        <f t="shared" si="189"/>
        <v>102.64800000000001</v>
      </c>
      <c r="AH613" s="4">
        <v>128</v>
      </c>
      <c r="AI613" s="6">
        <f t="shared" si="190"/>
        <v>20.649892489842561</v>
      </c>
      <c r="AJ613">
        <v>0</v>
      </c>
      <c r="AK613" s="6">
        <f t="shared" si="191"/>
        <v>0</v>
      </c>
      <c r="AL613" s="6">
        <f t="shared" si="176"/>
        <v>2203.0926638609931</v>
      </c>
    </row>
    <row r="614" spans="1:38" x14ac:dyDescent="0.25">
      <c r="A614" s="1">
        <v>12864</v>
      </c>
      <c r="B614" s="1" t="s">
        <v>372</v>
      </c>
      <c r="C614" s="1" t="s">
        <v>1059</v>
      </c>
      <c r="D614" s="4">
        <v>140</v>
      </c>
      <c r="E614" s="6">
        <f t="shared" si="177"/>
        <v>222.04000000000002</v>
      </c>
      <c r="F614" s="4">
        <v>252</v>
      </c>
      <c r="G614" s="17">
        <f t="shared" si="178"/>
        <v>153.72</v>
      </c>
      <c r="H614" s="4">
        <v>192</v>
      </c>
      <c r="I614" s="6">
        <f t="shared" si="179"/>
        <v>90.048000000000002</v>
      </c>
      <c r="J614" s="4">
        <v>204</v>
      </c>
      <c r="K614" s="6">
        <f t="shared" si="180"/>
        <v>74.296603027800003</v>
      </c>
      <c r="L614" s="4">
        <v>60</v>
      </c>
      <c r="M614" s="6">
        <f t="shared" si="175"/>
        <v>184.74</v>
      </c>
      <c r="N614" s="4">
        <v>702</v>
      </c>
      <c r="O614" s="6">
        <f t="shared" si="181"/>
        <v>278.69400000000002</v>
      </c>
      <c r="P614" s="4">
        <v>192</v>
      </c>
      <c r="Q614" s="6">
        <f t="shared" si="182"/>
        <v>54.8159997861504</v>
      </c>
      <c r="R614" s="4">
        <v>300</v>
      </c>
      <c r="S614" s="6">
        <f t="shared" si="183"/>
        <v>92.933211</v>
      </c>
      <c r="T614" s="4">
        <v>204</v>
      </c>
      <c r="U614" s="6">
        <f t="shared" si="184"/>
        <v>131.376</v>
      </c>
      <c r="V614" s="4">
        <v>100</v>
      </c>
      <c r="W614" s="17">
        <f t="shared" si="192"/>
        <v>68.900299000000004</v>
      </c>
      <c r="X614" s="4">
        <v>96</v>
      </c>
      <c r="Y614" s="6">
        <f t="shared" si="185"/>
        <v>66.816000000000003</v>
      </c>
      <c r="Z614" s="4">
        <v>396</v>
      </c>
      <c r="AA614" s="6">
        <f t="shared" si="186"/>
        <v>383.32814766839999</v>
      </c>
      <c r="AB614" s="4">
        <v>200</v>
      </c>
      <c r="AC614" s="6">
        <f t="shared" si="187"/>
        <v>131.43997612000001</v>
      </c>
      <c r="AD614" s="4">
        <v>312</v>
      </c>
      <c r="AE614" s="6">
        <f t="shared" si="188"/>
        <v>144.14400000000001</v>
      </c>
      <c r="AF614" s="4">
        <v>192</v>
      </c>
      <c r="AG614" s="6">
        <f t="shared" si="189"/>
        <v>63.168000000000006</v>
      </c>
      <c r="AH614" s="4">
        <v>64</v>
      </c>
      <c r="AI614" s="6">
        <f t="shared" si="190"/>
        <v>10.32494624492128</v>
      </c>
      <c r="AJ614">
        <v>0</v>
      </c>
      <c r="AK614" s="6">
        <f t="shared" si="191"/>
        <v>0</v>
      </c>
      <c r="AL614" s="6">
        <f t="shared" si="176"/>
        <v>2150.7851828472717</v>
      </c>
    </row>
    <row r="615" spans="1:38" x14ac:dyDescent="0.25">
      <c r="A615" s="1">
        <v>12508</v>
      </c>
      <c r="B615" s="1" t="s">
        <v>130</v>
      </c>
      <c r="C615" s="1" t="s">
        <v>885</v>
      </c>
      <c r="D615" s="4">
        <v>100</v>
      </c>
      <c r="E615" s="6">
        <f t="shared" si="177"/>
        <v>158.6</v>
      </c>
      <c r="F615" s="4">
        <v>198</v>
      </c>
      <c r="G615" s="17">
        <f t="shared" si="178"/>
        <v>120.78</v>
      </c>
      <c r="H615" s="4">
        <v>192</v>
      </c>
      <c r="I615" s="6">
        <f t="shared" si="179"/>
        <v>90.048000000000002</v>
      </c>
      <c r="J615" s="4">
        <v>300</v>
      </c>
      <c r="K615" s="6">
        <f t="shared" si="180"/>
        <v>109.25971033500001</v>
      </c>
      <c r="L615" s="4">
        <v>48</v>
      </c>
      <c r="M615" s="6">
        <f t="shared" si="175"/>
        <v>147.792</v>
      </c>
      <c r="N615" s="4">
        <v>672</v>
      </c>
      <c r="O615" s="6">
        <f t="shared" si="181"/>
        <v>266.78399999999999</v>
      </c>
      <c r="P615" s="4">
        <v>288</v>
      </c>
      <c r="Q615" s="6">
        <f t="shared" si="182"/>
        <v>82.223999679225599</v>
      </c>
      <c r="R615" s="4">
        <v>204</v>
      </c>
      <c r="S615" s="6">
        <f t="shared" si="183"/>
        <v>63.194583479999999</v>
      </c>
      <c r="T615" s="4">
        <v>300</v>
      </c>
      <c r="U615" s="6">
        <f t="shared" si="184"/>
        <v>193.20000000000002</v>
      </c>
      <c r="V615" s="4">
        <v>90</v>
      </c>
      <c r="W615" s="17">
        <f t="shared" si="192"/>
        <v>62.010269099999995</v>
      </c>
      <c r="X615" s="4">
        <v>96</v>
      </c>
      <c r="Y615" s="6">
        <f t="shared" si="185"/>
        <v>66.816000000000003</v>
      </c>
      <c r="Z615" s="4">
        <v>300</v>
      </c>
      <c r="AA615" s="6">
        <f t="shared" si="186"/>
        <v>290.40011186999999</v>
      </c>
      <c r="AB615" s="4">
        <v>400</v>
      </c>
      <c r="AC615" s="6">
        <f t="shared" si="187"/>
        <v>262.87995224000002</v>
      </c>
      <c r="AD615" s="4">
        <v>300</v>
      </c>
      <c r="AE615" s="6">
        <f t="shared" si="188"/>
        <v>138.6</v>
      </c>
      <c r="AF615" s="4">
        <v>288</v>
      </c>
      <c r="AG615" s="6">
        <f t="shared" si="189"/>
        <v>94.75200000000001</v>
      </c>
      <c r="AH615" s="4">
        <v>0</v>
      </c>
      <c r="AI615" s="6">
        <f t="shared" si="190"/>
        <v>0</v>
      </c>
      <c r="AJ615">
        <v>0</v>
      </c>
      <c r="AK615" s="6">
        <f t="shared" si="191"/>
        <v>0</v>
      </c>
      <c r="AL615" s="6">
        <f t="shared" si="176"/>
        <v>2147.3406267042255</v>
      </c>
    </row>
    <row r="616" spans="1:38" x14ac:dyDescent="0.25">
      <c r="A616" s="1">
        <v>1094</v>
      </c>
      <c r="B616" s="1" t="s">
        <v>12</v>
      </c>
      <c r="C616" s="1" t="s">
        <v>782</v>
      </c>
      <c r="D616" s="4">
        <v>160</v>
      </c>
      <c r="E616" s="6">
        <f t="shared" si="177"/>
        <v>253.76000000000002</v>
      </c>
      <c r="F616" s="4">
        <v>402</v>
      </c>
      <c r="G616" s="17">
        <f t="shared" si="178"/>
        <v>245.22</v>
      </c>
      <c r="H616" s="4">
        <v>408</v>
      </c>
      <c r="I616" s="6">
        <f t="shared" si="179"/>
        <v>191.35199999999998</v>
      </c>
      <c r="J616" s="4">
        <v>396</v>
      </c>
      <c r="K616" s="6">
        <f t="shared" si="180"/>
        <v>144.2228176422</v>
      </c>
      <c r="L616" s="4">
        <v>84</v>
      </c>
      <c r="M616" s="6">
        <f t="shared" si="175"/>
        <v>258.63600000000002</v>
      </c>
      <c r="N616" s="4">
        <v>402</v>
      </c>
      <c r="O616" s="6">
        <f t="shared" si="181"/>
        <v>159.59399999999999</v>
      </c>
      <c r="P616" s="4">
        <v>0</v>
      </c>
      <c r="Q616" s="6">
        <f t="shared" si="182"/>
        <v>0</v>
      </c>
      <c r="R616" s="4">
        <v>396</v>
      </c>
      <c r="S616" s="6">
        <f t="shared" si="183"/>
        <v>122.67183851999999</v>
      </c>
      <c r="T616" s="4">
        <v>396</v>
      </c>
      <c r="U616" s="6">
        <f t="shared" si="184"/>
        <v>255.024</v>
      </c>
      <c r="V616" s="4">
        <v>0</v>
      </c>
      <c r="W616" s="17">
        <f t="shared" si="192"/>
        <v>0</v>
      </c>
      <c r="X616" s="4">
        <v>0</v>
      </c>
      <c r="Y616" s="6">
        <f t="shared" si="185"/>
        <v>0</v>
      </c>
      <c r="Z616" s="4">
        <v>396</v>
      </c>
      <c r="AA616" s="6">
        <f t="shared" si="186"/>
        <v>383.32814766839999</v>
      </c>
      <c r="AB616" s="4">
        <v>0</v>
      </c>
      <c r="AC616" s="6">
        <f t="shared" si="187"/>
        <v>0</v>
      </c>
      <c r="AD616" s="4">
        <v>108</v>
      </c>
      <c r="AE616" s="6">
        <f t="shared" si="188"/>
        <v>49.896000000000001</v>
      </c>
      <c r="AF616" s="4">
        <v>0</v>
      </c>
      <c r="AG616" s="6">
        <f t="shared" si="189"/>
        <v>0</v>
      </c>
      <c r="AH616" s="4">
        <v>492</v>
      </c>
      <c r="AI616" s="6">
        <f t="shared" si="190"/>
        <v>79.373024257832341</v>
      </c>
      <c r="AJ616">
        <v>0</v>
      </c>
      <c r="AK616" s="6">
        <f t="shared" si="191"/>
        <v>0</v>
      </c>
      <c r="AL616" s="6">
        <f t="shared" si="176"/>
        <v>2143.0778280884324</v>
      </c>
    </row>
    <row r="617" spans="1:38" x14ac:dyDescent="0.25">
      <c r="A617" s="1">
        <v>12637</v>
      </c>
      <c r="B617" s="1" t="s">
        <v>206</v>
      </c>
      <c r="C617" s="1" t="s">
        <v>951</v>
      </c>
      <c r="D617" s="4">
        <v>60</v>
      </c>
      <c r="E617" s="6">
        <f t="shared" si="177"/>
        <v>95.160000000000011</v>
      </c>
      <c r="F617" s="4">
        <v>150</v>
      </c>
      <c r="G617" s="17">
        <f t="shared" si="178"/>
        <v>91.5</v>
      </c>
      <c r="H617" s="4">
        <v>480</v>
      </c>
      <c r="I617" s="6">
        <f t="shared" si="179"/>
        <v>225.11999999999998</v>
      </c>
      <c r="J617" s="4">
        <v>360</v>
      </c>
      <c r="K617" s="6">
        <f t="shared" si="180"/>
        <v>131.111652402</v>
      </c>
      <c r="L617" s="4">
        <v>24</v>
      </c>
      <c r="M617" s="6">
        <f t="shared" si="175"/>
        <v>73.896000000000001</v>
      </c>
      <c r="N617" s="4">
        <v>750</v>
      </c>
      <c r="O617" s="6">
        <f t="shared" si="181"/>
        <v>297.75</v>
      </c>
      <c r="P617" s="4">
        <v>0</v>
      </c>
      <c r="Q617" s="6">
        <f t="shared" si="182"/>
        <v>0</v>
      </c>
      <c r="R617" s="4">
        <v>528</v>
      </c>
      <c r="S617" s="6">
        <f t="shared" si="183"/>
        <v>163.56245136000001</v>
      </c>
      <c r="T617" s="4">
        <v>300</v>
      </c>
      <c r="U617" s="6">
        <f t="shared" si="184"/>
        <v>193.20000000000002</v>
      </c>
      <c r="V617" s="4">
        <v>50</v>
      </c>
      <c r="W617" s="17">
        <f t="shared" si="192"/>
        <v>34.450149500000002</v>
      </c>
      <c r="X617" s="4">
        <v>0</v>
      </c>
      <c r="Y617" s="6">
        <f t="shared" si="185"/>
        <v>0</v>
      </c>
      <c r="Z617" s="4">
        <v>264</v>
      </c>
      <c r="AA617" s="6">
        <f t="shared" si="186"/>
        <v>255.5520984456</v>
      </c>
      <c r="AB617" s="4">
        <v>500</v>
      </c>
      <c r="AC617" s="6">
        <f t="shared" si="187"/>
        <v>328.59994030000001</v>
      </c>
      <c r="AD617" s="4">
        <v>156</v>
      </c>
      <c r="AE617" s="6">
        <f t="shared" si="188"/>
        <v>72.072000000000003</v>
      </c>
      <c r="AF617" s="4">
        <v>528</v>
      </c>
      <c r="AG617" s="6">
        <f t="shared" si="189"/>
        <v>173.71200000000002</v>
      </c>
      <c r="AH617" s="4">
        <v>0</v>
      </c>
      <c r="AI617" s="6">
        <f t="shared" si="190"/>
        <v>0</v>
      </c>
      <c r="AJ617">
        <v>0</v>
      </c>
      <c r="AK617" s="6">
        <f t="shared" si="191"/>
        <v>0</v>
      </c>
      <c r="AL617" s="6">
        <f t="shared" si="176"/>
        <v>2135.6862920076001</v>
      </c>
    </row>
    <row r="618" spans="1:38" x14ac:dyDescent="0.25">
      <c r="A618" s="1">
        <v>2364</v>
      </c>
      <c r="B618" s="1" t="s">
        <v>645</v>
      </c>
      <c r="C618" s="1" t="s">
        <v>1409</v>
      </c>
      <c r="D618" s="4">
        <v>140</v>
      </c>
      <c r="E618" s="6">
        <f t="shared" si="177"/>
        <v>222.04000000000002</v>
      </c>
      <c r="F618" s="4">
        <v>168</v>
      </c>
      <c r="G618" s="17">
        <f t="shared" si="178"/>
        <v>102.48</v>
      </c>
      <c r="H618" s="4">
        <v>144</v>
      </c>
      <c r="I618" s="6">
        <f t="shared" si="179"/>
        <v>67.536000000000001</v>
      </c>
      <c r="J618" s="4">
        <v>216</v>
      </c>
      <c r="K618" s="6">
        <f t="shared" si="180"/>
        <v>78.666991441199997</v>
      </c>
      <c r="L618" s="4">
        <v>60</v>
      </c>
      <c r="M618" s="6">
        <f t="shared" si="175"/>
        <v>184.74</v>
      </c>
      <c r="N618" s="4">
        <v>540</v>
      </c>
      <c r="O618" s="6">
        <f t="shared" si="181"/>
        <v>214.38000000000002</v>
      </c>
      <c r="P618" s="4">
        <v>216</v>
      </c>
      <c r="Q618" s="6">
        <f t="shared" si="182"/>
        <v>61.667999759419196</v>
      </c>
      <c r="R618" s="4">
        <v>204</v>
      </c>
      <c r="S618" s="6">
        <f t="shared" si="183"/>
        <v>63.194583479999999</v>
      </c>
      <c r="T618" s="4">
        <v>396</v>
      </c>
      <c r="U618" s="6">
        <f t="shared" si="184"/>
        <v>255.024</v>
      </c>
      <c r="V618" s="4">
        <v>100</v>
      </c>
      <c r="W618" s="17">
        <f t="shared" si="192"/>
        <v>68.900299000000004</v>
      </c>
      <c r="X618" s="4">
        <v>96</v>
      </c>
      <c r="Y618" s="6">
        <f t="shared" si="185"/>
        <v>66.816000000000003</v>
      </c>
      <c r="Z618" s="4">
        <v>300</v>
      </c>
      <c r="AA618" s="6">
        <f t="shared" si="186"/>
        <v>290.40011186999999</v>
      </c>
      <c r="AB618" s="4">
        <v>200</v>
      </c>
      <c r="AC618" s="6">
        <f t="shared" si="187"/>
        <v>131.43997612000001</v>
      </c>
      <c r="AD618" s="4">
        <v>408</v>
      </c>
      <c r="AE618" s="6">
        <f t="shared" si="188"/>
        <v>188.49600000000001</v>
      </c>
      <c r="AF618" s="4">
        <v>408</v>
      </c>
      <c r="AG618" s="6">
        <f t="shared" si="189"/>
        <v>134.232</v>
      </c>
      <c r="AH618" s="4">
        <v>0</v>
      </c>
      <c r="AI618" s="6">
        <f t="shared" si="190"/>
        <v>0</v>
      </c>
      <c r="AJ618">
        <v>0</v>
      </c>
      <c r="AK618" s="6">
        <f t="shared" si="191"/>
        <v>0</v>
      </c>
      <c r="AL618" s="6">
        <f t="shared" si="176"/>
        <v>2130.0139616706197</v>
      </c>
    </row>
    <row r="619" spans="1:38" x14ac:dyDescent="0.25">
      <c r="A619" s="1">
        <v>12558</v>
      </c>
      <c r="B619" s="1" t="s">
        <v>165</v>
      </c>
      <c r="C619" s="1" t="s">
        <v>915</v>
      </c>
      <c r="D619" s="4">
        <v>80</v>
      </c>
      <c r="E619" s="6">
        <f t="shared" si="177"/>
        <v>126.88000000000001</v>
      </c>
      <c r="F619" s="4">
        <v>252</v>
      </c>
      <c r="G619" s="17">
        <f t="shared" si="178"/>
        <v>153.72</v>
      </c>
      <c r="H619" s="4">
        <v>360</v>
      </c>
      <c r="I619" s="6">
        <f t="shared" si="179"/>
        <v>168.84</v>
      </c>
      <c r="J619" s="4">
        <v>204</v>
      </c>
      <c r="K619" s="6">
        <f t="shared" si="180"/>
        <v>74.296603027800003</v>
      </c>
      <c r="L619" s="4">
        <v>36</v>
      </c>
      <c r="M619" s="6">
        <f t="shared" si="175"/>
        <v>110.84400000000001</v>
      </c>
      <c r="N619" s="4">
        <v>498</v>
      </c>
      <c r="O619" s="6">
        <f t="shared" si="181"/>
        <v>197.70600000000002</v>
      </c>
      <c r="P619" s="4">
        <v>240</v>
      </c>
      <c r="Q619" s="6">
        <f t="shared" si="182"/>
        <v>68.519999732687992</v>
      </c>
      <c r="R619" s="4">
        <v>300</v>
      </c>
      <c r="S619" s="6">
        <f t="shared" si="183"/>
        <v>92.933211</v>
      </c>
      <c r="T619" s="4">
        <v>252</v>
      </c>
      <c r="U619" s="6">
        <f t="shared" si="184"/>
        <v>162.28800000000001</v>
      </c>
      <c r="V619" s="4">
        <v>70</v>
      </c>
      <c r="W619" s="17">
        <f t="shared" si="192"/>
        <v>48.230209299999999</v>
      </c>
      <c r="X619" s="4">
        <v>128</v>
      </c>
      <c r="Y619" s="6">
        <f t="shared" si="185"/>
        <v>89.087999999999994</v>
      </c>
      <c r="Z619" s="4">
        <v>372</v>
      </c>
      <c r="AA619" s="6">
        <f t="shared" si="186"/>
        <v>360.09613871879998</v>
      </c>
      <c r="AB619" s="4">
        <v>400</v>
      </c>
      <c r="AC619" s="6">
        <f t="shared" si="187"/>
        <v>262.87995224000002</v>
      </c>
      <c r="AD619" s="4">
        <v>252</v>
      </c>
      <c r="AE619" s="6">
        <f t="shared" si="188"/>
        <v>116.42400000000001</v>
      </c>
      <c r="AF619" s="4">
        <v>288</v>
      </c>
      <c r="AG619" s="6">
        <f t="shared" si="189"/>
        <v>94.75200000000001</v>
      </c>
      <c r="AH619" s="4">
        <v>0</v>
      </c>
      <c r="AI619" s="6">
        <f t="shared" si="190"/>
        <v>0</v>
      </c>
      <c r="AJ619">
        <v>0</v>
      </c>
      <c r="AK619" s="6">
        <f t="shared" si="191"/>
        <v>0</v>
      </c>
      <c r="AL619" s="6">
        <f t="shared" si="176"/>
        <v>2127.4981140192881</v>
      </c>
    </row>
    <row r="620" spans="1:38" x14ac:dyDescent="0.25">
      <c r="A620" s="1">
        <v>3977</v>
      </c>
      <c r="B620" s="1" t="s">
        <v>671</v>
      </c>
      <c r="C620" s="1" t="s">
        <v>1299</v>
      </c>
      <c r="D620" s="4">
        <v>100</v>
      </c>
      <c r="E620" s="6">
        <f t="shared" si="177"/>
        <v>158.6</v>
      </c>
      <c r="F620" s="4">
        <v>348</v>
      </c>
      <c r="G620" s="17">
        <f t="shared" si="178"/>
        <v>212.28</v>
      </c>
      <c r="H620" s="4">
        <v>360</v>
      </c>
      <c r="I620" s="6">
        <f t="shared" si="179"/>
        <v>168.84</v>
      </c>
      <c r="J620" s="4">
        <v>204</v>
      </c>
      <c r="K620" s="6">
        <f t="shared" si="180"/>
        <v>74.296603027800003</v>
      </c>
      <c r="L620" s="4">
        <v>48</v>
      </c>
      <c r="M620" s="6">
        <f t="shared" si="175"/>
        <v>147.792</v>
      </c>
      <c r="N620" s="4">
        <v>348</v>
      </c>
      <c r="O620" s="6">
        <f t="shared" si="181"/>
        <v>138.15600000000001</v>
      </c>
      <c r="P620" s="4">
        <v>192</v>
      </c>
      <c r="Q620" s="6">
        <f t="shared" si="182"/>
        <v>54.8159997861504</v>
      </c>
      <c r="R620" s="4">
        <v>348</v>
      </c>
      <c r="S620" s="6">
        <f t="shared" si="183"/>
        <v>107.80252476</v>
      </c>
      <c r="T620" s="4">
        <v>348</v>
      </c>
      <c r="U620" s="6">
        <f t="shared" si="184"/>
        <v>224.11199999999999</v>
      </c>
      <c r="V620" s="4">
        <v>110</v>
      </c>
      <c r="W620" s="17">
        <f t="shared" ref="W620:W651" si="193">V620*0.68900299</f>
        <v>75.790328899999992</v>
      </c>
      <c r="X620" s="4">
        <v>96</v>
      </c>
      <c r="Y620" s="6">
        <f t="shared" si="185"/>
        <v>66.816000000000003</v>
      </c>
      <c r="Z620" s="4">
        <v>348</v>
      </c>
      <c r="AA620" s="6">
        <f t="shared" si="186"/>
        <v>336.86412976919996</v>
      </c>
      <c r="AB620" s="4">
        <v>200</v>
      </c>
      <c r="AC620" s="6">
        <f t="shared" si="187"/>
        <v>131.43997612000001</v>
      </c>
      <c r="AD620" s="4">
        <v>204</v>
      </c>
      <c r="AE620" s="6">
        <f t="shared" si="188"/>
        <v>94.248000000000005</v>
      </c>
      <c r="AF620" s="4">
        <v>360</v>
      </c>
      <c r="AG620" s="6">
        <f t="shared" si="189"/>
        <v>118.44000000000001</v>
      </c>
      <c r="AH620" s="4">
        <v>0</v>
      </c>
      <c r="AI620" s="6">
        <f t="shared" si="190"/>
        <v>0</v>
      </c>
      <c r="AJ620">
        <v>0</v>
      </c>
      <c r="AK620" s="6">
        <f t="shared" si="191"/>
        <v>0</v>
      </c>
      <c r="AL620" s="6">
        <f t="shared" si="176"/>
        <v>2110.2935623631506</v>
      </c>
    </row>
    <row r="621" spans="1:38" x14ac:dyDescent="0.25">
      <c r="A621" s="1">
        <v>12882</v>
      </c>
      <c r="B621" s="1" t="s">
        <v>385</v>
      </c>
      <c r="C621" s="1" t="s">
        <v>1065</v>
      </c>
      <c r="D621" s="4">
        <v>60</v>
      </c>
      <c r="E621" s="6">
        <f t="shared" si="177"/>
        <v>95.160000000000011</v>
      </c>
      <c r="F621" s="4">
        <v>198</v>
      </c>
      <c r="G621" s="17">
        <f t="shared" si="178"/>
        <v>120.78</v>
      </c>
      <c r="H621" s="4">
        <v>240</v>
      </c>
      <c r="I621" s="6">
        <f t="shared" si="179"/>
        <v>112.55999999999999</v>
      </c>
      <c r="J621" s="4">
        <v>252</v>
      </c>
      <c r="K621" s="6">
        <f t="shared" si="180"/>
        <v>91.778156681400006</v>
      </c>
      <c r="L621" s="4">
        <v>24</v>
      </c>
      <c r="M621" s="6">
        <f t="shared" si="175"/>
        <v>73.896000000000001</v>
      </c>
      <c r="N621" s="4">
        <v>402</v>
      </c>
      <c r="O621" s="6">
        <f t="shared" si="181"/>
        <v>159.59399999999999</v>
      </c>
      <c r="P621" s="4">
        <v>240</v>
      </c>
      <c r="Q621" s="6">
        <f t="shared" si="182"/>
        <v>68.519999732687992</v>
      </c>
      <c r="R621" s="4">
        <v>360</v>
      </c>
      <c r="S621" s="6">
        <f t="shared" si="183"/>
        <v>111.5198532</v>
      </c>
      <c r="T621" s="4">
        <v>300</v>
      </c>
      <c r="U621" s="6">
        <f t="shared" si="184"/>
        <v>193.20000000000002</v>
      </c>
      <c r="V621" s="4">
        <v>50</v>
      </c>
      <c r="W621" s="17">
        <f t="shared" si="193"/>
        <v>34.450149500000002</v>
      </c>
      <c r="X621" s="4">
        <v>48</v>
      </c>
      <c r="Y621" s="6">
        <f t="shared" si="185"/>
        <v>33.408000000000001</v>
      </c>
      <c r="Z621" s="4">
        <v>252</v>
      </c>
      <c r="AA621" s="6">
        <f t="shared" si="186"/>
        <v>243.93609397079999</v>
      </c>
      <c r="AB621" s="4">
        <v>300</v>
      </c>
      <c r="AC621" s="6">
        <f t="shared" si="187"/>
        <v>197.15996418</v>
      </c>
      <c r="AD621" s="4">
        <v>360</v>
      </c>
      <c r="AE621" s="6">
        <f t="shared" si="188"/>
        <v>166.32000000000002</v>
      </c>
      <c r="AF621" s="4">
        <v>240</v>
      </c>
      <c r="AG621" s="6">
        <f t="shared" si="189"/>
        <v>78.960000000000008</v>
      </c>
      <c r="AH621" s="4">
        <v>1994</v>
      </c>
      <c r="AI621" s="6">
        <f t="shared" si="190"/>
        <v>321.68660644332863</v>
      </c>
      <c r="AJ621">
        <v>0</v>
      </c>
      <c r="AK621" s="6">
        <f t="shared" si="191"/>
        <v>0</v>
      </c>
      <c r="AL621" s="6">
        <f t="shared" si="176"/>
        <v>2102.9288237082164</v>
      </c>
    </row>
    <row r="622" spans="1:38" x14ac:dyDescent="0.25">
      <c r="A622" s="1">
        <v>1041</v>
      </c>
      <c r="B622" s="1" t="s">
        <v>3</v>
      </c>
      <c r="C622" s="1" t="s">
        <v>773</v>
      </c>
      <c r="D622" s="4">
        <v>140</v>
      </c>
      <c r="E622" s="6">
        <f t="shared" si="177"/>
        <v>222.04000000000002</v>
      </c>
      <c r="F622" s="4">
        <v>150</v>
      </c>
      <c r="G622" s="17">
        <f t="shared" si="178"/>
        <v>91.5</v>
      </c>
      <c r="H622" s="4">
        <v>144</v>
      </c>
      <c r="I622" s="6">
        <f t="shared" si="179"/>
        <v>67.536000000000001</v>
      </c>
      <c r="J622" s="4">
        <v>252</v>
      </c>
      <c r="K622" s="6">
        <f t="shared" si="180"/>
        <v>91.778156681400006</v>
      </c>
      <c r="L622" s="4">
        <v>48</v>
      </c>
      <c r="M622" s="6">
        <f t="shared" si="175"/>
        <v>147.792</v>
      </c>
      <c r="N622" s="4">
        <v>1002</v>
      </c>
      <c r="O622" s="6">
        <f t="shared" si="181"/>
        <v>397.79400000000004</v>
      </c>
      <c r="P622" s="4">
        <v>144</v>
      </c>
      <c r="Q622" s="6">
        <f t="shared" si="182"/>
        <v>41.1119998396128</v>
      </c>
      <c r="R622" s="4">
        <v>516</v>
      </c>
      <c r="S622" s="6">
        <f t="shared" si="183"/>
        <v>159.84512291999999</v>
      </c>
      <c r="T622" s="4">
        <v>144</v>
      </c>
      <c r="U622" s="6">
        <f t="shared" si="184"/>
        <v>92.736000000000004</v>
      </c>
      <c r="V622" s="4">
        <v>100</v>
      </c>
      <c r="W622" s="17">
        <f t="shared" si="193"/>
        <v>68.900299000000004</v>
      </c>
      <c r="X622" s="4">
        <v>96</v>
      </c>
      <c r="Y622" s="6">
        <f t="shared" si="185"/>
        <v>66.816000000000003</v>
      </c>
      <c r="Z622" s="4">
        <v>348</v>
      </c>
      <c r="AA622" s="6">
        <f t="shared" si="186"/>
        <v>336.86412976919996</v>
      </c>
      <c r="AB622" s="4">
        <v>200</v>
      </c>
      <c r="AC622" s="6">
        <f t="shared" si="187"/>
        <v>131.43997612000001</v>
      </c>
      <c r="AD622" s="4">
        <v>108</v>
      </c>
      <c r="AE622" s="6">
        <f t="shared" si="188"/>
        <v>49.896000000000001</v>
      </c>
      <c r="AF622" s="4">
        <v>240</v>
      </c>
      <c r="AG622" s="6">
        <f t="shared" si="189"/>
        <v>78.960000000000008</v>
      </c>
      <c r="AH622" s="4">
        <v>286</v>
      </c>
      <c r="AI622" s="6">
        <f t="shared" si="190"/>
        <v>46.139603531991973</v>
      </c>
      <c r="AJ622">
        <v>0</v>
      </c>
      <c r="AK622" s="6">
        <f t="shared" si="191"/>
        <v>0</v>
      </c>
      <c r="AL622" s="6">
        <f t="shared" si="176"/>
        <v>2091.1492878622048</v>
      </c>
    </row>
    <row r="623" spans="1:38" x14ac:dyDescent="0.25">
      <c r="A623" s="1">
        <v>12905</v>
      </c>
      <c r="B623" s="1" t="s">
        <v>403</v>
      </c>
      <c r="C623" s="1" t="s">
        <v>1526</v>
      </c>
      <c r="D623" s="4">
        <v>80</v>
      </c>
      <c r="E623" s="6">
        <f t="shared" si="177"/>
        <v>126.88000000000001</v>
      </c>
      <c r="F623" s="4">
        <v>192</v>
      </c>
      <c r="G623" s="17">
        <f t="shared" si="178"/>
        <v>117.12</v>
      </c>
      <c r="H623" s="4">
        <v>72</v>
      </c>
      <c r="I623" s="6">
        <f t="shared" si="179"/>
        <v>33.768000000000001</v>
      </c>
      <c r="J623" s="4">
        <v>192</v>
      </c>
      <c r="K623" s="6">
        <f t="shared" si="180"/>
        <v>69.92621461440001</v>
      </c>
      <c r="L623" s="4">
        <v>36</v>
      </c>
      <c r="M623" s="6">
        <f t="shared" si="175"/>
        <v>110.84400000000001</v>
      </c>
      <c r="N623" s="4">
        <v>1902</v>
      </c>
      <c r="O623" s="6">
        <f t="shared" si="181"/>
        <v>755.09400000000005</v>
      </c>
      <c r="P623" s="4">
        <v>0</v>
      </c>
      <c r="Q623" s="6">
        <f t="shared" si="182"/>
        <v>0</v>
      </c>
      <c r="R623" s="4">
        <v>192</v>
      </c>
      <c r="S623" s="6">
        <f t="shared" si="183"/>
        <v>59.477255040000003</v>
      </c>
      <c r="T623" s="4">
        <v>192</v>
      </c>
      <c r="U623" s="6">
        <f t="shared" si="184"/>
        <v>123.648</v>
      </c>
      <c r="V623" s="4">
        <v>90</v>
      </c>
      <c r="W623" s="17">
        <f t="shared" si="193"/>
        <v>62.010269099999995</v>
      </c>
      <c r="X623" s="4">
        <v>80</v>
      </c>
      <c r="Y623" s="6">
        <f t="shared" si="185"/>
        <v>55.679999999999993</v>
      </c>
      <c r="Z623" s="4">
        <v>384</v>
      </c>
      <c r="AA623" s="6">
        <f t="shared" si="186"/>
        <v>371.71214319360001</v>
      </c>
      <c r="AB623" s="4">
        <v>100</v>
      </c>
      <c r="AC623" s="6">
        <f t="shared" si="187"/>
        <v>65.719988060000006</v>
      </c>
      <c r="AD623" s="4">
        <v>84</v>
      </c>
      <c r="AE623" s="6">
        <f t="shared" si="188"/>
        <v>38.808</v>
      </c>
      <c r="AF623" s="4">
        <v>192</v>
      </c>
      <c r="AG623" s="6">
        <f t="shared" si="189"/>
        <v>63.168000000000006</v>
      </c>
      <c r="AH623" s="4">
        <v>128</v>
      </c>
      <c r="AI623" s="6">
        <f t="shared" si="190"/>
        <v>20.649892489842561</v>
      </c>
      <c r="AJ623">
        <v>0</v>
      </c>
      <c r="AK623" s="6">
        <f t="shared" si="191"/>
        <v>0</v>
      </c>
      <c r="AL623" s="6">
        <f t="shared" si="176"/>
        <v>2074.5057624978426</v>
      </c>
    </row>
    <row r="624" spans="1:38" x14ac:dyDescent="0.25">
      <c r="A624" s="1">
        <v>12816</v>
      </c>
      <c r="B624" s="1" t="s">
        <v>335</v>
      </c>
      <c r="C624" s="1" t="s">
        <v>1033</v>
      </c>
      <c r="D624" s="4">
        <v>100</v>
      </c>
      <c r="E624" s="6">
        <f t="shared" si="177"/>
        <v>158.6</v>
      </c>
      <c r="F624" s="4">
        <v>102</v>
      </c>
      <c r="G624" s="17">
        <f t="shared" si="178"/>
        <v>62.22</v>
      </c>
      <c r="H624" s="4">
        <v>144</v>
      </c>
      <c r="I624" s="6">
        <f t="shared" si="179"/>
        <v>67.536000000000001</v>
      </c>
      <c r="J624" s="4">
        <v>0</v>
      </c>
      <c r="K624" s="6">
        <f t="shared" si="180"/>
        <v>0</v>
      </c>
      <c r="L624" s="4">
        <v>48</v>
      </c>
      <c r="M624" s="6">
        <f t="shared" si="175"/>
        <v>147.792</v>
      </c>
      <c r="N624" s="4">
        <v>1398</v>
      </c>
      <c r="O624" s="6">
        <f t="shared" si="181"/>
        <v>555.00599999999997</v>
      </c>
      <c r="P624" s="4">
        <v>0</v>
      </c>
      <c r="Q624" s="6">
        <f t="shared" si="182"/>
        <v>0</v>
      </c>
      <c r="R624" s="4">
        <v>0</v>
      </c>
      <c r="S624" s="6">
        <f t="shared" si="183"/>
        <v>0</v>
      </c>
      <c r="T624" s="4">
        <v>204</v>
      </c>
      <c r="U624" s="6">
        <f t="shared" si="184"/>
        <v>131.376</v>
      </c>
      <c r="V624" s="4">
        <v>150</v>
      </c>
      <c r="W624" s="17">
        <f t="shared" si="193"/>
        <v>103.3504485</v>
      </c>
      <c r="X624" s="4">
        <v>144</v>
      </c>
      <c r="Y624" s="6">
        <f t="shared" si="185"/>
        <v>100.22399999999999</v>
      </c>
      <c r="Z624" s="4">
        <v>156</v>
      </c>
      <c r="AA624" s="6">
        <f t="shared" si="186"/>
        <v>151.00805817239998</v>
      </c>
      <c r="AB624" s="4">
        <v>100</v>
      </c>
      <c r="AC624" s="6">
        <f t="shared" si="187"/>
        <v>65.719988060000006</v>
      </c>
      <c r="AD624" s="4">
        <v>0</v>
      </c>
      <c r="AE624" s="6">
        <f t="shared" si="188"/>
        <v>0</v>
      </c>
      <c r="AF624" s="4">
        <v>192</v>
      </c>
      <c r="AG624" s="6">
        <f t="shared" si="189"/>
        <v>63.168000000000006</v>
      </c>
      <c r="AH624" s="4">
        <v>0</v>
      </c>
      <c r="AI624" s="6">
        <f t="shared" si="190"/>
        <v>0</v>
      </c>
      <c r="AJ624">
        <v>80</v>
      </c>
      <c r="AK624" s="6">
        <f t="shared" si="191"/>
        <v>457.14285714285677</v>
      </c>
      <c r="AL624" s="6">
        <f t="shared" si="176"/>
        <v>2063.1433518752569</v>
      </c>
    </row>
    <row r="625" spans="1:38" x14ac:dyDescent="0.25">
      <c r="A625" s="1">
        <v>12749</v>
      </c>
      <c r="B625" s="1" t="s">
        <v>282</v>
      </c>
      <c r="C625" s="1" t="s">
        <v>1490</v>
      </c>
      <c r="D625" s="4">
        <v>120</v>
      </c>
      <c r="E625" s="6">
        <f t="shared" si="177"/>
        <v>190.32000000000002</v>
      </c>
      <c r="F625" s="4">
        <v>48</v>
      </c>
      <c r="G625" s="17">
        <f t="shared" si="178"/>
        <v>29.28</v>
      </c>
      <c r="H625" s="4">
        <v>240</v>
      </c>
      <c r="I625" s="6">
        <f t="shared" si="179"/>
        <v>112.55999999999999</v>
      </c>
      <c r="J625" s="4">
        <v>240</v>
      </c>
      <c r="K625" s="6">
        <f t="shared" si="180"/>
        <v>87.407768267999998</v>
      </c>
      <c r="L625" s="4">
        <v>60</v>
      </c>
      <c r="M625" s="6">
        <f t="shared" si="175"/>
        <v>184.74</v>
      </c>
      <c r="N625" s="4">
        <v>750</v>
      </c>
      <c r="O625" s="6">
        <f t="shared" si="181"/>
        <v>297.75</v>
      </c>
      <c r="P625" s="4">
        <v>192</v>
      </c>
      <c r="Q625" s="6">
        <f t="shared" si="182"/>
        <v>54.8159997861504</v>
      </c>
      <c r="R625" s="4">
        <v>360</v>
      </c>
      <c r="S625" s="6">
        <f t="shared" si="183"/>
        <v>111.5198532</v>
      </c>
      <c r="T625" s="4">
        <v>300</v>
      </c>
      <c r="U625" s="6">
        <f t="shared" si="184"/>
        <v>193.20000000000002</v>
      </c>
      <c r="V625" s="4">
        <v>110</v>
      </c>
      <c r="W625" s="17">
        <f t="shared" si="193"/>
        <v>75.790328899999992</v>
      </c>
      <c r="X625" s="4">
        <v>112</v>
      </c>
      <c r="Y625" s="6">
        <f t="shared" si="185"/>
        <v>77.951999999999998</v>
      </c>
      <c r="Z625" s="4">
        <v>240</v>
      </c>
      <c r="AA625" s="6">
        <f t="shared" si="186"/>
        <v>232.32008949599998</v>
      </c>
      <c r="AB625" s="4">
        <v>300</v>
      </c>
      <c r="AC625" s="6">
        <f t="shared" si="187"/>
        <v>197.15996418</v>
      </c>
      <c r="AD625" s="4">
        <v>276</v>
      </c>
      <c r="AE625" s="6">
        <f t="shared" si="188"/>
        <v>127.512</v>
      </c>
      <c r="AF625" s="4">
        <v>240</v>
      </c>
      <c r="AG625" s="6">
        <f t="shared" si="189"/>
        <v>78.960000000000008</v>
      </c>
      <c r="AH625" s="4">
        <v>64</v>
      </c>
      <c r="AI625" s="6">
        <f t="shared" si="190"/>
        <v>10.32494624492128</v>
      </c>
      <c r="AJ625">
        <v>0</v>
      </c>
      <c r="AK625" s="6">
        <f t="shared" si="191"/>
        <v>0</v>
      </c>
      <c r="AL625" s="6">
        <f t="shared" si="176"/>
        <v>2061.6129500750717</v>
      </c>
    </row>
    <row r="626" spans="1:38" x14ac:dyDescent="0.25">
      <c r="A626" s="1">
        <v>12650</v>
      </c>
      <c r="B626" s="1" t="s">
        <v>213</v>
      </c>
      <c r="C626" s="1" t="s">
        <v>957</v>
      </c>
      <c r="D626" s="4">
        <v>60</v>
      </c>
      <c r="E626" s="6">
        <f t="shared" si="177"/>
        <v>95.160000000000011</v>
      </c>
      <c r="F626" s="4">
        <v>198</v>
      </c>
      <c r="G626" s="17">
        <f t="shared" si="178"/>
        <v>120.78</v>
      </c>
      <c r="H626" s="4">
        <v>192</v>
      </c>
      <c r="I626" s="6">
        <f t="shared" si="179"/>
        <v>90.048000000000002</v>
      </c>
      <c r="J626" s="4">
        <v>396</v>
      </c>
      <c r="K626" s="6">
        <f t="shared" si="180"/>
        <v>144.2228176422</v>
      </c>
      <c r="L626" s="4">
        <v>36</v>
      </c>
      <c r="M626" s="6">
        <f t="shared" si="175"/>
        <v>110.84400000000001</v>
      </c>
      <c r="N626" s="4">
        <v>600</v>
      </c>
      <c r="O626" s="6">
        <f t="shared" si="181"/>
        <v>238.20000000000002</v>
      </c>
      <c r="P626" s="4">
        <v>96</v>
      </c>
      <c r="Q626" s="6">
        <f t="shared" si="182"/>
        <v>27.4079998930752</v>
      </c>
      <c r="R626" s="4">
        <v>396</v>
      </c>
      <c r="S626" s="6">
        <f t="shared" si="183"/>
        <v>122.67183851999999</v>
      </c>
      <c r="T626" s="4">
        <v>324</v>
      </c>
      <c r="U626" s="6">
        <f t="shared" si="184"/>
        <v>208.65600000000001</v>
      </c>
      <c r="V626" s="4">
        <v>60</v>
      </c>
      <c r="W626" s="17">
        <f t="shared" si="193"/>
        <v>41.340179399999997</v>
      </c>
      <c r="X626" s="4">
        <v>64</v>
      </c>
      <c r="Y626" s="6">
        <f t="shared" si="185"/>
        <v>44.543999999999997</v>
      </c>
      <c r="Z626" s="4">
        <v>324</v>
      </c>
      <c r="AA626" s="6">
        <f t="shared" si="186"/>
        <v>313.6321208196</v>
      </c>
      <c r="AB626" s="4">
        <v>400</v>
      </c>
      <c r="AC626" s="6">
        <f t="shared" si="187"/>
        <v>262.87995224000002</v>
      </c>
      <c r="AD626" s="4">
        <v>204</v>
      </c>
      <c r="AE626" s="6">
        <f t="shared" si="188"/>
        <v>94.248000000000005</v>
      </c>
      <c r="AF626" s="4">
        <v>408</v>
      </c>
      <c r="AG626" s="6">
        <f t="shared" si="189"/>
        <v>134.232</v>
      </c>
      <c r="AH626" s="4">
        <v>0</v>
      </c>
      <c r="AI626" s="6">
        <f t="shared" si="190"/>
        <v>0</v>
      </c>
      <c r="AJ626">
        <v>0</v>
      </c>
      <c r="AK626" s="6">
        <f t="shared" si="191"/>
        <v>0</v>
      </c>
      <c r="AL626" s="6">
        <f t="shared" si="176"/>
        <v>2048.8669085148754</v>
      </c>
    </row>
    <row r="627" spans="1:38" x14ac:dyDescent="0.25">
      <c r="A627" s="1">
        <v>13037</v>
      </c>
      <c r="B627" s="1" t="s">
        <v>488</v>
      </c>
      <c r="C627" s="1" t="s">
        <v>1162</v>
      </c>
      <c r="D627" s="4">
        <v>100</v>
      </c>
      <c r="E627" s="6">
        <f t="shared" si="177"/>
        <v>158.6</v>
      </c>
      <c r="F627" s="4">
        <v>84</v>
      </c>
      <c r="G627" s="17">
        <f t="shared" si="178"/>
        <v>51.24</v>
      </c>
      <c r="H627" s="4">
        <v>96</v>
      </c>
      <c r="I627" s="6">
        <f t="shared" si="179"/>
        <v>45.024000000000001</v>
      </c>
      <c r="J627" s="4">
        <v>84</v>
      </c>
      <c r="K627" s="6">
        <f t="shared" si="180"/>
        <v>30.592718893800001</v>
      </c>
      <c r="L627" s="4">
        <v>84</v>
      </c>
      <c r="M627" s="6">
        <f t="shared" si="175"/>
        <v>258.63600000000002</v>
      </c>
      <c r="N627" s="4">
        <v>984</v>
      </c>
      <c r="O627" s="6">
        <f t="shared" si="181"/>
        <v>390.64800000000002</v>
      </c>
      <c r="P627" s="4">
        <v>48</v>
      </c>
      <c r="Q627" s="6">
        <f t="shared" si="182"/>
        <v>13.7039999465376</v>
      </c>
      <c r="R627" s="4">
        <v>372</v>
      </c>
      <c r="S627" s="6">
        <f t="shared" si="183"/>
        <v>115.23718164</v>
      </c>
      <c r="T627" s="4">
        <v>96</v>
      </c>
      <c r="U627" s="6">
        <f t="shared" si="184"/>
        <v>61.823999999999998</v>
      </c>
      <c r="V627" s="4">
        <v>60</v>
      </c>
      <c r="W627" s="17">
        <f t="shared" si="193"/>
        <v>41.340179399999997</v>
      </c>
      <c r="X627" s="4">
        <v>64</v>
      </c>
      <c r="Y627" s="6">
        <f t="shared" si="185"/>
        <v>44.543999999999997</v>
      </c>
      <c r="Z627" s="4">
        <v>84</v>
      </c>
      <c r="AA627" s="6">
        <f t="shared" si="186"/>
        <v>81.312031323599996</v>
      </c>
      <c r="AB627" s="4">
        <v>100</v>
      </c>
      <c r="AC627" s="6">
        <f t="shared" si="187"/>
        <v>65.719988060000006</v>
      </c>
      <c r="AD627" s="4">
        <v>192</v>
      </c>
      <c r="AE627" s="6">
        <f t="shared" si="188"/>
        <v>88.704000000000008</v>
      </c>
      <c r="AF627" s="4">
        <v>96</v>
      </c>
      <c r="AG627" s="6">
        <f t="shared" si="189"/>
        <v>31.584000000000003</v>
      </c>
      <c r="AH627" s="4">
        <v>1976</v>
      </c>
      <c r="AI627" s="6">
        <f t="shared" si="190"/>
        <v>318.78271531194451</v>
      </c>
      <c r="AJ627">
        <v>40</v>
      </c>
      <c r="AK627" s="6">
        <f t="shared" si="191"/>
        <v>228.57142857142838</v>
      </c>
      <c r="AL627" s="6">
        <f t="shared" si="176"/>
        <v>2026.0642431473107</v>
      </c>
    </row>
    <row r="628" spans="1:38" x14ac:dyDescent="0.25">
      <c r="A628" s="1">
        <v>12988</v>
      </c>
      <c r="B628" s="1" t="s">
        <v>453</v>
      </c>
      <c r="C628" s="1" t="s">
        <v>1128</v>
      </c>
      <c r="D628" s="4">
        <v>120</v>
      </c>
      <c r="E628" s="6">
        <f t="shared" si="177"/>
        <v>190.32000000000002</v>
      </c>
      <c r="F628" s="4">
        <v>192</v>
      </c>
      <c r="G628" s="17">
        <f t="shared" si="178"/>
        <v>117.12</v>
      </c>
      <c r="H628" s="4">
        <v>408</v>
      </c>
      <c r="I628" s="6">
        <f t="shared" si="179"/>
        <v>191.35199999999998</v>
      </c>
      <c r="J628" s="4">
        <v>204</v>
      </c>
      <c r="K628" s="6">
        <f t="shared" si="180"/>
        <v>74.296603027800003</v>
      </c>
      <c r="L628" s="4">
        <v>60</v>
      </c>
      <c r="M628" s="6">
        <f t="shared" si="175"/>
        <v>184.74</v>
      </c>
      <c r="N628" s="4">
        <v>1038</v>
      </c>
      <c r="O628" s="6">
        <f t="shared" si="181"/>
        <v>412.08600000000001</v>
      </c>
      <c r="P628" s="4">
        <v>168</v>
      </c>
      <c r="Q628" s="6">
        <f t="shared" si="182"/>
        <v>47.963999812881596</v>
      </c>
      <c r="R628" s="4">
        <v>300</v>
      </c>
      <c r="S628" s="6">
        <f t="shared" si="183"/>
        <v>92.933211</v>
      </c>
      <c r="T628" s="4">
        <v>252</v>
      </c>
      <c r="U628" s="6">
        <f t="shared" si="184"/>
        <v>162.28800000000001</v>
      </c>
      <c r="V628" s="4">
        <v>120</v>
      </c>
      <c r="W628" s="17">
        <f t="shared" si="193"/>
        <v>82.680358799999993</v>
      </c>
      <c r="X628" s="4">
        <v>128</v>
      </c>
      <c r="Y628" s="6">
        <f t="shared" si="185"/>
        <v>89.087999999999994</v>
      </c>
      <c r="Z628" s="4">
        <v>240</v>
      </c>
      <c r="AA628" s="6">
        <f t="shared" si="186"/>
        <v>232.32008949599998</v>
      </c>
      <c r="AB628" s="4">
        <v>0</v>
      </c>
      <c r="AC628" s="6">
        <f t="shared" si="187"/>
        <v>0</v>
      </c>
      <c r="AD628" s="4">
        <v>24</v>
      </c>
      <c r="AE628" s="6">
        <f t="shared" si="188"/>
        <v>11.088000000000001</v>
      </c>
      <c r="AF628" s="4">
        <v>192</v>
      </c>
      <c r="AG628" s="6">
        <f t="shared" si="189"/>
        <v>63.168000000000006</v>
      </c>
      <c r="AH628" s="4">
        <v>312</v>
      </c>
      <c r="AI628" s="6">
        <f t="shared" si="190"/>
        <v>50.334112943991244</v>
      </c>
      <c r="AJ628">
        <v>0</v>
      </c>
      <c r="AK628" s="6">
        <f t="shared" si="191"/>
        <v>0</v>
      </c>
      <c r="AL628" s="6">
        <f t="shared" si="176"/>
        <v>2001.7783750806727</v>
      </c>
    </row>
    <row r="629" spans="1:38" x14ac:dyDescent="0.25">
      <c r="A629" s="1">
        <v>2254</v>
      </c>
      <c r="B629" s="1" t="s">
        <v>623</v>
      </c>
      <c r="C629" s="1" t="s">
        <v>1265</v>
      </c>
      <c r="D629" s="4">
        <v>0</v>
      </c>
      <c r="E629" s="6">
        <f t="shared" si="177"/>
        <v>0</v>
      </c>
      <c r="F629" s="4">
        <v>528</v>
      </c>
      <c r="G629" s="17">
        <f t="shared" si="178"/>
        <v>322.08</v>
      </c>
      <c r="H629" s="4">
        <v>312</v>
      </c>
      <c r="I629" s="6">
        <f t="shared" si="179"/>
        <v>146.328</v>
      </c>
      <c r="J629" s="4">
        <v>528</v>
      </c>
      <c r="K629" s="6">
        <f t="shared" si="180"/>
        <v>192.2970901896</v>
      </c>
      <c r="L629" s="4">
        <v>48</v>
      </c>
      <c r="M629" s="6">
        <f t="shared" si="175"/>
        <v>147.792</v>
      </c>
      <c r="N629" s="4">
        <v>1062</v>
      </c>
      <c r="O629" s="6">
        <f t="shared" si="181"/>
        <v>421.61400000000003</v>
      </c>
      <c r="P629" s="4">
        <v>0</v>
      </c>
      <c r="Q629" s="6">
        <f t="shared" si="182"/>
        <v>0</v>
      </c>
      <c r="R629" s="4">
        <v>528</v>
      </c>
      <c r="S629" s="6">
        <f t="shared" si="183"/>
        <v>163.56245136000001</v>
      </c>
      <c r="T629" s="4">
        <v>528</v>
      </c>
      <c r="U629" s="6">
        <f t="shared" si="184"/>
        <v>340.03199999999998</v>
      </c>
      <c r="V629" s="4">
        <v>110</v>
      </c>
      <c r="W629" s="17">
        <f t="shared" si="193"/>
        <v>75.790328899999992</v>
      </c>
      <c r="X629" s="4">
        <v>0</v>
      </c>
      <c r="Y629" s="6">
        <f t="shared" si="185"/>
        <v>0</v>
      </c>
      <c r="Z629" s="4">
        <v>0</v>
      </c>
      <c r="AA629" s="6">
        <f t="shared" si="186"/>
        <v>0</v>
      </c>
      <c r="AB629" s="4">
        <v>0</v>
      </c>
      <c r="AC629" s="6">
        <f t="shared" si="187"/>
        <v>0</v>
      </c>
      <c r="AD629" s="4">
        <v>0</v>
      </c>
      <c r="AE629" s="6">
        <f t="shared" si="188"/>
        <v>0</v>
      </c>
      <c r="AF629" s="4">
        <v>528</v>
      </c>
      <c r="AG629" s="6">
        <f t="shared" si="189"/>
        <v>173.71200000000002</v>
      </c>
      <c r="AH629" s="4">
        <v>0</v>
      </c>
      <c r="AI629" s="6">
        <f t="shared" si="190"/>
        <v>0</v>
      </c>
      <c r="AJ629">
        <v>0</v>
      </c>
      <c r="AK629" s="6">
        <f t="shared" si="191"/>
        <v>0</v>
      </c>
      <c r="AL629" s="6">
        <f t="shared" si="176"/>
        <v>1983.2078704496</v>
      </c>
    </row>
    <row r="630" spans="1:38" x14ac:dyDescent="0.25">
      <c r="A630" s="1">
        <v>12440</v>
      </c>
      <c r="B630" s="1" t="s">
        <v>87</v>
      </c>
      <c r="C630" s="1" t="s">
        <v>851</v>
      </c>
      <c r="D630" s="4">
        <v>100</v>
      </c>
      <c r="E630" s="6">
        <f t="shared" si="177"/>
        <v>158.6</v>
      </c>
      <c r="F630" s="4">
        <v>252</v>
      </c>
      <c r="G630" s="17">
        <f t="shared" si="178"/>
        <v>153.72</v>
      </c>
      <c r="H630" s="4">
        <v>312</v>
      </c>
      <c r="I630" s="6">
        <f t="shared" si="179"/>
        <v>146.328</v>
      </c>
      <c r="J630" s="4">
        <v>396</v>
      </c>
      <c r="K630" s="6">
        <f t="shared" si="180"/>
        <v>144.2228176422</v>
      </c>
      <c r="L630" s="4">
        <v>48</v>
      </c>
      <c r="M630" s="6">
        <f t="shared" si="175"/>
        <v>147.792</v>
      </c>
      <c r="N630" s="4">
        <v>600</v>
      </c>
      <c r="O630" s="6">
        <f t="shared" si="181"/>
        <v>238.20000000000002</v>
      </c>
      <c r="P630" s="4">
        <v>48</v>
      </c>
      <c r="Q630" s="6">
        <f t="shared" si="182"/>
        <v>13.7039999465376</v>
      </c>
      <c r="R630" s="4">
        <v>252</v>
      </c>
      <c r="S630" s="6">
        <f t="shared" si="183"/>
        <v>78.063897240000003</v>
      </c>
      <c r="T630" s="4">
        <v>252</v>
      </c>
      <c r="U630" s="6">
        <f t="shared" si="184"/>
        <v>162.28800000000001</v>
      </c>
      <c r="V630" s="4">
        <v>90</v>
      </c>
      <c r="W630" s="17">
        <f t="shared" si="193"/>
        <v>62.010269099999995</v>
      </c>
      <c r="X630" s="4">
        <v>96</v>
      </c>
      <c r="Y630" s="6">
        <f t="shared" si="185"/>
        <v>66.816000000000003</v>
      </c>
      <c r="Z630" s="4">
        <v>300</v>
      </c>
      <c r="AA630" s="6">
        <f t="shared" si="186"/>
        <v>290.40011186999999</v>
      </c>
      <c r="AB630" s="4">
        <v>200</v>
      </c>
      <c r="AC630" s="6">
        <f t="shared" si="187"/>
        <v>131.43997612000001</v>
      </c>
      <c r="AD630" s="4">
        <v>108</v>
      </c>
      <c r="AE630" s="6">
        <f t="shared" si="188"/>
        <v>49.896000000000001</v>
      </c>
      <c r="AF630" s="4">
        <v>408</v>
      </c>
      <c r="AG630" s="6">
        <f t="shared" si="189"/>
        <v>134.232</v>
      </c>
      <c r="AH630" s="4">
        <v>0</v>
      </c>
      <c r="AI630" s="6">
        <f t="shared" si="190"/>
        <v>0</v>
      </c>
      <c r="AJ630">
        <v>0</v>
      </c>
      <c r="AK630" s="6">
        <f t="shared" si="191"/>
        <v>0</v>
      </c>
      <c r="AL630" s="6">
        <f t="shared" si="176"/>
        <v>1977.7130719187376</v>
      </c>
    </row>
    <row r="631" spans="1:38" x14ac:dyDescent="0.25">
      <c r="A631" s="1">
        <v>12760</v>
      </c>
      <c r="B631" s="1" t="s">
        <v>289</v>
      </c>
      <c r="C631" s="1" t="s">
        <v>999</v>
      </c>
      <c r="D631" s="4">
        <v>80</v>
      </c>
      <c r="E631" s="6">
        <f t="shared" si="177"/>
        <v>126.88000000000001</v>
      </c>
      <c r="F631" s="4">
        <v>150</v>
      </c>
      <c r="G631" s="17">
        <f t="shared" si="178"/>
        <v>91.5</v>
      </c>
      <c r="H631" s="4">
        <v>144</v>
      </c>
      <c r="I631" s="6">
        <f t="shared" si="179"/>
        <v>67.536000000000001</v>
      </c>
      <c r="J631" s="4">
        <v>156</v>
      </c>
      <c r="K631" s="6">
        <f t="shared" si="180"/>
        <v>56.815049374200001</v>
      </c>
      <c r="L631" s="4">
        <v>36</v>
      </c>
      <c r="M631" s="6">
        <f t="shared" si="175"/>
        <v>110.84400000000001</v>
      </c>
      <c r="N631" s="4">
        <v>702</v>
      </c>
      <c r="O631" s="6">
        <f t="shared" si="181"/>
        <v>278.69400000000002</v>
      </c>
      <c r="P631" s="4">
        <v>144</v>
      </c>
      <c r="Q631" s="6">
        <f t="shared" si="182"/>
        <v>41.1119998396128</v>
      </c>
      <c r="R631" s="4">
        <v>252</v>
      </c>
      <c r="S631" s="6">
        <f t="shared" si="183"/>
        <v>78.063897240000003</v>
      </c>
      <c r="T631" s="4">
        <v>204</v>
      </c>
      <c r="U631" s="6">
        <f t="shared" si="184"/>
        <v>131.376</v>
      </c>
      <c r="V631" s="4">
        <v>80</v>
      </c>
      <c r="W631" s="17">
        <f t="shared" si="193"/>
        <v>55.1202392</v>
      </c>
      <c r="X631" s="4">
        <v>80</v>
      </c>
      <c r="Y631" s="6">
        <f t="shared" si="185"/>
        <v>55.679999999999993</v>
      </c>
      <c r="Z631" s="4">
        <v>204</v>
      </c>
      <c r="AA631" s="6">
        <f t="shared" si="186"/>
        <v>197.47207607159999</v>
      </c>
      <c r="AB631" s="4">
        <v>200</v>
      </c>
      <c r="AC631" s="6">
        <f t="shared" si="187"/>
        <v>131.43997612000001</v>
      </c>
      <c r="AD631" s="4">
        <v>456</v>
      </c>
      <c r="AE631" s="6">
        <f t="shared" si="188"/>
        <v>210.672</v>
      </c>
      <c r="AF631" s="4">
        <v>144</v>
      </c>
      <c r="AG631" s="6">
        <f t="shared" si="189"/>
        <v>47.376000000000005</v>
      </c>
      <c r="AH631" s="4">
        <v>1818</v>
      </c>
      <c r="AI631" s="6">
        <f t="shared" si="190"/>
        <v>293.29300426979512</v>
      </c>
      <c r="AJ631">
        <v>0</v>
      </c>
      <c r="AK631" s="6">
        <f t="shared" si="191"/>
        <v>0</v>
      </c>
      <c r="AL631" s="6">
        <f t="shared" si="176"/>
        <v>1973.8742421152078</v>
      </c>
    </row>
    <row r="632" spans="1:38" x14ac:dyDescent="0.25">
      <c r="A632" s="1">
        <v>969</v>
      </c>
      <c r="B632" s="1" t="s">
        <v>761</v>
      </c>
      <c r="C632" s="1" t="s">
        <v>1363</v>
      </c>
      <c r="D632" s="4">
        <v>100</v>
      </c>
      <c r="E632" s="6">
        <f t="shared" si="177"/>
        <v>158.6</v>
      </c>
      <c r="F632" s="4">
        <v>102</v>
      </c>
      <c r="G632" s="17">
        <f t="shared" si="178"/>
        <v>62.22</v>
      </c>
      <c r="H632" s="4">
        <v>48</v>
      </c>
      <c r="I632" s="6">
        <f t="shared" si="179"/>
        <v>22.512</v>
      </c>
      <c r="J632" s="4">
        <v>96</v>
      </c>
      <c r="K632" s="6">
        <f t="shared" si="180"/>
        <v>34.963107307200005</v>
      </c>
      <c r="L632" s="4">
        <v>60</v>
      </c>
      <c r="M632" s="6">
        <f t="shared" si="175"/>
        <v>184.74</v>
      </c>
      <c r="N632" s="4">
        <v>1800</v>
      </c>
      <c r="O632" s="6">
        <f t="shared" si="181"/>
        <v>714.6</v>
      </c>
      <c r="P632" s="4">
        <v>96</v>
      </c>
      <c r="Q632" s="6">
        <f t="shared" si="182"/>
        <v>27.4079998930752</v>
      </c>
      <c r="R632" s="4">
        <v>156</v>
      </c>
      <c r="S632" s="6">
        <f t="shared" si="183"/>
        <v>48.325269720000001</v>
      </c>
      <c r="T632" s="4">
        <v>96</v>
      </c>
      <c r="U632" s="6">
        <f t="shared" si="184"/>
        <v>61.823999999999998</v>
      </c>
      <c r="V632" s="4">
        <v>50</v>
      </c>
      <c r="W632" s="17">
        <f t="shared" si="193"/>
        <v>34.450149500000002</v>
      </c>
      <c r="X632" s="4">
        <v>48</v>
      </c>
      <c r="Y632" s="6">
        <f t="shared" si="185"/>
        <v>33.408000000000001</v>
      </c>
      <c r="Z632" s="4">
        <v>96</v>
      </c>
      <c r="AA632" s="6">
        <f t="shared" si="186"/>
        <v>92.928035798400003</v>
      </c>
      <c r="AB632" s="4">
        <v>200</v>
      </c>
      <c r="AC632" s="6">
        <f t="shared" si="187"/>
        <v>131.43997612000001</v>
      </c>
      <c r="AD632" s="4">
        <v>120</v>
      </c>
      <c r="AE632" s="6">
        <f t="shared" si="188"/>
        <v>55.440000000000005</v>
      </c>
      <c r="AF632" s="4">
        <v>144</v>
      </c>
      <c r="AG632" s="6">
        <f t="shared" si="189"/>
        <v>47.376000000000005</v>
      </c>
      <c r="AH632" s="4">
        <v>192</v>
      </c>
      <c r="AI632" s="6">
        <f t="shared" si="190"/>
        <v>30.974838734763843</v>
      </c>
      <c r="AJ632">
        <v>40</v>
      </c>
      <c r="AK632" s="6">
        <f t="shared" si="191"/>
        <v>228.57142857142838</v>
      </c>
      <c r="AL632" s="6">
        <f t="shared" si="176"/>
        <v>1969.7808056448675</v>
      </c>
    </row>
    <row r="633" spans="1:38" x14ac:dyDescent="0.25">
      <c r="A633" s="1">
        <v>12499</v>
      </c>
      <c r="B633" s="1" t="s">
        <v>124</v>
      </c>
      <c r="C633" s="1" t="s">
        <v>879</v>
      </c>
      <c r="D633" s="4">
        <v>80</v>
      </c>
      <c r="E633" s="6">
        <f t="shared" si="177"/>
        <v>126.88000000000001</v>
      </c>
      <c r="F633" s="4">
        <v>102</v>
      </c>
      <c r="G633" s="17">
        <f t="shared" si="178"/>
        <v>62.22</v>
      </c>
      <c r="H633" s="4">
        <v>192</v>
      </c>
      <c r="I633" s="6">
        <f t="shared" si="179"/>
        <v>90.048000000000002</v>
      </c>
      <c r="J633" s="4">
        <v>204</v>
      </c>
      <c r="K633" s="6">
        <f t="shared" si="180"/>
        <v>74.296603027800003</v>
      </c>
      <c r="L633" s="4">
        <v>36</v>
      </c>
      <c r="M633" s="6">
        <f t="shared" si="175"/>
        <v>110.84400000000001</v>
      </c>
      <c r="N633" s="4">
        <v>798</v>
      </c>
      <c r="O633" s="6">
        <f t="shared" si="181"/>
        <v>316.80600000000004</v>
      </c>
      <c r="P633" s="4">
        <v>96</v>
      </c>
      <c r="Q633" s="6">
        <f t="shared" si="182"/>
        <v>27.4079998930752</v>
      </c>
      <c r="R633" s="4">
        <v>204</v>
      </c>
      <c r="S633" s="6">
        <f t="shared" si="183"/>
        <v>63.194583479999999</v>
      </c>
      <c r="T633" s="4">
        <v>204</v>
      </c>
      <c r="U633" s="6">
        <f t="shared" si="184"/>
        <v>131.376</v>
      </c>
      <c r="V633" s="4">
        <v>70</v>
      </c>
      <c r="W633" s="17">
        <f t="shared" si="193"/>
        <v>48.230209299999999</v>
      </c>
      <c r="X633" s="4">
        <v>80</v>
      </c>
      <c r="Y633" s="6">
        <f t="shared" si="185"/>
        <v>55.679999999999993</v>
      </c>
      <c r="Z633" s="4">
        <v>300</v>
      </c>
      <c r="AA633" s="6">
        <f t="shared" si="186"/>
        <v>290.40011186999999</v>
      </c>
      <c r="AB633" s="4">
        <v>300</v>
      </c>
      <c r="AC633" s="6">
        <f t="shared" si="187"/>
        <v>197.15996418</v>
      </c>
      <c r="AD633" s="4">
        <v>108</v>
      </c>
      <c r="AE633" s="6">
        <f t="shared" si="188"/>
        <v>49.896000000000001</v>
      </c>
      <c r="AF633" s="4">
        <v>312</v>
      </c>
      <c r="AG633" s="6">
        <f t="shared" si="189"/>
        <v>102.64800000000001</v>
      </c>
      <c r="AH633" s="4">
        <v>1320</v>
      </c>
      <c r="AI633" s="6">
        <f t="shared" si="190"/>
        <v>212.9520163015014</v>
      </c>
      <c r="AJ633">
        <v>0</v>
      </c>
      <c r="AK633" s="6">
        <f t="shared" si="191"/>
        <v>0</v>
      </c>
      <c r="AL633" s="6">
        <f t="shared" si="176"/>
        <v>1960.0394880523766</v>
      </c>
    </row>
    <row r="634" spans="1:38" x14ac:dyDescent="0.25">
      <c r="A634" s="1">
        <v>4006</v>
      </c>
      <c r="B634" s="1" t="s">
        <v>689</v>
      </c>
      <c r="C634" s="1" t="s">
        <v>1422</v>
      </c>
      <c r="D634" s="4">
        <v>60</v>
      </c>
      <c r="E634" s="6">
        <f t="shared" si="177"/>
        <v>95.160000000000011</v>
      </c>
      <c r="F634" s="4">
        <v>150</v>
      </c>
      <c r="G634" s="17">
        <f t="shared" si="178"/>
        <v>91.5</v>
      </c>
      <c r="H634" s="4">
        <v>192</v>
      </c>
      <c r="I634" s="6">
        <f t="shared" si="179"/>
        <v>90.048000000000002</v>
      </c>
      <c r="J634" s="4">
        <v>300</v>
      </c>
      <c r="K634" s="6">
        <f t="shared" si="180"/>
        <v>109.25971033500001</v>
      </c>
      <c r="L634" s="4">
        <v>24</v>
      </c>
      <c r="M634" s="6">
        <f t="shared" si="175"/>
        <v>73.896000000000001</v>
      </c>
      <c r="N634" s="4">
        <v>900</v>
      </c>
      <c r="O634" s="6">
        <f t="shared" si="181"/>
        <v>357.3</v>
      </c>
      <c r="P634" s="4">
        <v>192</v>
      </c>
      <c r="Q634" s="6">
        <f t="shared" si="182"/>
        <v>54.8159997861504</v>
      </c>
      <c r="R634" s="4">
        <v>300</v>
      </c>
      <c r="S634" s="6">
        <f t="shared" si="183"/>
        <v>92.933211</v>
      </c>
      <c r="T634" s="4">
        <v>348</v>
      </c>
      <c r="U634" s="6">
        <f t="shared" si="184"/>
        <v>224.11199999999999</v>
      </c>
      <c r="V634" s="4">
        <v>60</v>
      </c>
      <c r="W634" s="17">
        <f t="shared" si="193"/>
        <v>41.340179399999997</v>
      </c>
      <c r="X634" s="4">
        <v>64</v>
      </c>
      <c r="Y634" s="6">
        <f t="shared" si="185"/>
        <v>44.543999999999997</v>
      </c>
      <c r="Z634" s="4">
        <v>288</v>
      </c>
      <c r="AA634" s="6">
        <f t="shared" si="186"/>
        <v>278.78410739520001</v>
      </c>
      <c r="AB634" s="4">
        <v>200</v>
      </c>
      <c r="AC634" s="6">
        <f t="shared" si="187"/>
        <v>131.43997612000001</v>
      </c>
      <c r="AD634" s="4">
        <v>348</v>
      </c>
      <c r="AE634" s="6">
        <f t="shared" si="188"/>
        <v>160.77600000000001</v>
      </c>
      <c r="AF634" s="4">
        <v>312</v>
      </c>
      <c r="AG634" s="6">
        <f t="shared" si="189"/>
        <v>102.64800000000001</v>
      </c>
      <c r="AH634" s="4">
        <v>0</v>
      </c>
      <c r="AI634" s="6">
        <f t="shared" si="190"/>
        <v>0</v>
      </c>
      <c r="AJ634">
        <v>0</v>
      </c>
      <c r="AK634" s="6">
        <f t="shared" si="191"/>
        <v>0</v>
      </c>
      <c r="AL634" s="6">
        <f t="shared" si="176"/>
        <v>1948.5571840363505</v>
      </c>
    </row>
    <row r="635" spans="1:38" x14ac:dyDescent="0.25">
      <c r="A635" s="1">
        <v>13029</v>
      </c>
      <c r="B635" s="1" t="s">
        <v>483</v>
      </c>
      <c r="C635" s="1" t="s">
        <v>1157</v>
      </c>
      <c r="D635" s="4">
        <v>160</v>
      </c>
      <c r="E635" s="6">
        <f t="shared" si="177"/>
        <v>253.76000000000002</v>
      </c>
      <c r="F635" s="4">
        <v>162</v>
      </c>
      <c r="G635" s="17">
        <f t="shared" si="178"/>
        <v>98.82</v>
      </c>
      <c r="H635" s="4">
        <v>168</v>
      </c>
      <c r="I635" s="6">
        <f t="shared" si="179"/>
        <v>78.792000000000002</v>
      </c>
      <c r="J635" s="4">
        <v>156</v>
      </c>
      <c r="K635" s="6">
        <f t="shared" si="180"/>
        <v>56.815049374200001</v>
      </c>
      <c r="L635" s="4">
        <v>24</v>
      </c>
      <c r="M635" s="6">
        <f t="shared" si="175"/>
        <v>73.896000000000001</v>
      </c>
      <c r="N635" s="4">
        <v>486</v>
      </c>
      <c r="O635" s="6">
        <f t="shared" si="181"/>
        <v>192.94200000000001</v>
      </c>
      <c r="P635" s="4">
        <v>72</v>
      </c>
      <c r="Q635" s="6">
        <f t="shared" si="182"/>
        <v>20.5559999198064</v>
      </c>
      <c r="R635" s="4">
        <v>312</v>
      </c>
      <c r="S635" s="6">
        <f t="shared" si="183"/>
        <v>96.650539440000003</v>
      </c>
      <c r="T635" s="4">
        <v>156</v>
      </c>
      <c r="U635" s="6">
        <f t="shared" si="184"/>
        <v>100.464</v>
      </c>
      <c r="V635" s="4">
        <v>160</v>
      </c>
      <c r="W635" s="17">
        <f t="shared" si="193"/>
        <v>110.2404784</v>
      </c>
      <c r="X635" s="4">
        <v>160</v>
      </c>
      <c r="Y635" s="6">
        <f t="shared" si="185"/>
        <v>111.35999999999999</v>
      </c>
      <c r="Z635" s="4">
        <v>156</v>
      </c>
      <c r="AA635" s="6">
        <f t="shared" si="186"/>
        <v>151.00805817239998</v>
      </c>
      <c r="AB635" s="4">
        <v>200</v>
      </c>
      <c r="AC635" s="6">
        <f t="shared" si="187"/>
        <v>131.43997612000001</v>
      </c>
      <c r="AD635" s="4">
        <v>336</v>
      </c>
      <c r="AE635" s="6">
        <f t="shared" si="188"/>
        <v>155.232</v>
      </c>
      <c r="AF635" s="4">
        <v>96</v>
      </c>
      <c r="AG635" s="6">
        <f t="shared" si="189"/>
        <v>31.584000000000003</v>
      </c>
      <c r="AH635" s="4">
        <v>320</v>
      </c>
      <c r="AI635" s="6">
        <f t="shared" si="190"/>
        <v>51.6247312246064</v>
      </c>
      <c r="AJ635">
        <v>40</v>
      </c>
      <c r="AK635" s="6">
        <f t="shared" si="191"/>
        <v>228.57142857142838</v>
      </c>
      <c r="AL635" s="6">
        <f t="shared" si="176"/>
        <v>1943.7562612224413</v>
      </c>
    </row>
    <row r="636" spans="1:38" x14ac:dyDescent="0.25">
      <c r="A636" s="1">
        <v>12629</v>
      </c>
      <c r="B636" s="1" t="s">
        <v>202</v>
      </c>
      <c r="C636" s="1" t="s">
        <v>947</v>
      </c>
      <c r="D636" s="4">
        <v>40</v>
      </c>
      <c r="E636" s="6">
        <f t="shared" si="177"/>
        <v>63.440000000000005</v>
      </c>
      <c r="F636" s="4">
        <v>240</v>
      </c>
      <c r="G636" s="17">
        <f t="shared" si="178"/>
        <v>146.4</v>
      </c>
      <c r="H636" s="4">
        <v>192</v>
      </c>
      <c r="I636" s="6">
        <f t="shared" si="179"/>
        <v>90.048000000000002</v>
      </c>
      <c r="J636" s="4">
        <v>300</v>
      </c>
      <c r="K636" s="6">
        <f t="shared" si="180"/>
        <v>109.25971033500001</v>
      </c>
      <c r="L636" s="4">
        <v>12</v>
      </c>
      <c r="M636" s="6">
        <f t="shared" si="175"/>
        <v>36.948</v>
      </c>
      <c r="N636" s="4">
        <v>504</v>
      </c>
      <c r="O636" s="6">
        <f t="shared" si="181"/>
        <v>200.08800000000002</v>
      </c>
      <c r="P636" s="4">
        <v>240</v>
      </c>
      <c r="Q636" s="6">
        <f t="shared" si="182"/>
        <v>68.519999732687992</v>
      </c>
      <c r="R636" s="4">
        <v>348</v>
      </c>
      <c r="S636" s="6">
        <f t="shared" si="183"/>
        <v>107.80252476</v>
      </c>
      <c r="T636" s="4">
        <v>240</v>
      </c>
      <c r="U636" s="6">
        <f t="shared" si="184"/>
        <v>154.56</v>
      </c>
      <c r="V636" s="4">
        <v>120</v>
      </c>
      <c r="W636" s="17">
        <f t="shared" si="193"/>
        <v>82.680358799999993</v>
      </c>
      <c r="X636" s="4">
        <v>112</v>
      </c>
      <c r="Y636" s="6">
        <f t="shared" si="185"/>
        <v>77.951999999999998</v>
      </c>
      <c r="Z636" s="4">
        <v>180</v>
      </c>
      <c r="AA636" s="6">
        <f t="shared" si="186"/>
        <v>174.240067122</v>
      </c>
      <c r="AB636" s="4">
        <v>600</v>
      </c>
      <c r="AC636" s="6">
        <f t="shared" si="187"/>
        <v>394.31992836000001</v>
      </c>
      <c r="AD636" s="4">
        <v>180</v>
      </c>
      <c r="AE636" s="6">
        <f t="shared" si="188"/>
        <v>83.160000000000011</v>
      </c>
      <c r="AF636" s="4">
        <v>288</v>
      </c>
      <c r="AG636" s="6">
        <f t="shared" si="189"/>
        <v>94.75200000000001</v>
      </c>
      <c r="AH636" s="4">
        <v>312</v>
      </c>
      <c r="AI636" s="6">
        <f t="shared" si="190"/>
        <v>50.334112943991244</v>
      </c>
      <c r="AJ636">
        <v>0</v>
      </c>
      <c r="AK636" s="6">
        <f t="shared" si="191"/>
        <v>0</v>
      </c>
      <c r="AL636" s="6">
        <f t="shared" si="176"/>
        <v>1934.5047020536792</v>
      </c>
    </row>
    <row r="637" spans="1:38" x14ac:dyDescent="0.25">
      <c r="A637" s="1">
        <v>12947</v>
      </c>
      <c r="B637" s="1" t="s">
        <v>1633</v>
      </c>
      <c r="C637" s="1" t="s">
        <v>1634</v>
      </c>
      <c r="D637" s="4">
        <v>0</v>
      </c>
      <c r="E637" s="6">
        <f t="shared" si="177"/>
        <v>0</v>
      </c>
      <c r="F637" s="4">
        <v>0</v>
      </c>
      <c r="G637" s="17">
        <f t="shared" si="178"/>
        <v>0</v>
      </c>
      <c r="H637" s="4">
        <v>0</v>
      </c>
      <c r="I637" s="6">
        <f t="shared" si="179"/>
        <v>0</v>
      </c>
      <c r="J637" s="4">
        <v>0</v>
      </c>
      <c r="K637" s="6">
        <f t="shared" si="180"/>
        <v>0</v>
      </c>
      <c r="L637" s="4">
        <v>0</v>
      </c>
      <c r="M637" s="6">
        <f t="shared" ref="M637:M700" si="194">L637*3.079</f>
        <v>0</v>
      </c>
      <c r="N637" s="4">
        <v>0</v>
      </c>
      <c r="O637" s="6">
        <f t="shared" si="181"/>
        <v>0</v>
      </c>
      <c r="P637" s="4">
        <v>0</v>
      </c>
      <c r="Q637" s="6">
        <f t="shared" si="182"/>
        <v>0</v>
      </c>
      <c r="R637" s="4">
        <v>0</v>
      </c>
      <c r="S637" s="6">
        <f t="shared" si="183"/>
        <v>0</v>
      </c>
      <c r="T637" s="4">
        <v>0</v>
      </c>
      <c r="U637" s="6">
        <f t="shared" si="184"/>
        <v>0</v>
      </c>
      <c r="V637" s="4">
        <v>0</v>
      </c>
      <c r="W637" s="17">
        <f t="shared" si="193"/>
        <v>0</v>
      </c>
      <c r="X637" s="4">
        <v>0</v>
      </c>
      <c r="Y637" s="6">
        <f t="shared" si="185"/>
        <v>0</v>
      </c>
      <c r="Z637" s="4">
        <v>0</v>
      </c>
      <c r="AA637" s="6">
        <f t="shared" si="186"/>
        <v>0</v>
      </c>
      <c r="AB637" s="4">
        <v>0</v>
      </c>
      <c r="AC637" s="6">
        <f t="shared" si="187"/>
        <v>0</v>
      </c>
      <c r="AD637" s="4">
        <v>0</v>
      </c>
      <c r="AE637" s="6">
        <f t="shared" si="188"/>
        <v>0</v>
      </c>
      <c r="AF637" s="4">
        <v>0</v>
      </c>
      <c r="AG637" s="6">
        <f t="shared" si="189"/>
        <v>0</v>
      </c>
      <c r="AH637" s="4">
        <v>11984</v>
      </c>
      <c r="AI637" s="6">
        <f t="shared" si="190"/>
        <v>1933.3461843615098</v>
      </c>
      <c r="AJ637">
        <v>0</v>
      </c>
      <c r="AK637" s="6">
        <f t="shared" si="191"/>
        <v>0</v>
      </c>
      <c r="AL637" s="6">
        <f t="shared" si="176"/>
        <v>1933.3461843615098</v>
      </c>
    </row>
    <row r="638" spans="1:38" x14ac:dyDescent="0.25">
      <c r="A638" s="1">
        <v>12686</v>
      </c>
      <c r="B638" s="1" t="s">
        <v>231</v>
      </c>
      <c r="C638" s="1" t="s">
        <v>1471</v>
      </c>
      <c r="D638" s="4">
        <v>60</v>
      </c>
      <c r="E638" s="6">
        <f t="shared" si="177"/>
        <v>95.160000000000011</v>
      </c>
      <c r="F638" s="4">
        <v>252</v>
      </c>
      <c r="G638" s="17">
        <f t="shared" si="178"/>
        <v>153.72</v>
      </c>
      <c r="H638" s="4">
        <v>192</v>
      </c>
      <c r="I638" s="6">
        <f t="shared" si="179"/>
        <v>90.048000000000002</v>
      </c>
      <c r="J638" s="4">
        <v>300</v>
      </c>
      <c r="K638" s="6">
        <f t="shared" si="180"/>
        <v>109.25971033500001</v>
      </c>
      <c r="L638" s="4">
        <v>24</v>
      </c>
      <c r="M638" s="6">
        <f t="shared" si="194"/>
        <v>73.896000000000001</v>
      </c>
      <c r="N638" s="4">
        <v>900</v>
      </c>
      <c r="O638" s="6">
        <f t="shared" si="181"/>
        <v>357.3</v>
      </c>
      <c r="P638" s="4">
        <v>240</v>
      </c>
      <c r="Q638" s="6">
        <f t="shared" si="182"/>
        <v>68.519999732687992</v>
      </c>
      <c r="R638" s="4">
        <v>348</v>
      </c>
      <c r="S638" s="6">
        <f t="shared" si="183"/>
        <v>107.80252476</v>
      </c>
      <c r="T638" s="4">
        <v>252</v>
      </c>
      <c r="U638" s="6">
        <f t="shared" si="184"/>
        <v>162.28800000000001</v>
      </c>
      <c r="V638" s="4">
        <v>60</v>
      </c>
      <c r="W638" s="17">
        <f t="shared" si="193"/>
        <v>41.340179399999997</v>
      </c>
      <c r="X638" s="4">
        <v>64</v>
      </c>
      <c r="Y638" s="6">
        <f t="shared" si="185"/>
        <v>44.543999999999997</v>
      </c>
      <c r="Z638" s="4">
        <v>288</v>
      </c>
      <c r="AA638" s="6">
        <f t="shared" si="186"/>
        <v>278.78410739520001</v>
      </c>
      <c r="AB638" s="4">
        <v>200</v>
      </c>
      <c r="AC638" s="6">
        <f t="shared" si="187"/>
        <v>131.43997612000001</v>
      </c>
      <c r="AD638" s="4">
        <v>252</v>
      </c>
      <c r="AE638" s="6">
        <f t="shared" si="188"/>
        <v>116.42400000000001</v>
      </c>
      <c r="AF638" s="4">
        <v>288</v>
      </c>
      <c r="AG638" s="6">
        <f t="shared" si="189"/>
        <v>94.75200000000001</v>
      </c>
      <c r="AH638" s="4">
        <v>0</v>
      </c>
      <c r="AI638" s="6">
        <f t="shared" si="190"/>
        <v>0</v>
      </c>
      <c r="AJ638">
        <v>0</v>
      </c>
      <c r="AK638" s="6">
        <f t="shared" si="191"/>
        <v>0</v>
      </c>
      <c r="AL638" s="6">
        <f t="shared" si="176"/>
        <v>1925.2784977428878</v>
      </c>
    </row>
    <row r="639" spans="1:38" x14ac:dyDescent="0.25">
      <c r="A639" s="1">
        <v>949</v>
      </c>
      <c r="B639" s="1" t="s">
        <v>744</v>
      </c>
      <c r="C639" s="1" t="s">
        <v>1351</v>
      </c>
      <c r="D639" s="4">
        <v>100</v>
      </c>
      <c r="E639" s="6">
        <f t="shared" si="177"/>
        <v>158.6</v>
      </c>
      <c r="F639" s="4">
        <v>102</v>
      </c>
      <c r="G639" s="17">
        <f t="shared" si="178"/>
        <v>62.22</v>
      </c>
      <c r="H639" s="4">
        <v>192</v>
      </c>
      <c r="I639" s="6">
        <f t="shared" si="179"/>
        <v>90.048000000000002</v>
      </c>
      <c r="J639" s="4">
        <v>204</v>
      </c>
      <c r="K639" s="6">
        <f t="shared" si="180"/>
        <v>74.296603027800003</v>
      </c>
      <c r="L639" s="4">
        <v>84</v>
      </c>
      <c r="M639" s="6">
        <f t="shared" si="194"/>
        <v>258.63600000000002</v>
      </c>
      <c r="N639" s="4">
        <v>1002</v>
      </c>
      <c r="O639" s="6">
        <f t="shared" si="181"/>
        <v>397.79400000000004</v>
      </c>
      <c r="P639" s="4">
        <v>72</v>
      </c>
      <c r="Q639" s="6">
        <f t="shared" si="182"/>
        <v>20.5559999198064</v>
      </c>
      <c r="R639" s="4">
        <v>96</v>
      </c>
      <c r="S639" s="6">
        <f t="shared" si="183"/>
        <v>29.738627520000001</v>
      </c>
      <c r="T639" s="4">
        <v>204</v>
      </c>
      <c r="U639" s="6">
        <f t="shared" si="184"/>
        <v>131.376</v>
      </c>
      <c r="V639" s="4">
        <v>100</v>
      </c>
      <c r="W639" s="17">
        <f t="shared" si="193"/>
        <v>68.900299000000004</v>
      </c>
      <c r="X639" s="4">
        <v>96</v>
      </c>
      <c r="Y639" s="6">
        <f t="shared" si="185"/>
        <v>66.816000000000003</v>
      </c>
      <c r="Z639" s="4">
        <v>300</v>
      </c>
      <c r="AA639" s="6">
        <f t="shared" si="186"/>
        <v>290.40011186999999</v>
      </c>
      <c r="AB639" s="4">
        <v>300</v>
      </c>
      <c r="AC639" s="6">
        <f t="shared" si="187"/>
        <v>197.15996418</v>
      </c>
      <c r="AD639" s="4">
        <v>108</v>
      </c>
      <c r="AE639" s="6">
        <f t="shared" si="188"/>
        <v>49.896000000000001</v>
      </c>
      <c r="AF639" s="4">
        <v>72</v>
      </c>
      <c r="AG639" s="6">
        <f t="shared" si="189"/>
        <v>23.688000000000002</v>
      </c>
      <c r="AH639" s="4">
        <v>0</v>
      </c>
      <c r="AI639" s="6">
        <f t="shared" si="190"/>
        <v>0</v>
      </c>
      <c r="AJ639">
        <v>0</v>
      </c>
      <c r="AK639" s="6">
        <f t="shared" si="191"/>
        <v>0</v>
      </c>
      <c r="AL639" s="6">
        <f t="shared" si="176"/>
        <v>1920.1256055176066</v>
      </c>
    </row>
    <row r="640" spans="1:38" x14ac:dyDescent="0.25">
      <c r="A640" s="1">
        <v>13020</v>
      </c>
      <c r="B640" s="1" t="s">
        <v>475</v>
      </c>
      <c r="C640" s="1" t="s">
        <v>1149</v>
      </c>
      <c r="D640" s="4">
        <v>40</v>
      </c>
      <c r="E640" s="6">
        <f t="shared" si="177"/>
        <v>63.440000000000005</v>
      </c>
      <c r="F640" s="4">
        <v>102</v>
      </c>
      <c r="G640" s="17">
        <f t="shared" si="178"/>
        <v>62.22</v>
      </c>
      <c r="H640" s="4">
        <v>360</v>
      </c>
      <c r="I640" s="6">
        <f t="shared" si="179"/>
        <v>168.84</v>
      </c>
      <c r="J640" s="4">
        <v>276</v>
      </c>
      <c r="K640" s="6">
        <f t="shared" si="180"/>
        <v>100.51893350820001</v>
      </c>
      <c r="L640" s="4">
        <v>24</v>
      </c>
      <c r="M640" s="6">
        <f t="shared" si="194"/>
        <v>73.896000000000001</v>
      </c>
      <c r="N640" s="4">
        <v>846</v>
      </c>
      <c r="O640" s="6">
        <f t="shared" si="181"/>
        <v>335.86200000000002</v>
      </c>
      <c r="P640" s="4">
        <v>168</v>
      </c>
      <c r="Q640" s="6">
        <f t="shared" si="182"/>
        <v>47.963999812881596</v>
      </c>
      <c r="R640" s="4">
        <v>396</v>
      </c>
      <c r="S640" s="6">
        <f t="shared" si="183"/>
        <v>122.67183851999999</v>
      </c>
      <c r="T640" s="4">
        <v>204</v>
      </c>
      <c r="U640" s="6">
        <f t="shared" si="184"/>
        <v>131.376</v>
      </c>
      <c r="V640" s="4">
        <v>40</v>
      </c>
      <c r="W640" s="17">
        <f t="shared" si="193"/>
        <v>27.5601196</v>
      </c>
      <c r="X640" s="4">
        <v>48</v>
      </c>
      <c r="Y640" s="6">
        <f t="shared" si="185"/>
        <v>33.408000000000001</v>
      </c>
      <c r="Z640" s="4">
        <v>204</v>
      </c>
      <c r="AA640" s="6">
        <f t="shared" si="186"/>
        <v>197.47207607159999</v>
      </c>
      <c r="AB640" s="4">
        <v>400</v>
      </c>
      <c r="AC640" s="6">
        <f t="shared" si="187"/>
        <v>262.87995224000002</v>
      </c>
      <c r="AD640" s="4">
        <v>132</v>
      </c>
      <c r="AE640" s="6">
        <f t="shared" si="188"/>
        <v>60.984000000000002</v>
      </c>
      <c r="AF640" s="4">
        <v>360</v>
      </c>
      <c r="AG640" s="6">
        <f t="shared" si="189"/>
        <v>118.44000000000001</v>
      </c>
      <c r="AH640" s="4">
        <v>478</v>
      </c>
      <c r="AI640" s="6">
        <f t="shared" si="190"/>
        <v>77.114442266755816</v>
      </c>
      <c r="AJ640">
        <v>0</v>
      </c>
      <c r="AK640" s="6">
        <f t="shared" si="191"/>
        <v>0</v>
      </c>
      <c r="AL640" s="6">
        <f t="shared" si="176"/>
        <v>1884.6473620194372</v>
      </c>
    </row>
    <row r="641" spans="1:38" x14ac:dyDescent="0.25">
      <c r="A641" s="1">
        <v>13115</v>
      </c>
      <c r="B641" s="1" t="s">
        <v>550</v>
      </c>
      <c r="C641" s="1" t="s">
        <v>1214</v>
      </c>
      <c r="D641" s="4">
        <v>80</v>
      </c>
      <c r="E641" s="6">
        <f t="shared" si="177"/>
        <v>126.88000000000001</v>
      </c>
      <c r="F641" s="4">
        <v>198</v>
      </c>
      <c r="G641" s="17">
        <f t="shared" si="178"/>
        <v>120.78</v>
      </c>
      <c r="H641" s="4">
        <v>144</v>
      </c>
      <c r="I641" s="6">
        <f t="shared" si="179"/>
        <v>67.536000000000001</v>
      </c>
      <c r="J641" s="4">
        <v>156</v>
      </c>
      <c r="K641" s="6">
        <f t="shared" si="180"/>
        <v>56.815049374200001</v>
      </c>
      <c r="L641" s="4">
        <v>36</v>
      </c>
      <c r="M641" s="6">
        <f t="shared" si="194"/>
        <v>110.84400000000001</v>
      </c>
      <c r="N641" s="4">
        <v>1500</v>
      </c>
      <c r="O641" s="6">
        <f t="shared" si="181"/>
        <v>595.5</v>
      </c>
      <c r="P641" s="4">
        <v>120</v>
      </c>
      <c r="Q641" s="6">
        <f t="shared" si="182"/>
        <v>34.259999866343996</v>
      </c>
      <c r="R641" s="4">
        <v>192</v>
      </c>
      <c r="S641" s="6">
        <f t="shared" si="183"/>
        <v>59.477255040000003</v>
      </c>
      <c r="T641" s="4">
        <v>144</v>
      </c>
      <c r="U641" s="6">
        <f t="shared" si="184"/>
        <v>92.736000000000004</v>
      </c>
      <c r="V641" s="4">
        <v>80</v>
      </c>
      <c r="W641" s="17">
        <f t="shared" si="193"/>
        <v>55.1202392</v>
      </c>
      <c r="X641" s="4">
        <v>80</v>
      </c>
      <c r="Y641" s="6">
        <f t="shared" si="185"/>
        <v>55.679999999999993</v>
      </c>
      <c r="Z641" s="4">
        <v>204</v>
      </c>
      <c r="AA641" s="6">
        <f t="shared" si="186"/>
        <v>197.47207607159999</v>
      </c>
      <c r="AB641" s="4">
        <v>200</v>
      </c>
      <c r="AC641" s="6">
        <f t="shared" si="187"/>
        <v>131.43997612000001</v>
      </c>
      <c r="AD641" s="4">
        <v>204</v>
      </c>
      <c r="AE641" s="6">
        <f t="shared" si="188"/>
        <v>94.248000000000005</v>
      </c>
      <c r="AF641" s="4">
        <v>240</v>
      </c>
      <c r="AG641" s="6">
        <f t="shared" si="189"/>
        <v>78.960000000000008</v>
      </c>
      <c r="AH641" s="4">
        <v>30</v>
      </c>
      <c r="AI641" s="6">
        <f t="shared" si="190"/>
        <v>4.8398185523068502</v>
      </c>
      <c r="AJ641">
        <v>0</v>
      </c>
      <c r="AK641" s="6">
        <f t="shared" si="191"/>
        <v>0</v>
      </c>
      <c r="AL641" s="6">
        <f t="shared" si="176"/>
        <v>1882.5884142244513</v>
      </c>
    </row>
    <row r="642" spans="1:38" x14ac:dyDescent="0.25">
      <c r="A642" s="1">
        <v>3950</v>
      </c>
      <c r="B642" s="1" t="s">
        <v>660</v>
      </c>
      <c r="C642" s="1" t="s">
        <v>1292</v>
      </c>
      <c r="D642" s="4">
        <v>0</v>
      </c>
      <c r="E642" s="6">
        <f t="shared" si="177"/>
        <v>0</v>
      </c>
      <c r="F642" s="4">
        <v>300</v>
      </c>
      <c r="G642" s="17">
        <f t="shared" si="178"/>
        <v>183</v>
      </c>
      <c r="H642" s="4">
        <v>312</v>
      </c>
      <c r="I642" s="6">
        <f t="shared" si="179"/>
        <v>146.328</v>
      </c>
      <c r="J642" s="4">
        <v>300</v>
      </c>
      <c r="K642" s="6">
        <f t="shared" si="180"/>
        <v>109.25971033500001</v>
      </c>
      <c r="L642" s="4">
        <v>0</v>
      </c>
      <c r="M642" s="6">
        <f t="shared" si="194"/>
        <v>0</v>
      </c>
      <c r="N642" s="4">
        <v>300</v>
      </c>
      <c r="O642" s="6">
        <f t="shared" si="181"/>
        <v>119.10000000000001</v>
      </c>
      <c r="P642" s="4">
        <v>0</v>
      </c>
      <c r="Q642" s="6">
        <f t="shared" si="182"/>
        <v>0</v>
      </c>
      <c r="R642" s="4">
        <v>300</v>
      </c>
      <c r="S642" s="6">
        <f t="shared" si="183"/>
        <v>92.933211</v>
      </c>
      <c r="T642" s="4">
        <v>300</v>
      </c>
      <c r="U642" s="6">
        <f t="shared" si="184"/>
        <v>193.20000000000002</v>
      </c>
      <c r="V642" s="4">
        <v>300</v>
      </c>
      <c r="W642" s="17">
        <f t="shared" si="193"/>
        <v>206.700897</v>
      </c>
      <c r="X642" s="4">
        <v>304</v>
      </c>
      <c r="Y642" s="6">
        <f t="shared" si="185"/>
        <v>211.58399999999997</v>
      </c>
      <c r="Z642" s="4">
        <v>300</v>
      </c>
      <c r="AA642" s="6">
        <f t="shared" si="186"/>
        <v>290.40011186999999</v>
      </c>
      <c r="AB642" s="4">
        <v>300</v>
      </c>
      <c r="AC642" s="6">
        <f t="shared" si="187"/>
        <v>197.15996418</v>
      </c>
      <c r="AD642" s="4">
        <v>0</v>
      </c>
      <c r="AE642" s="6">
        <f t="shared" si="188"/>
        <v>0</v>
      </c>
      <c r="AF642" s="4">
        <v>288</v>
      </c>
      <c r="AG642" s="6">
        <f t="shared" si="189"/>
        <v>94.75200000000001</v>
      </c>
      <c r="AH642" s="4">
        <v>0</v>
      </c>
      <c r="AI642" s="6">
        <f t="shared" si="190"/>
        <v>0</v>
      </c>
      <c r="AJ642">
        <v>0</v>
      </c>
      <c r="AK642" s="6">
        <f t="shared" si="191"/>
        <v>0</v>
      </c>
      <c r="AL642" s="6">
        <f t="shared" si="176"/>
        <v>1844.4178943850002</v>
      </c>
    </row>
    <row r="643" spans="1:38" x14ac:dyDescent="0.25">
      <c r="A643" s="1">
        <v>1051</v>
      </c>
      <c r="B643" s="1" t="s">
        <v>9</v>
      </c>
      <c r="C643" s="1" t="s">
        <v>779</v>
      </c>
      <c r="D643" s="4">
        <v>120</v>
      </c>
      <c r="E643" s="6">
        <f t="shared" si="177"/>
        <v>190.32000000000002</v>
      </c>
      <c r="F643" s="4">
        <v>132</v>
      </c>
      <c r="G643" s="17">
        <f t="shared" si="178"/>
        <v>80.52</v>
      </c>
      <c r="H643" s="4">
        <v>144</v>
      </c>
      <c r="I643" s="6">
        <f t="shared" si="179"/>
        <v>67.536000000000001</v>
      </c>
      <c r="J643" s="4">
        <v>216</v>
      </c>
      <c r="K643" s="6">
        <f t="shared" si="180"/>
        <v>78.666991441199997</v>
      </c>
      <c r="L643" s="4">
        <v>48</v>
      </c>
      <c r="M643" s="6">
        <f t="shared" si="194"/>
        <v>147.792</v>
      </c>
      <c r="N643" s="4">
        <v>1152</v>
      </c>
      <c r="O643" s="6">
        <f t="shared" si="181"/>
        <v>457.34400000000005</v>
      </c>
      <c r="P643" s="4">
        <v>144</v>
      </c>
      <c r="Q643" s="6">
        <f t="shared" si="182"/>
        <v>41.1119998396128</v>
      </c>
      <c r="R643" s="4">
        <v>216</v>
      </c>
      <c r="S643" s="6">
        <f t="shared" si="183"/>
        <v>66.911911919999994</v>
      </c>
      <c r="T643" s="4">
        <v>144</v>
      </c>
      <c r="U643" s="6">
        <f t="shared" si="184"/>
        <v>92.736000000000004</v>
      </c>
      <c r="V643" s="4">
        <v>100</v>
      </c>
      <c r="W643" s="17">
        <f t="shared" si="193"/>
        <v>68.900299000000004</v>
      </c>
      <c r="X643" s="4">
        <v>96</v>
      </c>
      <c r="Y643" s="6">
        <f t="shared" si="185"/>
        <v>66.816000000000003</v>
      </c>
      <c r="Z643" s="4">
        <v>204</v>
      </c>
      <c r="AA643" s="6">
        <f t="shared" si="186"/>
        <v>197.47207607159999</v>
      </c>
      <c r="AB643" s="4">
        <v>200</v>
      </c>
      <c r="AC643" s="6">
        <f t="shared" si="187"/>
        <v>131.43997612000001</v>
      </c>
      <c r="AD643" s="4">
        <v>156</v>
      </c>
      <c r="AE643" s="6">
        <f t="shared" si="188"/>
        <v>72.072000000000003</v>
      </c>
      <c r="AF643" s="4">
        <v>216</v>
      </c>
      <c r="AG643" s="6">
        <f t="shared" si="189"/>
        <v>71.064000000000007</v>
      </c>
      <c r="AH643" s="4">
        <v>0</v>
      </c>
      <c r="AI643" s="6">
        <f t="shared" si="190"/>
        <v>0</v>
      </c>
      <c r="AJ643">
        <v>0</v>
      </c>
      <c r="AK643" s="6">
        <f t="shared" si="191"/>
        <v>0</v>
      </c>
      <c r="AL643" s="6">
        <f t="shared" si="176"/>
        <v>1830.7032543924131</v>
      </c>
    </row>
    <row r="644" spans="1:38" x14ac:dyDescent="0.25">
      <c r="A644" s="1">
        <v>908</v>
      </c>
      <c r="B644" s="1" t="s">
        <v>737</v>
      </c>
      <c r="C644" s="1" t="s">
        <v>1387</v>
      </c>
      <c r="D644" s="4">
        <v>140</v>
      </c>
      <c r="E644" s="6">
        <f t="shared" si="177"/>
        <v>222.04000000000002</v>
      </c>
      <c r="F644" s="4">
        <v>102</v>
      </c>
      <c r="G644" s="17">
        <f t="shared" si="178"/>
        <v>62.22</v>
      </c>
      <c r="H644" s="4">
        <v>96</v>
      </c>
      <c r="I644" s="6">
        <f t="shared" si="179"/>
        <v>45.024000000000001</v>
      </c>
      <c r="J644" s="4">
        <v>96</v>
      </c>
      <c r="K644" s="6">
        <f t="shared" si="180"/>
        <v>34.963107307200005</v>
      </c>
      <c r="L644" s="4">
        <v>72</v>
      </c>
      <c r="M644" s="6">
        <f t="shared" si="194"/>
        <v>221.68800000000002</v>
      </c>
      <c r="N644" s="4">
        <v>1002</v>
      </c>
      <c r="O644" s="6">
        <f t="shared" si="181"/>
        <v>397.79400000000004</v>
      </c>
      <c r="P644" s="4">
        <v>72</v>
      </c>
      <c r="Q644" s="6">
        <f t="shared" si="182"/>
        <v>20.5559999198064</v>
      </c>
      <c r="R644" s="4">
        <v>252</v>
      </c>
      <c r="S644" s="6">
        <f t="shared" si="183"/>
        <v>78.063897240000003</v>
      </c>
      <c r="T644" s="4">
        <v>144</v>
      </c>
      <c r="U644" s="6">
        <f t="shared" si="184"/>
        <v>92.736000000000004</v>
      </c>
      <c r="V644" s="4">
        <v>100</v>
      </c>
      <c r="W644" s="17">
        <f t="shared" si="193"/>
        <v>68.900299000000004</v>
      </c>
      <c r="X644" s="4">
        <v>96</v>
      </c>
      <c r="Y644" s="6">
        <f t="shared" si="185"/>
        <v>66.816000000000003</v>
      </c>
      <c r="Z644" s="4">
        <v>96</v>
      </c>
      <c r="AA644" s="6">
        <f t="shared" si="186"/>
        <v>92.928035798400003</v>
      </c>
      <c r="AB644" s="4">
        <v>100</v>
      </c>
      <c r="AC644" s="6">
        <f t="shared" si="187"/>
        <v>65.719988060000006</v>
      </c>
      <c r="AD644" s="4">
        <v>156</v>
      </c>
      <c r="AE644" s="6">
        <f t="shared" si="188"/>
        <v>72.072000000000003</v>
      </c>
      <c r="AF644" s="4">
        <v>96</v>
      </c>
      <c r="AG644" s="6">
        <f t="shared" si="189"/>
        <v>31.584000000000003</v>
      </c>
      <c r="AH644" s="4">
        <v>162</v>
      </c>
      <c r="AI644" s="6">
        <f t="shared" si="190"/>
        <v>26.135020182456991</v>
      </c>
      <c r="AJ644">
        <v>40</v>
      </c>
      <c r="AK644" s="6">
        <f t="shared" si="191"/>
        <v>228.57142857142838</v>
      </c>
      <c r="AL644" s="6">
        <f t="shared" ref="AL644:AL707" si="195">E644+G644+I644+K644+M644+O644+Q644+S644+U644+W644+Y644+AA644+AC644+AE644+AG644+AI644+AK644</f>
        <v>1827.8117760792923</v>
      </c>
    </row>
    <row r="645" spans="1:38" x14ac:dyDescent="0.25">
      <c r="A645" s="1">
        <v>12441</v>
      </c>
      <c r="B645" s="1" t="s">
        <v>88</v>
      </c>
      <c r="C645" s="1" t="s">
        <v>852</v>
      </c>
      <c r="D645" s="4">
        <v>120</v>
      </c>
      <c r="E645" s="6">
        <f t="shared" ref="E645:E708" si="196">D645*1.586</f>
        <v>190.32000000000002</v>
      </c>
      <c r="F645" s="4">
        <v>120</v>
      </c>
      <c r="G645" s="17">
        <f t="shared" ref="G645:G708" si="197">F645*0.61</f>
        <v>73.2</v>
      </c>
      <c r="H645" s="4">
        <v>120</v>
      </c>
      <c r="I645" s="6">
        <f t="shared" ref="I645:I708" si="198">H645*0.469</f>
        <v>56.279999999999994</v>
      </c>
      <c r="J645" s="4">
        <v>120</v>
      </c>
      <c r="K645" s="6">
        <f t="shared" ref="K645:K708" si="199">J645*0.36419903445</f>
        <v>43.703884133999999</v>
      </c>
      <c r="L645" s="4">
        <v>108</v>
      </c>
      <c r="M645" s="6">
        <f t="shared" si="194"/>
        <v>332.53200000000004</v>
      </c>
      <c r="N645" s="4">
        <v>360</v>
      </c>
      <c r="O645" s="6">
        <f t="shared" ref="O645:O708" si="200">N645*0.397</f>
        <v>142.92000000000002</v>
      </c>
      <c r="P645" s="4">
        <v>120</v>
      </c>
      <c r="Q645" s="6">
        <f t="shared" ref="Q645:Q708" si="201">P645*0.2854999988862</f>
        <v>34.259999866343996</v>
      </c>
      <c r="R645" s="4">
        <v>240</v>
      </c>
      <c r="S645" s="6">
        <f t="shared" ref="S645:S708" si="202">R645*0.30977737</f>
        <v>74.3465688</v>
      </c>
      <c r="T645" s="4">
        <v>120</v>
      </c>
      <c r="U645" s="6">
        <f t="shared" ref="U645:U708" si="203">T645*0.644</f>
        <v>77.28</v>
      </c>
      <c r="V645" s="4">
        <v>120</v>
      </c>
      <c r="W645" s="17">
        <f t="shared" si="193"/>
        <v>82.680358799999993</v>
      </c>
      <c r="X645" s="4">
        <v>128</v>
      </c>
      <c r="Y645" s="6">
        <f t="shared" ref="Y645:Y708" si="204">X645*0.696</f>
        <v>89.087999999999994</v>
      </c>
      <c r="Z645" s="4">
        <v>120</v>
      </c>
      <c r="AA645" s="6">
        <f t="shared" ref="AA645:AA708" si="205">Z645*0.9680003729</f>
        <v>116.16004474799999</v>
      </c>
      <c r="AB645" s="4">
        <v>100</v>
      </c>
      <c r="AC645" s="6">
        <f t="shared" ref="AC645:AC708" si="206">AB645*0.6571998806</f>
        <v>65.719988060000006</v>
      </c>
      <c r="AD645" s="4">
        <v>240</v>
      </c>
      <c r="AE645" s="6">
        <f t="shared" ref="AE645:AE708" si="207">AD645*0.462</f>
        <v>110.88000000000001</v>
      </c>
      <c r="AF645" s="4">
        <v>120</v>
      </c>
      <c r="AG645" s="6">
        <f t="shared" ref="AG645:AG708" si="208">AF645*0.329</f>
        <v>39.480000000000004</v>
      </c>
      <c r="AH645" s="4">
        <v>286</v>
      </c>
      <c r="AI645" s="6">
        <f t="shared" ref="AI645:AI708" si="209">AH645*0.161327285076895</f>
        <v>46.139603531991973</v>
      </c>
      <c r="AJ645">
        <v>40</v>
      </c>
      <c r="AK645" s="6">
        <f t="shared" ref="AK645:AK708" si="210">AJ645*5.71428571428571</f>
        <v>228.57142857142838</v>
      </c>
      <c r="AL645" s="6">
        <f t="shared" si="195"/>
        <v>1803.5618765117647</v>
      </c>
    </row>
    <row r="646" spans="1:38" x14ac:dyDescent="0.25">
      <c r="A646" s="1">
        <v>13030</v>
      </c>
      <c r="B646" s="1" t="s">
        <v>484</v>
      </c>
      <c r="C646" s="1" t="s">
        <v>1158</v>
      </c>
      <c r="D646" s="4">
        <v>20</v>
      </c>
      <c r="E646" s="6">
        <f t="shared" si="196"/>
        <v>31.720000000000002</v>
      </c>
      <c r="F646" s="4">
        <v>402</v>
      </c>
      <c r="G646" s="17">
        <f t="shared" si="197"/>
        <v>245.22</v>
      </c>
      <c r="H646" s="4">
        <v>240</v>
      </c>
      <c r="I646" s="6">
        <f t="shared" si="198"/>
        <v>112.55999999999999</v>
      </c>
      <c r="J646" s="4">
        <v>192</v>
      </c>
      <c r="K646" s="6">
        <f t="shared" si="199"/>
        <v>69.92621461440001</v>
      </c>
      <c r="L646" s="4">
        <v>12</v>
      </c>
      <c r="M646" s="6">
        <f t="shared" si="194"/>
        <v>36.948</v>
      </c>
      <c r="N646" s="4">
        <v>936</v>
      </c>
      <c r="O646" s="6">
        <f t="shared" si="200"/>
        <v>371.59200000000004</v>
      </c>
      <c r="P646" s="4">
        <v>192</v>
      </c>
      <c r="Q646" s="6">
        <f t="shared" si="201"/>
        <v>54.8159997861504</v>
      </c>
      <c r="R646" s="4">
        <v>696</v>
      </c>
      <c r="S646" s="6">
        <f t="shared" si="202"/>
        <v>215.60504951999999</v>
      </c>
      <c r="T646" s="4">
        <v>168</v>
      </c>
      <c r="U646" s="6">
        <f t="shared" si="203"/>
        <v>108.19200000000001</v>
      </c>
      <c r="V646" s="4">
        <v>30</v>
      </c>
      <c r="W646" s="17">
        <f t="shared" si="193"/>
        <v>20.670089699999998</v>
      </c>
      <c r="X646" s="4">
        <v>32</v>
      </c>
      <c r="Y646" s="6">
        <f t="shared" si="204"/>
        <v>22.271999999999998</v>
      </c>
      <c r="Z646" s="4">
        <v>132</v>
      </c>
      <c r="AA646" s="6">
        <f t="shared" si="205"/>
        <v>127.7760492228</v>
      </c>
      <c r="AB646" s="4">
        <v>300</v>
      </c>
      <c r="AC646" s="6">
        <f t="shared" si="206"/>
        <v>197.15996418</v>
      </c>
      <c r="AD646" s="4">
        <v>204</v>
      </c>
      <c r="AE646" s="6">
        <f t="shared" si="207"/>
        <v>94.248000000000005</v>
      </c>
      <c r="AF646" s="4">
        <v>288</v>
      </c>
      <c r="AG646" s="6">
        <f t="shared" si="208"/>
        <v>94.75200000000001</v>
      </c>
      <c r="AH646" s="4">
        <v>0</v>
      </c>
      <c r="AI646" s="6">
        <f t="shared" si="209"/>
        <v>0</v>
      </c>
      <c r="AJ646">
        <v>0</v>
      </c>
      <c r="AK646" s="6">
        <f t="shared" si="210"/>
        <v>0</v>
      </c>
      <c r="AL646" s="6">
        <f t="shared" si="195"/>
        <v>1803.4573670233506</v>
      </c>
    </row>
    <row r="647" spans="1:38" x14ac:dyDescent="0.25">
      <c r="A647" s="1">
        <v>885</v>
      </c>
      <c r="B647" s="1" t="s">
        <v>729</v>
      </c>
      <c r="C647" s="1" t="s">
        <v>1340</v>
      </c>
      <c r="D647" s="4">
        <v>160</v>
      </c>
      <c r="E647" s="6">
        <f t="shared" si="196"/>
        <v>253.76000000000002</v>
      </c>
      <c r="F647" s="4">
        <v>150</v>
      </c>
      <c r="G647" s="17">
        <f t="shared" si="197"/>
        <v>91.5</v>
      </c>
      <c r="H647" s="4">
        <v>96</v>
      </c>
      <c r="I647" s="6">
        <f t="shared" si="198"/>
        <v>45.024000000000001</v>
      </c>
      <c r="J647" s="4">
        <v>144</v>
      </c>
      <c r="K647" s="6">
        <f t="shared" si="199"/>
        <v>52.4446609608</v>
      </c>
      <c r="L647" s="4">
        <v>96</v>
      </c>
      <c r="M647" s="6">
        <f t="shared" si="194"/>
        <v>295.584</v>
      </c>
      <c r="N647" s="4">
        <v>300</v>
      </c>
      <c r="O647" s="6">
        <f t="shared" si="200"/>
        <v>119.10000000000001</v>
      </c>
      <c r="P647" s="4">
        <v>0</v>
      </c>
      <c r="Q647" s="6">
        <f t="shared" si="201"/>
        <v>0</v>
      </c>
      <c r="R647" s="4">
        <v>144</v>
      </c>
      <c r="S647" s="6">
        <f t="shared" si="202"/>
        <v>44.607941279999999</v>
      </c>
      <c r="T647" s="4">
        <v>144</v>
      </c>
      <c r="U647" s="6">
        <f t="shared" si="203"/>
        <v>92.736000000000004</v>
      </c>
      <c r="V647" s="4">
        <v>150</v>
      </c>
      <c r="W647" s="17">
        <f t="shared" si="193"/>
        <v>103.3504485</v>
      </c>
      <c r="X647" s="4">
        <v>144</v>
      </c>
      <c r="Y647" s="6">
        <f t="shared" si="204"/>
        <v>100.22399999999999</v>
      </c>
      <c r="Z647" s="4">
        <v>144</v>
      </c>
      <c r="AA647" s="6">
        <f t="shared" si="205"/>
        <v>139.39205369760001</v>
      </c>
      <c r="AB647" s="4">
        <v>100</v>
      </c>
      <c r="AC647" s="6">
        <f t="shared" si="206"/>
        <v>65.719988060000006</v>
      </c>
      <c r="AD647" s="4">
        <v>156</v>
      </c>
      <c r="AE647" s="6">
        <f t="shared" si="207"/>
        <v>72.072000000000003</v>
      </c>
      <c r="AF647" s="4">
        <v>144</v>
      </c>
      <c r="AG647" s="6">
        <f t="shared" si="208"/>
        <v>47.376000000000005</v>
      </c>
      <c r="AH647" s="4">
        <v>286</v>
      </c>
      <c r="AI647" s="6">
        <f t="shared" si="209"/>
        <v>46.139603531991973</v>
      </c>
      <c r="AJ647">
        <v>40</v>
      </c>
      <c r="AK647" s="6">
        <f t="shared" si="210"/>
        <v>228.57142857142838</v>
      </c>
      <c r="AL647" s="6">
        <f t="shared" si="195"/>
        <v>1797.6021246018204</v>
      </c>
    </row>
    <row r="648" spans="1:38" x14ac:dyDescent="0.25">
      <c r="A648" s="1">
        <v>12608</v>
      </c>
      <c r="B648" s="1" t="s">
        <v>185</v>
      </c>
      <c r="C648" s="1" t="s">
        <v>930</v>
      </c>
      <c r="D648" s="4">
        <v>160</v>
      </c>
      <c r="E648" s="6">
        <f t="shared" si="196"/>
        <v>253.76000000000002</v>
      </c>
      <c r="F648" s="4">
        <v>150</v>
      </c>
      <c r="G648" s="17">
        <f t="shared" si="197"/>
        <v>91.5</v>
      </c>
      <c r="H648" s="4">
        <v>120</v>
      </c>
      <c r="I648" s="6">
        <f t="shared" si="198"/>
        <v>56.279999999999994</v>
      </c>
      <c r="J648" s="4">
        <v>132</v>
      </c>
      <c r="K648" s="6">
        <f t="shared" si="199"/>
        <v>48.0742725474</v>
      </c>
      <c r="L648" s="4">
        <v>108</v>
      </c>
      <c r="M648" s="6">
        <f t="shared" si="194"/>
        <v>332.53200000000004</v>
      </c>
      <c r="N648" s="4">
        <v>354</v>
      </c>
      <c r="O648" s="6">
        <f t="shared" si="200"/>
        <v>140.53800000000001</v>
      </c>
      <c r="P648" s="4">
        <v>72</v>
      </c>
      <c r="Q648" s="6">
        <f t="shared" si="201"/>
        <v>20.5559999198064</v>
      </c>
      <c r="R648" s="4">
        <v>324</v>
      </c>
      <c r="S648" s="6">
        <f t="shared" si="202"/>
        <v>100.36786788000001</v>
      </c>
      <c r="T648" s="4">
        <v>156</v>
      </c>
      <c r="U648" s="6">
        <f t="shared" si="203"/>
        <v>100.464</v>
      </c>
      <c r="V648" s="4">
        <v>150</v>
      </c>
      <c r="W648" s="17">
        <f t="shared" si="193"/>
        <v>103.3504485</v>
      </c>
      <c r="X648" s="4">
        <v>96</v>
      </c>
      <c r="Y648" s="6">
        <f t="shared" si="204"/>
        <v>66.816000000000003</v>
      </c>
      <c r="Z648" s="4">
        <v>48</v>
      </c>
      <c r="AA648" s="6">
        <f t="shared" si="205"/>
        <v>46.464017899200002</v>
      </c>
      <c r="AB648" s="4">
        <v>100</v>
      </c>
      <c r="AC648" s="6">
        <f t="shared" si="206"/>
        <v>65.719988060000006</v>
      </c>
      <c r="AD648" s="4">
        <v>312</v>
      </c>
      <c r="AE648" s="6">
        <f t="shared" si="207"/>
        <v>144.14400000000001</v>
      </c>
      <c r="AF648" s="4">
        <v>120</v>
      </c>
      <c r="AG648" s="6">
        <f t="shared" si="208"/>
        <v>39.480000000000004</v>
      </c>
      <c r="AH648" s="4">
        <v>414</v>
      </c>
      <c r="AI648" s="6">
        <f t="shared" si="209"/>
        <v>66.789496021834537</v>
      </c>
      <c r="AJ648">
        <v>20</v>
      </c>
      <c r="AK648" s="6">
        <f t="shared" si="210"/>
        <v>114.28571428571419</v>
      </c>
      <c r="AL648" s="6">
        <f t="shared" si="195"/>
        <v>1791.1218051139554</v>
      </c>
    </row>
    <row r="649" spans="1:38" x14ac:dyDescent="0.25">
      <c r="A649" s="1">
        <v>3943</v>
      </c>
      <c r="B649" s="1" t="s">
        <v>654</v>
      </c>
      <c r="C649" s="1" t="s">
        <v>1412</v>
      </c>
      <c r="D649" s="4">
        <v>100</v>
      </c>
      <c r="E649" s="6">
        <f t="shared" si="196"/>
        <v>158.6</v>
      </c>
      <c r="F649" s="4">
        <v>102</v>
      </c>
      <c r="G649" s="17">
        <f t="shared" si="197"/>
        <v>62.22</v>
      </c>
      <c r="H649" s="4">
        <v>192</v>
      </c>
      <c r="I649" s="6">
        <f t="shared" si="198"/>
        <v>90.048000000000002</v>
      </c>
      <c r="J649" s="4">
        <v>204</v>
      </c>
      <c r="K649" s="6">
        <f t="shared" si="199"/>
        <v>74.296603027800003</v>
      </c>
      <c r="L649" s="4">
        <v>84</v>
      </c>
      <c r="M649" s="6">
        <f t="shared" si="194"/>
        <v>258.63600000000002</v>
      </c>
      <c r="N649" s="4">
        <v>498</v>
      </c>
      <c r="O649" s="6">
        <f t="shared" si="200"/>
        <v>197.70600000000002</v>
      </c>
      <c r="P649" s="4">
        <v>0</v>
      </c>
      <c r="Q649" s="6">
        <f t="shared" si="201"/>
        <v>0</v>
      </c>
      <c r="R649" s="4">
        <v>204</v>
      </c>
      <c r="S649" s="6">
        <f t="shared" si="202"/>
        <v>63.194583479999999</v>
      </c>
      <c r="T649" s="4">
        <v>204</v>
      </c>
      <c r="U649" s="6">
        <f t="shared" si="203"/>
        <v>131.376</v>
      </c>
      <c r="V649" s="4">
        <v>180</v>
      </c>
      <c r="W649" s="17">
        <f t="shared" si="193"/>
        <v>124.02053819999999</v>
      </c>
      <c r="X649" s="4">
        <v>192</v>
      </c>
      <c r="Y649" s="6">
        <f t="shared" si="204"/>
        <v>133.63200000000001</v>
      </c>
      <c r="Z649" s="4">
        <v>204</v>
      </c>
      <c r="AA649" s="6">
        <f t="shared" si="205"/>
        <v>197.47207607159999</v>
      </c>
      <c r="AB649" s="4">
        <v>200</v>
      </c>
      <c r="AC649" s="6">
        <f t="shared" si="206"/>
        <v>131.43997612000001</v>
      </c>
      <c r="AD649" s="4">
        <v>204</v>
      </c>
      <c r="AE649" s="6">
        <f t="shared" si="207"/>
        <v>94.248000000000005</v>
      </c>
      <c r="AF649" s="4">
        <v>192</v>
      </c>
      <c r="AG649" s="6">
        <f t="shared" si="208"/>
        <v>63.168000000000006</v>
      </c>
      <c r="AH649" s="4">
        <v>0</v>
      </c>
      <c r="AI649" s="6">
        <f t="shared" si="209"/>
        <v>0</v>
      </c>
      <c r="AJ649">
        <v>0</v>
      </c>
      <c r="AK649" s="6">
        <f t="shared" si="210"/>
        <v>0</v>
      </c>
      <c r="AL649" s="6">
        <f t="shared" si="195"/>
        <v>1780.0577768993999</v>
      </c>
    </row>
    <row r="650" spans="1:38" x14ac:dyDescent="0.25">
      <c r="A650" s="1">
        <v>12987</v>
      </c>
      <c r="B650" s="1" t="s">
        <v>452</v>
      </c>
      <c r="C650" s="1" t="s">
        <v>1528</v>
      </c>
      <c r="D650" s="4">
        <v>20</v>
      </c>
      <c r="E650" s="6">
        <f t="shared" si="196"/>
        <v>31.720000000000002</v>
      </c>
      <c r="F650" s="4">
        <v>150</v>
      </c>
      <c r="G650" s="17">
        <f t="shared" si="197"/>
        <v>91.5</v>
      </c>
      <c r="H650" s="4">
        <v>120</v>
      </c>
      <c r="I650" s="6">
        <f t="shared" si="198"/>
        <v>56.279999999999994</v>
      </c>
      <c r="J650" s="4">
        <v>180</v>
      </c>
      <c r="K650" s="6">
        <f t="shared" si="199"/>
        <v>65.555826201000002</v>
      </c>
      <c r="L650" s="4">
        <v>12</v>
      </c>
      <c r="M650" s="6">
        <f t="shared" si="194"/>
        <v>36.948</v>
      </c>
      <c r="N650" s="4">
        <v>900</v>
      </c>
      <c r="O650" s="6">
        <f t="shared" si="200"/>
        <v>357.3</v>
      </c>
      <c r="P650" s="4">
        <v>192</v>
      </c>
      <c r="Q650" s="6">
        <f t="shared" si="201"/>
        <v>54.8159997861504</v>
      </c>
      <c r="R650" s="4">
        <v>360</v>
      </c>
      <c r="S650" s="6">
        <f t="shared" si="202"/>
        <v>111.5198532</v>
      </c>
      <c r="T650" s="4">
        <v>96</v>
      </c>
      <c r="U650" s="6">
        <f t="shared" si="203"/>
        <v>61.823999999999998</v>
      </c>
      <c r="V650" s="4">
        <v>30</v>
      </c>
      <c r="W650" s="17">
        <f t="shared" si="193"/>
        <v>20.670089699999998</v>
      </c>
      <c r="X650" s="4">
        <v>32</v>
      </c>
      <c r="Y650" s="6">
        <f t="shared" si="204"/>
        <v>22.271999999999998</v>
      </c>
      <c r="Z650" s="4">
        <v>300</v>
      </c>
      <c r="AA650" s="6">
        <f t="shared" si="205"/>
        <v>290.40011186999999</v>
      </c>
      <c r="AB650" s="4">
        <v>200</v>
      </c>
      <c r="AC650" s="6">
        <f t="shared" si="206"/>
        <v>131.43997612000001</v>
      </c>
      <c r="AD650" s="4">
        <v>192</v>
      </c>
      <c r="AE650" s="6">
        <f t="shared" si="207"/>
        <v>88.704000000000008</v>
      </c>
      <c r="AF650" s="4">
        <v>312</v>
      </c>
      <c r="AG650" s="6">
        <f t="shared" si="208"/>
        <v>102.64800000000001</v>
      </c>
      <c r="AH650" s="4">
        <v>94</v>
      </c>
      <c r="AI650" s="6">
        <f t="shared" si="209"/>
        <v>15.164764797228131</v>
      </c>
      <c r="AJ650">
        <v>40</v>
      </c>
      <c r="AK650" s="6">
        <f t="shared" si="210"/>
        <v>228.57142857142838</v>
      </c>
      <c r="AL650" s="6">
        <f t="shared" si="195"/>
        <v>1767.3340502458068</v>
      </c>
    </row>
    <row r="651" spans="1:38" x14ac:dyDescent="0.25">
      <c r="A651" s="1">
        <v>2326</v>
      </c>
      <c r="B651" s="1" t="s">
        <v>634</v>
      </c>
      <c r="C651" s="1" t="s">
        <v>1274</v>
      </c>
      <c r="D651" s="4">
        <v>40</v>
      </c>
      <c r="E651" s="6">
        <f t="shared" si="196"/>
        <v>63.440000000000005</v>
      </c>
      <c r="F651" s="4">
        <v>402</v>
      </c>
      <c r="G651" s="17">
        <f t="shared" si="197"/>
        <v>245.22</v>
      </c>
      <c r="H651" s="4">
        <v>312</v>
      </c>
      <c r="I651" s="6">
        <f t="shared" si="198"/>
        <v>146.328</v>
      </c>
      <c r="J651" s="4">
        <v>240</v>
      </c>
      <c r="K651" s="6">
        <f t="shared" si="199"/>
        <v>87.407768267999998</v>
      </c>
      <c r="L651" s="4">
        <v>0</v>
      </c>
      <c r="M651" s="6">
        <f t="shared" si="194"/>
        <v>0</v>
      </c>
      <c r="N651" s="4">
        <v>798</v>
      </c>
      <c r="O651" s="6">
        <f t="shared" si="200"/>
        <v>316.80600000000004</v>
      </c>
      <c r="P651" s="4">
        <v>0</v>
      </c>
      <c r="Q651" s="6">
        <f t="shared" si="201"/>
        <v>0</v>
      </c>
      <c r="R651" s="4">
        <v>396</v>
      </c>
      <c r="S651" s="6">
        <f t="shared" si="202"/>
        <v>122.67183851999999</v>
      </c>
      <c r="T651" s="4">
        <v>216</v>
      </c>
      <c r="U651" s="6">
        <f t="shared" si="203"/>
        <v>139.10400000000001</v>
      </c>
      <c r="V651" s="4">
        <v>30</v>
      </c>
      <c r="W651" s="17">
        <f t="shared" si="193"/>
        <v>20.670089699999998</v>
      </c>
      <c r="X651" s="4">
        <v>32</v>
      </c>
      <c r="Y651" s="6">
        <f t="shared" si="204"/>
        <v>22.271999999999998</v>
      </c>
      <c r="Z651" s="4">
        <v>168</v>
      </c>
      <c r="AA651" s="6">
        <f t="shared" si="205"/>
        <v>162.62406264719999</v>
      </c>
      <c r="AB651" s="4">
        <v>400</v>
      </c>
      <c r="AC651" s="6">
        <f t="shared" si="206"/>
        <v>262.87995224000002</v>
      </c>
      <c r="AD651" s="4">
        <v>204</v>
      </c>
      <c r="AE651" s="6">
        <f t="shared" si="207"/>
        <v>94.248000000000005</v>
      </c>
      <c r="AF651" s="4">
        <v>192</v>
      </c>
      <c r="AG651" s="6">
        <f t="shared" si="208"/>
        <v>63.168000000000006</v>
      </c>
      <c r="AH651" s="4">
        <v>94</v>
      </c>
      <c r="AI651" s="6">
        <f t="shared" si="209"/>
        <v>15.164764797228131</v>
      </c>
      <c r="AJ651">
        <v>0</v>
      </c>
      <c r="AK651" s="6">
        <f t="shared" si="210"/>
        <v>0</v>
      </c>
      <c r="AL651" s="6">
        <f t="shared" si="195"/>
        <v>1762.0044761724284</v>
      </c>
    </row>
    <row r="652" spans="1:38" x14ac:dyDescent="0.25">
      <c r="A652" s="1">
        <v>12773</v>
      </c>
      <c r="B652" s="1" t="s">
        <v>300</v>
      </c>
      <c r="C652" s="1" t="s">
        <v>1500</v>
      </c>
      <c r="D652" s="4">
        <v>80</v>
      </c>
      <c r="E652" s="6">
        <f t="shared" si="196"/>
        <v>126.88000000000001</v>
      </c>
      <c r="F652" s="4">
        <v>150</v>
      </c>
      <c r="G652" s="17">
        <f t="shared" si="197"/>
        <v>91.5</v>
      </c>
      <c r="H652" s="4">
        <v>192</v>
      </c>
      <c r="I652" s="6">
        <f t="shared" si="198"/>
        <v>90.048000000000002</v>
      </c>
      <c r="J652" s="4">
        <v>204</v>
      </c>
      <c r="K652" s="6">
        <f t="shared" si="199"/>
        <v>74.296603027800003</v>
      </c>
      <c r="L652" s="4">
        <v>36</v>
      </c>
      <c r="M652" s="6">
        <f t="shared" si="194"/>
        <v>110.84400000000001</v>
      </c>
      <c r="N652" s="4">
        <v>948</v>
      </c>
      <c r="O652" s="6">
        <f t="shared" si="200"/>
        <v>376.35599999999999</v>
      </c>
      <c r="P652" s="4">
        <v>72</v>
      </c>
      <c r="Q652" s="6">
        <f t="shared" si="201"/>
        <v>20.5559999198064</v>
      </c>
      <c r="R652" s="4">
        <v>324</v>
      </c>
      <c r="S652" s="6">
        <f t="shared" si="202"/>
        <v>100.36786788000001</v>
      </c>
      <c r="T652" s="4">
        <v>204</v>
      </c>
      <c r="U652" s="6">
        <f t="shared" si="203"/>
        <v>131.376</v>
      </c>
      <c r="V652" s="4">
        <v>100</v>
      </c>
      <c r="W652" s="17">
        <f t="shared" ref="W652:W683" si="211">V652*0.68900299</f>
        <v>68.900299000000004</v>
      </c>
      <c r="X652" s="4">
        <v>96</v>
      </c>
      <c r="Y652" s="6">
        <f t="shared" si="204"/>
        <v>66.816000000000003</v>
      </c>
      <c r="Z652" s="4">
        <v>204</v>
      </c>
      <c r="AA652" s="6">
        <f t="shared" si="205"/>
        <v>197.47207607159999</v>
      </c>
      <c r="AB652" s="4">
        <v>100</v>
      </c>
      <c r="AC652" s="6">
        <f t="shared" si="206"/>
        <v>65.719988060000006</v>
      </c>
      <c r="AD652" s="4">
        <v>324</v>
      </c>
      <c r="AE652" s="6">
        <f t="shared" si="207"/>
        <v>149.68800000000002</v>
      </c>
      <c r="AF652" s="4">
        <v>192</v>
      </c>
      <c r="AG652" s="6">
        <f t="shared" si="208"/>
        <v>63.168000000000006</v>
      </c>
      <c r="AH652" s="4">
        <v>0</v>
      </c>
      <c r="AI652" s="6">
        <f t="shared" si="209"/>
        <v>0</v>
      </c>
      <c r="AJ652">
        <v>0</v>
      </c>
      <c r="AK652" s="6">
        <f t="shared" si="210"/>
        <v>0</v>
      </c>
      <c r="AL652" s="6">
        <f t="shared" si="195"/>
        <v>1733.9888339592067</v>
      </c>
    </row>
    <row r="653" spans="1:38" x14ac:dyDescent="0.25">
      <c r="A653" s="1">
        <v>12594</v>
      </c>
      <c r="B653" s="1" t="s">
        <v>173</v>
      </c>
      <c r="C653" s="1" t="s">
        <v>923</v>
      </c>
      <c r="D653" s="4">
        <v>40</v>
      </c>
      <c r="E653" s="6">
        <f t="shared" si="196"/>
        <v>63.440000000000005</v>
      </c>
      <c r="F653" s="4">
        <v>150</v>
      </c>
      <c r="G653" s="17">
        <f t="shared" si="197"/>
        <v>91.5</v>
      </c>
      <c r="H653" s="4">
        <v>192</v>
      </c>
      <c r="I653" s="6">
        <f t="shared" si="198"/>
        <v>90.048000000000002</v>
      </c>
      <c r="J653" s="4">
        <v>204</v>
      </c>
      <c r="K653" s="6">
        <f t="shared" si="199"/>
        <v>74.296603027800003</v>
      </c>
      <c r="L653" s="4">
        <v>24</v>
      </c>
      <c r="M653" s="6">
        <f t="shared" si="194"/>
        <v>73.896000000000001</v>
      </c>
      <c r="N653" s="4">
        <v>1320</v>
      </c>
      <c r="O653" s="6">
        <f t="shared" si="200"/>
        <v>524.04000000000008</v>
      </c>
      <c r="P653" s="4">
        <v>72</v>
      </c>
      <c r="Q653" s="6">
        <f t="shared" si="201"/>
        <v>20.5559999198064</v>
      </c>
      <c r="R653" s="4">
        <v>360</v>
      </c>
      <c r="S653" s="6">
        <f t="shared" si="202"/>
        <v>111.5198532</v>
      </c>
      <c r="T653" s="4">
        <v>96</v>
      </c>
      <c r="U653" s="6">
        <f t="shared" si="203"/>
        <v>61.823999999999998</v>
      </c>
      <c r="V653" s="4">
        <v>40</v>
      </c>
      <c r="W653" s="17">
        <f t="shared" si="211"/>
        <v>27.5601196</v>
      </c>
      <c r="X653" s="4">
        <v>32</v>
      </c>
      <c r="Y653" s="6">
        <f t="shared" si="204"/>
        <v>22.271999999999998</v>
      </c>
      <c r="Z653" s="4">
        <v>192</v>
      </c>
      <c r="AA653" s="6">
        <f t="shared" si="205"/>
        <v>185.85607159680001</v>
      </c>
      <c r="AB653" s="4">
        <v>200</v>
      </c>
      <c r="AC653" s="6">
        <f t="shared" si="206"/>
        <v>131.43997612000001</v>
      </c>
      <c r="AD653" s="4">
        <v>360</v>
      </c>
      <c r="AE653" s="6">
        <f t="shared" si="207"/>
        <v>166.32000000000002</v>
      </c>
      <c r="AF653" s="4">
        <v>240</v>
      </c>
      <c r="AG653" s="6">
        <f t="shared" si="208"/>
        <v>78.960000000000008</v>
      </c>
      <c r="AH653" s="4">
        <v>64</v>
      </c>
      <c r="AI653" s="6">
        <f t="shared" si="209"/>
        <v>10.32494624492128</v>
      </c>
      <c r="AJ653">
        <v>0</v>
      </c>
      <c r="AK653" s="6">
        <f t="shared" si="210"/>
        <v>0</v>
      </c>
      <c r="AL653" s="6">
        <f t="shared" si="195"/>
        <v>1733.8535697093275</v>
      </c>
    </row>
    <row r="654" spans="1:38" x14ac:dyDescent="0.25">
      <c r="A654" s="1">
        <v>13292</v>
      </c>
      <c r="B654" s="1" t="s">
        <v>592</v>
      </c>
      <c r="C654" s="1" t="s">
        <v>1555</v>
      </c>
      <c r="D654" s="4">
        <v>160</v>
      </c>
      <c r="E654" s="6">
        <f t="shared" si="196"/>
        <v>253.76000000000002</v>
      </c>
      <c r="F654" s="4">
        <v>150</v>
      </c>
      <c r="G654" s="17">
        <f t="shared" si="197"/>
        <v>91.5</v>
      </c>
      <c r="H654" s="4">
        <v>144</v>
      </c>
      <c r="I654" s="6">
        <f t="shared" si="198"/>
        <v>67.536000000000001</v>
      </c>
      <c r="J654" s="4">
        <v>156</v>
      </c>
      <c r="K654" s="6">
        <f t="shared" si="199"/>
        <v>56.815049374200001</v>
      </c>
      <c r="L654" s="4">
        <v>48</v>
      </c>
      <c r="M654" s="6">
        <f t="shared" si="194"/>
        <v>147.792</v>
      </c>
      <c r="N654" s="4">
        <v>378</v>
      </c>
      <c r="O654" s="6">
        <f t="shared" si="200"/>
        <v>150.066</v>
      </c>
      <c r="P654" s="4">
        <v>120</v>
      </c>
      <c r="Q654" s="6">
        <f t="shared" si="201"/>
        <v>34.259999866343996</v>
      </c>
      <c r="R654" s="4">
        <v>144</v>
      </c>
      <c r="S654" s="6">
        <f t="shared" si="202"/>
        <v>44.607941279999999</v>
      </c>
      <c r="T654" s="4">
        <v>144</v>
      </c>
      <c r="U654" s="6">
        <f t="shared" si="203"/>
        <v>92.736000000000004</v>
      </c>
      <c r="V654" s="4">
        <v>100</v>
      </c>
      <c r="W654" s="17">
        <f t="shared" si="211"/>
        <v>68.900299000000004</v>
      </c>
      <c r="X654" s="4">
        <v>144</v>
      </c>
      <c r="Y654" s="6">
        <f t="shared" si="204"/>
        <v>100.22399999999999</v>
      </c>
      <c r="Z654" s="4">
        <v>156</v>
      </c>
      <c r="AA654" s="6">
        <f t="shared" si="205"/>
        <v>151.00805817239998</v>
      </c>
      <c r="AB654" s="4">
        <v>100</v>
      </c>
      <c r="AC654" s="6">
        <f t="shared" si="206"/>
        <v>65.719988060000006</v>
      </c>
      <c r="AD654" s="4">
        <v>156</v>
      </c>
      <c r="AE654" s="6">
        <f t="shared" si="207"/>
        <v>72.072000000000003</v>
      </c>
      <c r="AF654" s="4">
        <v>192</v>
      </c>
      <c r="AG654" s="6">
        <f t="shared" si="208"/>
        <v>63.168000000000006</v>
      </c>
      <c r="AH654" s="4">
        <v>192</v>
      </c>
      <c r="AI654" s="6">
        <f t="shared" si="209"/>
        <v>30.974838734763843</v>
      </c>
      <c r="AJ654">
        <v>40</v>
      </c>
      <c r="AK654" s="6">
        <f t="shared" si="210"/>
        <v>228.57142857142838</v>
      </c>
      <c r="AL654" s="6">
        <f t="shared" si="195"/>
        <v>1719.7116030591367</v>
      </c>
    </row>
    <row r="655" spans="1:38" x14ac:dyDescent="0.25">
      <c r="A655" s="1">
        <v>12759</v>
      </c>
      <c r="B655" s="1" t="s">
        <v>1569</v>
      </c>
      <c r="C655" s="1" t="s">
        <v>1592</v>
      </c>
      <c r="D655" s="4">
        <v>80</v>
      </c>
      <c r="E655" s="6">
        <f t="shared" si="196"/>
        <v>126.88000000000001</v>
      </c>
      <c r="F655" s="4">
        <v>180</v>
      </c>
      <c r="G655" s="17">
        <f t="shared" si="197"/>
        <v>109.8</v>
      </c>
      <c r="H655" s="4">
        <v>312</v>
      </c>
      <c r="I655" s="6">
        <f t="shared" si="198"/>
        <v>146.328</v>
      </c>
      <c r="J655" s="4">
        <v>216</v>
      </c>
      <c r="K655" s="6">
        <f t="shared" si="199"/>
        <v>78.666991441199997</v>
      </c>
      <c r="L655" s="4">
        <v>36</v>
      </c>
      <c r="M655" s="6">
        <f t="shared" si="194"/>
        <v>110.84400000000001</v>
      </c>
      <c r="N655" s="4">
        <v>360</v>
      </c>
      <c r="O655" s="6">
        <f t="shared" si="200"/>
        <v>142.92000000000002</v>
      </c>
      <c r="P655" s="4">
        <v>120</v>
      </c>
      <c r="Q655" s="6">
        <f t="shared" si="201"/>
        <v>34.259999866343996</v>
      </c>
      <c r="R655" s="4">
        <v>216</v>
      </c>
      <c r="S655" s="6">
        <f t="shared" si="202"/>
        <v>66.911911919999994</v>
      </c>
      <c r="T655" s="4">
        <v>204</v>
      </c>
      <c r="U655" s="6">
        <f t="shared" si="203"/>
        <v>131.376</v>
      </c>
      <c r="V655" s="4">
        <v>80</v>
      </c>
      <c r="W655" s="17">
        <f t="shared" si="211"/>
        <v>55.1202392</v>
      </c>
      <c r="X655" s="4">
        <v>80</v>
      </c>
      <c r="Y655" s="6">
        <f t="shared" si="204"/>
        <v>55.679999999999993</v>
      </c>
      <c r="Z655" s="4">
        <v>300</v>
      </c>
      <c r="AA655" s="6">
        <f t="shared" si="205"/>
        <v>290.40011186999999</v>
      </c>
      <c r="AB655" s="4">
        <v>200</v>
      </c>
      <c r="AC655" s="6">
        <f t="shared" si="206"/>
        <v>131.43997612000001</v>
      </c>
      <c r="AD655" s="4">
        <v>300</v>
      </c>
      <c r="AE655" s="6">
        <f t="shared" si="207"/>
        <v>138.6</v>
      </c>
      <c r="AF655" s="4">
        <v>216</v>
      </c>
      <c r="AG655" s="6">
        <f t="shared" si="208"/>
        <v>71.064000000000007</v>
      </c>
      <c r="AH655" s="4">
        <v>0</v>
      </c>
      <c r="AI655" s="6">
        <f t="shared" si="209"/>
        <v>0</v>
      </c>
      <c r="AJ655">
        <v>0</v>
      </c>
      <c r="AK655" s="6">
        <f t="shared" si="210"/>
        <v>0</v>
      </c>
      <c r="AL655" s="6">
        <f t="shared" si="195"/>
        <v>1690.2912304175441</v>
      </c>
    </row>
    <row r="656" spans="1:38" x14ac:dyDescent="0.25">
      <c r="A656" s="1">
        <v>12938</v>
      </c>
      <c r="B656" s="1" t="s">
        <v>426</v>
      </c>
      <c r="C656" s="1" t="s">
        <v>1103</v>
      </c>
      <c r="D656" s="4">
        <v>40</v>
      </c>
      <c r="E656" s="6">
        <f t="shared" si="196"/>
        <v>63.440000000000005</v>
      </c>
      <c r="F656" s="4">
        <v>84</v>
      </c>
      <c r="G656" s="17">
        <f t="shared" si="197"/>
        <v>51.24</v>
      </c>
      <c r="H656" s="4">
        <v>96</v>
      </c>
      <c r="I656" s="6">
        <f t="shared" si="198"/>
        <v>45.024000000000001</v>
      </c>
      <c r="J656" s="4">
        <v>240</v>
      </c>
      <c r="K656" s="6">
        <f t="shared" si="199"/>
        <v>87.407768267999998</v>
      </c>
      <c r="L656" s="4">
        <v>24</v>
      </c>
      <c r="M656" s="6">
        <f t="shared" si="194"/>
        <v>73.896000000000001</v>
      </c>
      <c r="N656" s="4">
        <v>750</v>
      </c>
      <c r="O656" s="6">
        <f t="shared" si="200"/>
        <v>297.75</v>
      </c>
      <c r="P656" s="4">
        <v>24</v>
      </c>
      <c r="Q656" s="6">
        <f t="shared" si="201"/>
        <v>6.8519999732687999</v>
      </c>
      <c r="R656" s="4">
        <v>324</v>
      </c>
      <c r="S656" s="6">
        <f t="shared" si="202"/>
        <v>100.36786788000001</v>
      </c>
      <c r="T656" s="4">
        <v>96</v>
      </c>
      <c r="U656" s="6">
        <f t="shared" si="203"/>
        <v>61.823999999999998</v>
      </c>
      <c r="V656" s="4">
        <v>40</v>
      </c>
      <c r="W656" s="17">
        <f t="shared" si="211"/>
        <v>27.5601196</v>
      </c>
      <c r="X656" s="4">
        <v>48</v>
      </c>
      <c r="Y656" s="6">
        <f t="shared" si="204"/>
        <v>33.408000000000001</v>
      </c>
      <c r="Z656" s="4">
        <v>216</v>
      </c>
      <c r="AA656" s="6">
        <f t="shared" si="205"/>
        <v>209.08808054639999</v>
      </c>
      <c r="AB656" s="4">
        <v>100</v>
      </c>
      <c r="AC656" s="6">
        <f t="shared" si="206"/>
        <v>65.719988060000006</v>
      </c>
      <c r="AD656" s="4">
        <v>156</v>
      </c>
      <c r="AE656" s="6">
        <f t="shared" si="207"/>
        <v>72.072000000000003</v>
      </c>
      <c r="AF656" s="4">
        <v>240</v>
      </c>
      <c r="AG656" s="6">
        <f t="shared" si="208"/>
        <v>78.960000000000008</v>
      </c>
      <c r="AH656" s="4">
        <v>2518</v>
      </c>
      <c r="AI656" s="6">
        <f t="shared" si="209"/>
        <v>406.22210382362164</v>
      </c>
      <c r="AJ656">
        <v>0</v>
      </c>
      <c r="AK656" s="6">
        <f t="shared" si="210"/>
        <v>0</v>
      </c>
      <c r="AL656" s="6">
        <f t="shared" si="195"/>
        <v>1680.8319281512909</v>
      </c>
    </row>
    <row r="657" spans="1:38" x14ac:dyDescent="0.25">
      <c r="A657" s="1">
        <v>13069</v>
      </c>
      <c r="B657" s="1" t="s">
        <v>513</v>
      </c>
      <c r="C657" s="1" t="s">
        <v>1606</v>
      </c>
      <c r="D657" s="4">
        <v>60</v>
      </c>
      <c r="E657" s="6">
        <f t="shared" si="196"/>
        <v>95.160000000000011</v>
      </c>
      <c r="F657" s="4">
        <v>198</v>
      </c>
      <c r="G657" s="17">
        <f t="shared" si="197"/>
        <v>120.78</v>
      </c>
      <c r="H657" s="4">
        <v>0</v>
      </c>
      <c r="I657" s="6">
        <f t="shared" si="198"/>
        <v>0</v>
      </c>
      <c r="J657" s="4">
        <v>300</v>
      </c>
      <c r="K657" s="6">
        <f t="shared" si="199"/>
        <v>109.25971033500001</v>
      </c>
      <c r="L657" s="4">
        <v>36</v>
      </c>
      <c r="M657" s="6">
        <f t="shared" si="194"/>
        <v>110.84400000000001</v>
      </c>
      <c r="N657" s="4">
        <v>798</v>
      </c>
      <c r="O657" s="6">
        <f t="shared" si="200"/>
        <v>316.80600000000004</v>
      </c>
      <c r="P657" s="4">
        <v>312</v>
      </c>
      <c r="Q657" s="6">
        <f t="shared" si="201"/>
        <v>89.075999652494389</v>
      </c>
      <c r="R657" s="4">
        <v>252</v>
      </c>
      <c r="S657" s="6">
        <f t="shared" si="202"/>
        <v>78.063897240000003</v>
      </c>
      <c r="T657" s="4">
        <v>204</v>
      </c>
      <c r="U657" s="6">
        <f t="shared" si="203"/>
        <v>131.376</v>
      </c>
      <c r="V657" s="4">
        <v>70</v>
      </c>
      <c r="W657" s="17">
        <f t="shared" si="211"/>
        <v>48.230209299999999</v>
      </c>
      <c r="X657" s="4">
        <v>80</v>
      </c>
      <c r="Y657" s="6">
        <f t="shared" si="204"/>
        <v>55.679999999999993</v>
      </c>
      <c r="Z657" s="4">
        <v>0</v>
      </c>
      <c r="AA657" s="6">
        <f t="shared" si="205"/>
        <v>0</v>
      </c>
      <c r="AB657" s="4">
        <v>300</v>
      </c>
      <c r="AC657" s="6">
        <f t="shared" si="206"/>
        <v>197.15996418</v>
      </c>
      <c r="AD657" s="4">
        <v>168</v>
      </c>
      <c r="AE657" s="6">
        <f t="shared" si="207"/>
        <v>77.616</v>
      </c>
      <c r="AF657" s="4">
        <v>312</v>
      </c>
      <c r="AG657" s="6">
        <f t="shared" si="208"/>
        <v>102.64800000000001</v>
      </c>
      <c r="AH657" s="4">
        <v>94</v>
      </c>
      <c r="AI657" s="6">
        <f t="shared" si="209"/>
        <v>15.164764797228131</v>
      </c>
      <c r="AJ657">
        <v>20</v>
      </c>
      <c r="AK657" s="6">
        <f t="shared" si="210"/>
        <v>114.28571428571419</v>
      </c>
      <c r="AL657" s="6">
        <f t="shared" si="195"/>
        <v>1662.1502597904368</v>
      </c>
    </row>
    <row r="658" spans="1:38" x14ac:dyDescent="0.25">
      <c r="A658" s="1">
        <v>2390</v>
      </c>
      <c r="B658" s="1" t="s">
        <v>1631</v>
      </c>
      <c r="C658" s="1" t="s">
        <v>1632</v>
      </c>
      <c r="D658" s="4">
        <v>0</v>
      </c>
      <c r="E658" s="6">
        <f t="shared" si="196"/>
        <v>0</v>
      </c>
      <c r="F658" s="4">
        <v>0</v>
      </c>
      <c r="G658" s="17">
        <f t="shared" si="197"/>
        <v>0</v>
      </c>
      <c r="H658" s="4">
        <v>0</v>
      </c>
      <c r="I658" s="6">
        <f t="shared" si="198"/>
        <v>0</v>
      </c>
      <c r="J658" s="4">
        <v>0</v>
      </c>
      <c r="K658" s="6">
        <f t="shared" si="199"/>
        <v>0</v>
      </c>
      <c r="L658" s="4">
        <v>0</v>
      </c>
      <c r="M658" s="6">
        <f t="shared" si="194"/>
        <v>0</v>
      </c>
      <c r="N658" s="4">
        <v>600</v>
      </c>
      <c r="O658" s="6">
        <f t="shared" si="200"/>
        <v>238.20000000000002</v>
      </c>
      <c r="P658" s="4">
        <v>0</v>
      </c>
      <c r="Q658" s="6">
        <f t="shared" si="201"/>
        <v>0</v>
      </c>
      <c r="R658" s="4">
        <v>600</v>
      </c>
      <c r="S658" s="6">
        <f t="shared" si="202"/>
        <v>185.866422</v>
      </c>
      <c r="T658" s="4">
        <v>0</v>
      </c>
      <c r="U658" s="6">
        <f t="shared" si="203"/>
        <v>0</v>
      </c>
      <c r="V658" s="4">
        <v>0</v>
      </c>
      <c r="W658" s="17">
        <f t="shared" si="211"/>
        <v>0</v>
      </c>
      <c r="X658" s="4">
        <v>0</v>
      </c>
      <c r="Y658" s="6">
        <f t="shared" si="204"/>
        <v>0</v>
      </c>
      <c r="Z658" s="4">
        <v>0</v>
      </c>
      <c r="AA658" s="6">
        <f t="shared" si="205"/>
        <v>0</v>
      </c>
      <c r="AB658" s="4">
        <v>0</v>
      </c>
      <c r="AC658" s="6">
        <f t="shared" si="206"/>
        <v>0</v>
      </c>
      <c r="AD658" s="4">
        <v>600</v>
      </c>
      <c r="AE658" s="6">
        <f t="shared" si="207"/>
        <v>277.2</v>
      </c>
      <c r="AF658" s="4">
        <v>0</v>
      </c>
      <c r="AG658" s="6">
        <f t="shared" si="208"/>
        <v>0</v>
      </c>
      <c r="AH658" s="4">
        <v>4400</v>
      </c>
      <c r="AI658" s="6">
        <f t="shared" si="209"/>
        <v>709.84005433833806</v>
      </c>
      <c r="AJ658">
        <v>40</v>
      </c>
      <c r="AK658" s="6">
        <f t="shared" si="210"/>
        <v>228.57142857142838</v>
      </c>
      <c r="AL658" s="6">
        <f t="shared" si="195"/>
        <v>1639.6779049097663</v>
      </c>
    </row>
    <row r="659" spans="1:38" x14ac:dyDescent="0.25">
      <c r="A659" s="1">
        <v>12875</v>
      </c>
      <c r="B659" s="1" t="s">
        <v>381</v>
      </c>
      <c r="C659" s="1" t="s">
        <v>1522</v>
      </c>
      <c r="D659" s="4">
        <v>160</v>
      </c>
      <c r="E659" s="6">
        <f t="shared" si="196"/>
        <v>253.76000000000002</v>
      </c>
      <c r="F659" s="4">
        <v>0</v>
      </c>
      <c r="G659" s="17">
        <f t="shared" si="197"/>
        <v>0</v>
      </c>
      <c r="H659" s="4">
        <v>192</v>
      </c>
      <c r="I659" s="6">
        <f t="shared" si="198"/>
        <v>90.048000000000002</v>
      </c>
      <c r="J659" s="4">
        <v>252</v>
      </c>
      <c r="K659" s="6">
        <f t="shared" si="199"/>
        <v>91.778156681400006</v>
      </c>
      <c r="L659" s="4">
        <v>84</v>
      </c>
      <c r="M659" s="6">
        <f t="shared" si="194"/>
        <v>258.63600000000002</v>
      </c>
      <c r="N659" s="4">
        <v>120</v>
      </c>
      <c r="O659" s="6">
        <f t="shared" si="200"/>
        <v>47.64</v>
      </c>
      <c r="P659" s="4">
        <v>96</v>
      </c>
      <c r="Q659" s="6">
        <f t="shared" si="201"/>
        <v>27.4079998930752</v>
      </c>
      <c r="R659" s="4">
        <v>252</v>
      </c>
      <c r="S659" s="6">
        <f t="shared" si="202"/>
        <v>78.063897240000003</v>
      </c>
      <c r="T659" s="4">
        <v>96</v>
      </c>
      <c r="U659" s="6">
        <f t="shared" si="203"/>
        <v>61.823999999999998</v>
      </c>
      <c r="V659" s="4">
        <v>160</v>
      </c>
      <c r="W659" s="17">
        <f t="shared" si="211"/>
        <v>110.2404784</v>
      </c>
      <c r="X659" s="4">
        <v>176</v>
      </c>
      <c r="Y659" s="6">
        <f t="shared" si="204"/>
        <v>122.496</v>
      </c>
      <c r="Z659" s="4">
        <v>252</v>
      </c>
      <c r="AA659" s="6">
        <f t="shared" si="205"/>
        <v>243.93609397079999</v>
      </c>
      <c r="AB659" s="4">
        <v>200</v>
      </c>
      <c r="AC659" s="6">
        <f t="shared" si="206"/>
        <v>131.43997612000001</v>
      </c>
      <c r="AD659" s="4">
        <v>252</v>
      </c>
      <c r="AE659" s="6">
        <f t="shared" si="207"/>
        <v>116.42400000000001</v>
      </c>
      <c r="AF659" s="4">
        <v>0</v>
      </c>
      <c r="AG659" s="6">
        <f t="shared" si="208"/>
        <v>0</v>
      </c>
      <c r="AH659" s="4">
        <v>0</v>
      </c>
      <c r="AI659" s="6">
        <f t="shared" si="209"/>
        <v>0</v>
      </c>
      <c r="AJ659">
        <v>0</v>
      </c>
      <c r="AK659" s="6">
        <f t="shared" si="210"/>
        <v>0</v>
      </c>
      <c r="AL659" s="6">
        <f t="shared" si="195"/>
        <v>1633.6946023052751</v>
      </c>
    </row>
    <row r="660" spans="1:38" x14ac:dyDescent="0.25">
      <c r="A660" s="1">
        <v>12519</v>
      </c>
      <c r="B660" s="1" t="s">
        <v>135</v>
      </c>
      <c r="C660" s="1" t="s">
        <v>890</v>
      </c>
      <c r="D660" s="4">
        <v>100</v>
      </c>
      <c r="E660" s="6">
        <f t="shared" si="196"/>
        <v>158.6</v>
      </c>
      <c r="F660" s="4">
        <v>198</v>
      </c>
      <c r="G660" s="17">
        <f t="shared" si="197"/>
        <v>120.78</v>
      </c>
      <c r="H660" s="4">
        <v>144</v>
      </c>
      <c r="I660" s="6">
        <f t="shared" si="198"/>
        <v>67.536000000000001</v>
      </c>
      <c r="J660" s="4">
        <v>252</v>
      </c>
      <c r="K660" s="6">
        <f t="shared" si="199"/>
        <v>91.778156681400006</v>
      </c>
      <c r="L660" s="4">
        <v>48</v>
      </c>
      <c r="M660" s="6">
        <f t="shared" si="194"/>
        <v>147.792</v>
      </c>
      <c r="N660" s="4">
        <v>252</v>
      </c>
      <c r="O660" s="6">
        <f t="shared" si="200"/>
        <v>100.04400000000001</v>
      </c>
      <c r="P660" s="4">
        <v>192</v>
      </c>
      <c r="Q660" s="6">
        <f t="shared" si="201"/>
        <v>54.8159997861504</v>
      </c>
      <c r="R660" s="4">
        <v>252</v>
      </c>
      <c r="S660" s="6">
        <f t="shared" si="202"/>
        <v>78.063897240000003</v>
      </c>
      <c r="T660" s="4">
        <v>144</v>
      </c>
      <c r="U660" s="6">
        <f t="shared" si="203"/>
        <v>92.736000000000004</v>
      </c>
      <c r="V660" s="4">
        <v>90</v>
      </c>
      <c r="W660" s="17">
        <f t="shared" si="211"/>
        <v>62.010269099999995</v>
      </c>
      <c r="X660" s="4">
        <v>96</v>
      </c>
      <c r="Y660" s="6">
        <f t="shared" si="204"/>
        <v>66.816000000000003</v>
      </c>
      <c r="Z660" s="4">
        <v>252</v>
      </c>
      <c r="AA660" s="6">
        <f t="shared" si="205"/>
        <v>243.93609397079999</v>
      </c>
      <c r="AB660" s="4">
        <v>200</v>
      </c>
      <c r="AC660" s="6">
        <f t="shared" si="206"/>
        <v>131.43997612000001</v>
      </c>
      <c r="AD660" s="4">
        <v>264</v>
      </c>
      <c r="AE660" s="6">
        <f t="shared" si="207"/>
        <v>121.968</v>
      </c>
      <c r="AF660" s="4">
        <v>240</v>
      </c>
      <c r="AG660" s="6">
        <f t="shared" si="208"/>
        <v>78.960000000000008</v>
      </c>
      <c r="AH660" s="4">
        <v>64</v>
      </c>
      <c r="AI660" s="6">
        <f t="shared" si="209"/>
        <v>10.32494624492128</v>
      </c>
      <c r="AJ660">
        <v>0</v>
      </c>
      <c r="AK660" s="6">
        <f t="shared" si="210"/>
        <v>0</v>
      </c>
      <c r="AL660" s="6">
        <f t="shared" si="195"/>
        <v>1627.6013391432714</v>
      </c>
    </row>
    <row r="661" spans="1:38" x14ac:dyDescent="0.25">
      <c r="A661" s="1">
        <v>12453</v>
      </c>
      <c r="B661" s="1" t="s">
        <v>92</v>
      </c>
      <c r="C661" s="1" t="s">
        <v>1442</v>
      </c>
      <c r="D661" s="4">
        <v>60</v>
      </c>
      <c r="E661" s="6">
        <f t="shared" si="196"/>
        <v>95.160000000000011</v>
      </c>
      <c r="F661" s="4">
        <v>126</v>
      </c>
      <c r="G661" s="17">
        <f t="shared" si="197"/>
        <v>76.86</v>
      </c>
      <c r="H661" s="4">
        <v>120</v>
      </c>
      <c r="I661" s="6">
        <f t="shared" si="198"/>
        <v>56.279999999999994</v>
      </c>
      <c r="J661" s="4">
        <v>264</v>
      </c>
      <c r="K661" s="6">
        <f t="shared" si="199"/>
        <v>96.148545094799999</v>
      </c>
      <c r="L661" s="4">
        <v>24</v>
      </c>
      <c r="M661" s="6">
        <f t="shared" si="194"/>
        <v>73.896000000000001</v>
      </c>
      <c r="N661" s="4">
        <v>696</v>
      </c>
      <c r="O661" s="6">
        <f t="shared" si="200"/>
        <v>276.31200000000001</v>
      </c>
      <c r="P661" s="4">
        <v>264</v>
      </c>
      <c r="Q661" s="6">
        <f t="shared" si="201"/>
        <v>75.371999705956796</v>
      </c>
      <c r="R661" s="4">
        <v>216</v>
      </c>
      <c r="S661" s="6">
        <f t="shared" si="202"/>
        <v>66.911911919999994</v>
      </c>
      <c r="T661" s="4">
        <v>240</v>
      </c>
      <c r="U661" s="6">
        <f t="shared" si="203"/>
        <v>154.56</v>
      </c>
      <c r="V661" s="4">
        <v>50</v>
      </c>
      <c r="W661" s="17">
        <f t="shared" si="211"/>
        <v>34.450149500000002</v>
      </c>
      <c r="X661" s="4">
        <v>48</v>
      </c>
      <c r="Y661" s="6">
        <f t="shared" si="204"/>
        <v>33.408000000000001</v>
      </c>
      <c r="Z661" s="4">
        <v>252</v>
      </c>
      <c r="AA661" s="6">
        <f t="shared" si="205"/>
        <v>243.93609397079999</v>
      </c>
      <c r="AB661" s="4">
        <v>300</v>
      </c>
      <c r="AC661" s="6">
        <f t="shared" si="206"/>
        <v>197.15996418</v>
      </c>
      <c r="AD661" s="4">
        <v>120</v>
      </c>
      <c r="AE661" s="6">
        <f t="shared" si="207"/>
        <v>55.440000000000005</v>
      </c>
      <c r="AF661" s="4">
        <v>264</v>
      </c>
      <c r="AG661" s="6">
        <f t="shared" si="208"/>
        <v>86.856000000000009</v>
      </c>
      <c r="AH661" s="4">
        <v>0</v>
      </c>
      <c r="AI661" s="6">
        <f t="shared" si="209"/>
        <v>0</v>
      </c>
      <c r="AJ661">
        <v>0</v>
      </c>
      <c r="AK661" s="6">
        <f t="shared" si="210"/>
        <v>0</v>
      </c>
      <c r="AL661" s="6">
        <f t="shared" si="195"/>
        <v>1622.7506643715567</v>
      </c>
    </row>
    <row r="662" spans="1:38" x14ac:dyDescent="0.25">
      <c r="A662" s="1">
        <v>12762</v>
      </c>
      <c r="B662" s="1" t="s">
        <v>291</v>
      </c>
      <c r="C662" s="1" t="s">
        <v>1000</v>
      </c>
      <c r="D662" s="4">
        <v>120</v>
      </c>
      <c r="E662" s="6">
        <f t="shared" si="196"/>
        <v>190.32000000000002</v>
      </c>
      <c r="F662" s="4">
        <v>198</v>
      </c>
      <c r="G662" s="17">
        <f t="shared" si="197"/>
        <v>120.78</v>
      </c>
      <c r="H662" s="4">
        <v>192</v>
      </c>
      <c r="I662" s="6">
        <f t="shared" si="198"/>
        <v>90.048000000000002</v>
      </c>
      <c r="J662" s="4">
        <v>204</v>
      </c>
      <c r="K662" s="6">
        <f t="shared" si="199"/>
        <v>74.296603027800003</v>
      </c>
      <c r="L662" s="4">
        <v>60</v>
      </c>
      <c r="M662" s="6">
        <f t="shared" si="194"/>
        <v>184.74</v>
      </c>
      <c r="N662" s="4">
        <v>252</v>
      </c>
      <c r="O662" s="6">
        <f t="shared" si="200"/>
        <v>100.04400000000001</v>
      </c>
      <c r="P662" s="4">
        <v>96</v>
      </c>
      <c r="Q662" s="6">
        <f t="shared" si="201"/>
        <v>27.4079998930752</v>
      </c>
      <c r="R662" s="4">
        <v>204</v>
      </c>
      <c r="S662" s="6">
        <f t="shared" si="202"/>
        <v>63.194583479999999</v>
      </c>
      <c r="T662" s="4">
        <v>204</v>
      </c>
      <c r="U662" s="6">
        <f t="shared" si="203"/>
        <v>131.376</v>
      </c>
      <c r="V662" s="4">
        <v>100</v>
      </c>
      <c r="W662" s="17">
        <f t="shared" si="211"/>
        <v>68.900299000000004</v>
      </c>
      <c r="X662" s="4">
        <v>96</v>
      </c>
      <c r="Y662" s="6">
        <f t="shared" si="204"/>
        <v>66.816000000000003</v>
      </c>
      <c r="Z662" s="4">
        <v>204</v>
      </c>
      <c r="AA662" s="6">
        <f t="shared" si="205"/>
        <v>197.47207607159999</v>
      </c>
      <c r="AB662" s="4">
        <v>200</v>
      </c>
      <c r="AC662" s="6">
        <f t="shared" si="206"/>
        <v>131.43997612000001</v>
      </c>
      <c r="AD662" s="4">
        <v>204</v>
      </c>
      <c r="AE662" s="6">
        <f t="shared" si="207"/>
        <v>94.248000000000005</v>
      </c>
      <c r="AF662" s="4">
        <v>192</v>
      </c>
      <c r="AG662" s="6">
        <f t="shared" si="208"/>
        <v>63.168000000000006</v>
      </c>
      <c r="AH662" s="4">
        <v>0</v>
      </c>
      <c r="AI662" s="6">
        <f t="shared" si="209"/>
        <v>0</v>
      </c>
      <c r="AJ662">
        <v>0</v>
      </c>
      <c r="AK662" s="6">
        <f t="shared" si="210"/>
        <v>0</v>
      </c>
      <c r="AL662" s="6">
        <f t="shared" si="195"/>
        <v>1604.251537592475</v>
      </c>
    </row>
    <row r="663" spans="1:38" x14ac:dyDescent="0.25">
      <c r="A663" s="1">
        <v>12656</v>
      </c>
      <c r="B663" s="1" t="s">
        <v>216</v>
      </c>
      <c r="C663" s="1" t="s">
        <v>959</v>
      </c>
      <c r="D663" s="4">
        <v>40</v>
      </c>
      <c r="E663" s="6">
        <f t="shared" si="196"/>
        <v>63.440000000000005</v>
      </c>
      <c r="F663" s="4">
        <v>102</v>
      </c>
      <c r="G663" s="17">
        <f t="shared" si="197"/>
        <v>62.22</v>
      </c>
      <c r="H663" s="4">
        <v>96</v>
      </c>
      <c r="I663" s="6">
        <f t="shared" si="198"/>
        <v>45.024000000000001</v>
      </c>
      <c r="J663" s="4">
        <v>252</v>
      </c>
      <c r="K663" s="6">
        <f t="shared" si="199"/>
        <v>91.778156681400006</v>
      </c>
      <c r="L663" s="4">
        <v>24</v>
      </c>
      <c r="M663" s="6">
        <f t="shared" si="194"/>
        <v>73.896000000000001</v>
      </c>
      <c r="N663" s="4">
        <v>1488</v>
      </c>
      <c r="O663" s="6">
        <f t="shared" si="200"/>
        <v>590.73599999999999</v>
      </c>
      <c r="P663" s="4">
        <v>96</v>
      </c>
      <c r="Q663" s="6">
        <f t="shared" si="201"/>
        <v>27.4079998930752</v>
      </c>
      <c r="R663" s="4">
        <v>96</v>
      </c>
      <c r="S663" s="6">
        <f t="shared" si="202"/>
        <v>29.738627520000001</v>
      </c>
      <c r="T663" s="4">
        <v>264</v>
      </c>
      <c r="U663" s="6">
        <f t="shared" si="203"/>
        <v>170.01599999999999</v>
      </c>
      <c r="V663" s="4">
        <v>40</v>
      </c>
      <c r="W663" s="17">
        <f t="shared" si="211"/>
        <v>27.5601196</v>
      </c>
      <c r="X663" s="4">
        <v>48</v>
      </c>
      <c r="Y663" s="6">
        <f t="shared" si="204"/>
        <v>33.408000000000001</v>
      </c>
      <c r="Z663" s="4">
        <v>144</v>
      </c>
      <c r="AA663" s="6">
        <f t="shared" si="205"/>
        <v>139.39205369760001</v>
      </c>
      <c r="AB663" s="4">
        <v>100</v>
      </c>
      <c r="AC663" s="6">
        <f t="shared" si="206"/>
        <v>65.719988060000006</v>
      </c>
      <c r="AD663" s="4">
        <v>96</v>
      </c>
      <c r="AE663" s="6">
        <f t="shared" si="207"/>
        <v>44.352000000000004</v>
      </c>
      <c r="AF663" s="4">
        <v>408</v>
      </c>
      <c r="AG663" s="6">
        <f t="shared" si="208"/>
        <v>134.232</v>
      </c>
      <c r="AH663" s="4">
        <v>0</v>
      </c>
      <c r="AI663" s="6">
        <f t="shared" si="209"/>
        <v>0</v>
      </c>
      <c r="AJ663">
        <v>0</v>
      </c>
      <c r="AK663" s="6">
        <f t="shared" si="210"/>
        <v>0</v>
      </c>
      <c r="AL663" s="6">
        <f t="shared" si="195"/>
        <v>1598.9209454520753</v>
      </c>
    </row>
    <row r="664" spans="1:38" x14ac:dyDescent="0.25">
      <c r="A664" s="1">
        <v>12674</v>
      </c>
      <c r="B664" s="1" t="s">
        <v>225</v>
      </c>
      <c r="C664" s="1" t="s">
        <v>1468</v>
      </c>
      <c r="D664" s="4">
        <v>60</v>
      </c>
      <c r="E664" s="6">
        <f t="shared" si="196"/>
        <v>95.160000000000011</v>
      </c>
      <c r="F664" s="4">
        <v>120</v>
      </c>
      <c r="G664" s="17">
        <f t="shared" si="197"/>
        <v>73.2</v>
      </c>
      <c r="H664" s="4">
        <v>72</v>
      </c>
      <c r="I664" s="6">
        <f t="shared" si="198"/>
        <v>33.768000000000001</v>
      </c>
      <c r="J664" s="4">
        <v>204</v>
      </c>
      <c r="K664" s="6">
        <f t="shared" si="199"/>
        <v>74.296603027800003</v>
      </c>
      <c r="L664" s="4">
        <v>36</v>
      </c>
      <c r="M664" s="6">
        <f t="shared" si="194"/>
        <v>110.84400000000001</v>
      </c>
      <c r="N664" s="4">
        <v>672</v>
      </c>
      <c r="O664" s="6">
        <f t="shared" si="200"/>
        <v>266.78399999999999</v>
      </c>
      <c r="P664" s="4">
        <v>48</v>
      </c>
      <c r="Q664" s="6">
        <f t="shared" si="201"/>
        <v>13.7039999465376</v>
      </c>
      <c r="R664" s="4">
        <v>216</v>
      </c>
      <c r="S664" s="6">
        <f t="shared" si="202"/>
        <v>66.911911919999994</v>
      </c>
      <c r="T664" s="4">
        <v>204</v>
      </c>
      <c r="U664" s="6">
        <f t="shared" si="203"/>
        <v>131.376</v>
      </c>
      <c r="V664" s="4">
        <v>60</v>
      </c>
      <c r="W664" s="17">
        <f t="shared" si="211"/>
        <v>41.340179399999997</v>
      </c>
      <c r="X664" s="4">
        <v>64</v>
      </c>
      <c r="Y664" s="6">
        <f t="shared" si="204"/>
        <v>44.543999999999997</v>
      </c>
      <c r="Z664" s="4">
        <v>204</v>
      </c>
      <c r="AA664" s="6">
        <f t="shared" si="205"/>
        <v>197.47207607159999</v>
      </c>
      <c r="AB664" s="4">
        <v>100</v>
      </c>
      <c r="AC664" s="6">
        <f t="shared" si="206"/>
        <v>65.719988060000006</v>
      </c>
      <c r="AD664" s="4">
        <v>168</v>
      </c>
      <c r="AE664" s="6">
        <f t="shared" si="207"/>
        <v>77.616</v>
      </c>
      <c r="AF664" s="4">
        <v>240</v>
      </c>
      <c r="AG664" s="6">
        <f t="shared" si="208"/>
        <v>78.960000000000008</v>
      </c>
      <c r="AH664" s="4">
        <v>1362</v>
      </c>
      <c r="AI664" s="6">
        <f t="shared" si="209"/>
        <v>219.72776227473099</v>
      </c>
      <c r="AJ664">
        <v>0</v>
      </c>
      <c r="AK664" s="6">
        <f t="shared" si="210"/>
        <v>0</v>
      </c>
      <c r="AL664" s="6">
        <f t="shared" si="195"/>
        <v>1591.4245207006686</v>
      </c>
    </row>
    <row r="665" spans="1:38" x14ac:dyDescent="0.25">
      <c r="A665" s="1">
        <v>3991</v>
      </c>
      <c r="B665" s="1" t="s">
        <v>681</v>
      </c>
      <c r="C665" s="1" t="s">
        <v>1308</v>
      </c>
      <c r="D665" s="4">
        <v>160</v>
      </c>
      <c r="E665" s="6">
        <f t="shared" si="196"/>
        <v>253.76000000000002</v>
      </c>
      <c r="F665" s="4">
        <v>198</v>
      </c>
      <c r="G665" s="17">
        <f t="shared" si="197"/>
        <v>120.78</v>
      </c>
      <c r="H665" s="4">
        <v>192</v>
      </c>
      <c r="I665" s="6">
        <f t="shared" si="198"/>
        <v>90.048000000000002</v>
      </c>
      <c r="J665" s="4">
        <v>204</v>
      </c>
      <c r="K665" s="6">
        <f t="shared" si="199"/>
        <v>74.296603027800003</v>
      </c>
      <c r="L665" s="4">
        <v>0</v>
      </c>
      <c r="M665" s="6">
        <f t="shared" si="194"/>
        <v>0</v>
      </c>
      <c r="N665" s="4">
        <v>360</v>
      </c>
      <c r="O665" s="6">
        <f t="shared" si="200"/>
        <v>142.92000000000002</v>
      </c>
      <c r="P665" s="4">
        <v>0</v>
      </c>
      <c r="Q665" s="6">
        <f t="shared" si="201"/>
        <v>0</v>
      </c>
      <c r="R665" s="4">
        <v>204</v>
      </c>
      <c r="S665" s="6">
        <f t="shared" si="202"/>
        <v>63.194583479999999</v>
      </c>
      <c r="T665" s="4">
        <v>204</v>
      </c>
      <c r="U665" s="6">
        <f t="shared" si="203"/>
        <v>131.376</v>
      </c>
      <c r="V665" s="4">
        <v>150</v>
      </c>
      <c r="W665" s="17">
        <f t="shared" si="211"/>
        <v>103.3504485</v>
      </c>
      <c r="X665" s="4">
        <v>160</v>
      </c>
      <c r="Y665" s="6">
        <f t="shared" si="204"/>
        <v>111.35999999999999</v>
      </c>
      <c r="Z665" s="4">
        <v>204</v>
      </c>
      <c r="AA665" s="6">
        <f t="shared" si="205"/>
        <v>197.47207607159999</v>
      </c>
      <c r="AB665" s="4">
        <v>200</v>
      </c>
      <c r="AC665" s="6">
        <f t="shared" si="206"/>
        <v>131.43997612000001</v>
      </c>
      <c r="AD665" s="4">
        <v>156</v>
      </c>
      <c r="AE665" s="6">
        <f t="shared" si="207"/>
        <v>72.072000000000003</v>
      </c>
      <c r="AF665" s="4">
        <v>192</v>
      </c>
      <c r="AG665" s="6">
        <f t="shared" si="208"/>
        <v>63.168000000000006</v>
      </c>
      <c r="AH665" s="4">
        <v>128</v>
      </c>
      <c r="AI665" s="6">
        <f t="shared" si="209"/>
        <v>20.649892489842561</v>
      </c>
      <c r="AJ665">
        <v>0</v>
      </c>
      <c r="AK665" s="6">
        <f t="shared" si="210"/>
        <v>0</v>
      </c>
      <c r="AL665" s="6">
        <f t="shared" si="195"/>
        <v>1575.8875796892428</v>
      </c>
    </row>
    <row r="666" spans="1:38" x14ac:dyDescent="0.25">
      <c r="A666" s="1">
        <v>6572</v>
      </c>
      <c r="B666" s="1" t="s">
        <v>704</v>
      </c>
      <c r="C666" s="1" t="s">
        <v>1321</v>
      </c>
      <c r="D666" s="4">
        <v>80</v>
      </c>
      <c r="E666" s="6">
        <f t="shared" si="196"/>
        <v>126.88000000000001</v>
      </c>
      <c r="F666" s="4">
        <v>198</v>
      </c>
      <c r="G666" s="17">
        <f t="shared" si="197"/>
        <v>120.78</v>
      </c>
      <c r="H666" s="4">
        <v>360</v>
      </c>
      <c r="I666" s="6">
        <f t="shared" si="198"/>
        <v>168.84</v>
      </c>
      <c r="J666" s="4">
        <v>204</v>
      </c>
      <c r="K666" s="6">
        <f t="shared" si="199"/>
        <v>74.296603027800003</v>
      </c>
      <c r="L666" s="4">
        <v>36</v>
      </c>
      <c r="M666" s="6">
        <f t="shared" si="194"/>
        <v>110.84400000000001</v>
      </c>
      <c r="N666" s="4">
        <v>348</v>
      </c>
      <c r="O666" s="6">
        <f t="shared" si="200"/>
        <v>138.15600000000001</v>
      </c>
      <c r="P666" s="4">
        <v>144</v>
      </c>
      <c r="Q666" s="6">
        <f t="shared" si="201"/>
        <v>41.1119998396128</v>
      </c>
      <c r="R666" s="4">
        <v>168</v>
      </c>
      <c r="S666" s="6">
        <f t="shared" si="202"/>
        <v>52.042598159999997</v>
      </c>
      <c r="T666" s="4">
        <v>144</v>
      </c>
      <c r="U666" s="6">
        <f t="shared" si="203"/>
        <v>92.736000000000004</v>
      </c>
      <c r="V666" s="4">
        <v>80</v>
      </c>
      <c r="W666" s="17">
        <f t="shared" si="211"/>
        <v>55.1202392</v>
      </c>
      <c r="X666" s="4">
        <v>80</v>
      </c>
      <c r="Y666" s="6">
        <f t="shared" si="204"/>
        <v>55.679999999999993</v>
      </c>
      <c r="Z666" s="4">
        <v>348</v>
      </c>
      <c r="AA666" s="6">
        <f t="shared" si="205"/>
        <v>336.86412976919996</v>
      </c>
      <c r="AB666" s="4">
        <v>100</v>
      </c>
      <c r="AC666" s="6">
        <f t="shared" si="206"/>
        <v>65.719988060000006</v>
      </c>
      <c r="AD666" s="4">
        <v>180</v>
      </c>
      <c r="AE666" s="6">
        <f t="shared" si="207"/>
        <v>83.160000000000011</v>
      </c>
      <c r="AF666" s="4">
        <v>144</v>
      </c>
      <c r="AG666" s="6">
        <f t="shared" si="208"/>
        <v>47.376000000000005</v>
      </c>
      <c r="AH666" s="4">
        <v>0</v>
      </c>
      <c r="AI666" s="6">
        <f t="shared" si="209"/>
        <v>0</v>
      </c>
      <c r="AJ666">
        <v>0</v>
      </c>
      <c r="AK666" s="6">
        <f t="shared" si="210"/>
        <v>0</v>
      </c>
      <c r="AL666" s="6">
        <f t="shared" si="195"/>
        <v>1569.607558056613</v>
      </c>
    </row>
    <row r="667" spans="1:38" x14ac:dyDescent="0.25">
      <c r="A667" s="1">
        <v>12763</v>
      </c>
      <c r="B667" s="1" t="s">
        <v>292</v>
      </c>
      <c r="C667" s="1" t="s">
        <v>1496</v>
      </c>
      <c r="D667" s="4">
        <v>140</v>
      </c>
      <c r="E667" s="6">
        <f t="shared" si="196"/>
        <v>222.04000000000002</v>
      </c>
      <c r="F667" s="4">
        <v>138</v>
      </c>
      <c r="G667" s="17">
        <f t="shared" si="197"/>
        <v>84.179999999999993</v>
      </c>
      <c r="H667" s="4">
        <v>144</v>
      </c>
      <c r="I667" s="6">
        <f t="shared" si="198"/>
        <v>67.536000000000001</v>
      </c>
      <c r="J667" s="4">
        <v>144</v>
      </c>
      <c r="K667" s="6">
        <f t="shared" si="199"/>
        <v>52.4446609608</v>
      </c>
      <c r="L667" s="4">
        <v>60</v>
      </c>
      <c r="M667" s="6">
        <f t="shared" si="194"/>
        <v>184.74</v>
      </c>
      <c r="N667" s="4">
        <v>654</v>
      </c>
      <c r="O667" s="6">
        <f t="shared" si="200"/>
        <v>259.63800000000003</v>
      </c>
      <c r="P667" s="4">
        <v>0</v>
      </c>
      <c r="Q667" s="6">
        <f t="shared" si="201"/>
        <v>0</v>
      </c>
      <c r="R667" s="4">
        <v>216</v>
      </c>
      <c r="S667" s="6">
        <f t="shared" si="202"/>
        <v>66.911911919999994</v>
      </c>
      <c r="T667" s="4">
        <v>144</v>
      </c>
      <c r="U667" s="6">
        <f t="shared" si="203"/>
        <v>92.736000000000004</v>
      </c>
      <c r="V667" s="4">
        <v>0</v>
      </c>
      <c r="W667" s="17">
        <f t="shared" si="211"/>
        <v>0</v>
      </c>
      <c r="X667" s="4">
        <v>0</v>
      </c>
      <c r="Y667" s="6">
        <f t="shared" si="204"/>
        <v>0</v>
      </c>
      <c r="Z667" s="4">
        <v>144</v>
      </c>
      <c r="AA667" s="6">
        <f t="shared" si="205"/>
        <v>139.39205369760001</v>
      </c>
      <c r="AB667" s="4">
        <v>100</v>
      </c>
      <c r="AC667" s="6">
        <f t="shared" si="206"/>
        <v>65.719988060000006</v>
      </c>
      <c r="AD667" s="4">
        <v>216</v>
      </c>
      <c r="AE667" s="6">
        <f t="shared" si="207"/>
        <v>99.792000000000002</v>
      </c>
      <c r="AF667" s="4">
        <v>144</v>
      </c>
      <c r="AG667" s="6">
        <f t="shared" si="208"/>
        <v>47.376000000000005</v>
      </c>
      <c r="AH667" s="4">
        <v>1020</v>
      </c>
      <c r="AI667" s="6">
        <f t="shared" si="209"/>
        <v>164.55383077843291</v>
      </c>
      <c r="AJ667">
        <v>0</v>
      </c>
      <c r="AK667" s="6">
        <f t="shared" si="210"/>
        <v>0</v>
      </c>
      <c r="AL667" s="6">
        <f t="shared" si="195"/>
        <v>1547.0604454168329</v>
      </c>
    </row>
    <row r="668" spans="1:38" x14ac:dyDescent="0.25">
      <c r="A668" s="1">
        <v>12626</v>
      </c>
      <c r="B668" s="1" t="s">
        <v>200</v>
      </c>
      <c r="C668" s="1" t="s">
        <v>945</v>
      </c>
      <c r="D668" s="4">
        <v>0</v>
      </c>
      <c r="E668" s="6">
        <f t="shared" si="196"/>
        <v>0</v>
      </c>
      <c r="F668" s="4">
        <v>0</v>
      </c>
      <c r="G668" s="17">
        <f t="shared" si="197"/>
        <v>0</v>
      </c>
      <c r="H668" s="4">
        <v>192</v>
      </c>
      <c r="I668" s="6">
        <f t="shared" si="198"/>
        <v>90.048000000000002</v>
      </c>
      <c r="J668" s="4">
        <v>96</v>
      </c>
      <c r="K668" s="6">
        <f t="shared" si="199"/>
        <v>34.963107307200005</v>
      </c>
      <c r="L668" s="4">
        <v>24</v>
      </c>
      <c r="M668" s="6">
        <f t="shared" si="194"/>
        <v>73.896000000000001</v>
      </c>
      <c r="N668" s="4">
        <v>138</v>
      </c>
      <c r="O668" s="6">
        <f t="shared" si="200"/>
        <v>54.786000000000001</v>
      </c>
      <c r="P668" s="4">
        <v>192</v>
      </c>
      <c r="Q668" s="6">
        <f t="shared" si="201"/>
        <v>54.8159997861504</v>
      </c>
      <c r="R668" s="4">
        <v>348</v>
      </c>
      <c r="S668" s="6">
        <f t="shared" si="202"/>
        <v>107.80252476</v>
      </c>
      <c r="T668" s="4">
        <v>72</v>
      </c>
      <c r="U668" s="6">
        <f t="shared" si="203"/>
        <v>46.368000000000002</v>
      </c>
      <c r="V668" s="4">
        <v>0</v>
      </c>
      <c r="W668" s="17">
        <f t="shared" si="211"/>
        <v>0</v>
      </c>
      <c r="X668" s="4">
        <v>0</v>
      </c>
      <c r="Y668" s="6">
        <f t="shared" si="204"/>
        <v>0</v>
      </c>
      <c r="Z668" s="4">
        <v>96</v>
      </c>
      <c r="AA668" s="6">
        <f t="shared" si="205"/>
        <v>92.928035798400003</v>
      </c>
      <c r="AB668" s="4">
        <v>300</v>
      </c>
      <c r="AC668" s="6">
        <f t="shared" si="206"/>
        <v>197.15996418</v>
      </c>
      <c r="AD668" s="4">
        <v>96</v>
      </c>
      <c r="AE668" s="6">
        <f t="shared" si="207"/>
        <v>44.352000000000004</v>
      </c>
      <c r="AF668" s="4">
        <v>192</v>
      </c>
      <c r="AG668" s="6">
        <f t="shared" si="208"/>
        <v>63.168000000000006</v>
      </c>
      <c r="AH668" s="4">
        <v>0</v>
      </c>
      <c r="AI668" s="6">
        <f t="shared" si="209"/>
        <v>0</v>
      </c>
      <c r="AJ668">
        <v>120</v>
      </c>
      <c r="AK668" s="6">
        <f t="shared" si="210"/>
        <v>685.71428571428521</v>
      </c>
      <c r="AL668" s="6">
        <f t="shared" si="195"/>
        <v>1546.0019175460357</v>
      </c>
    </row>
    <row r="669" spans="1:38" x14ac:dyDescent="0.25">
      <c r="A669" s="1">
        <v>12467</v>
      </c>
      <c r="B669" s="1" t="s">
        <v>97</v>
      </c>
      <c r="C669" s="1" t="s">
        <v>857</v>
      </c>
      <c r="D669" s="4">
        <v>100</v>
      </c>
      <c r="E669" s="6">
        <f t="shared" si="196"/>
        <v>158.6</v>
      </c>
      <c r="F669" s="4">
        <v>102</v>
      </c>
      <c r="G669" s="17">
        <f t="shared" si="197"/>
        <v>62.22</v>
      </c>
      <c r="H669" s="4">
        <v>72</v>
      </c>
      <c r="I669" s="6">
        <f t="shared" si="198"/>
        <v>33.768000000000001</v>
      </c>
      <c r="J669" s="4">
        <v>156</v>
      </c>
      <c r="K669" s="6">
        <f t="shared" si="199"/>
        <v>56.815049374200001</v>
      </c>
      <c r="L669" s="4">
        <v>48</v>
      </c>
      <c r="M669" s="6">
        <f t="shared" si="194"/>
        <v>147.792</v>
      </c>
      <c r="N669" s="4">
        <v>600</v>
      </c>
      <c r="O669" s="6">
        <f t="shared" si="200"/>
        <v>238.20000000000002</v>
      </c>
      <c r="P669" s="4">
        <v>72</v>
      </c>
      <c r="Q669" s="6">
        <f t="shared" si="201"/>
        <v>20.5559999198064</v>
      </c>
      <c r="R669" s="4">
        <v>156</v>
      </c>
      <c r="S669" s="6">
        <f t="shared" si="202"/>
        <v>48.325269720000001</v>
      </c>
      <c r="T669" s="4">
        <v>96</v>
      </c>
      <c r="U669" s="6">
        <f t="shared" si="203"/>
        <v>61.823999999999998</v>
      </c>
      <c r="V669" s="4">
        <v>70</v>
      </c>
      <c r="W669" s="17">
        <f t="shared" si="211"/>
        <v>48.230209299999999</v>
      </c>
      <c r="X669" s="4">
        <v>80</v>
      </c>
      <c r="Y669" s="6">
        <f t="shared" si="204"/>
        <v>55.679999999999993</v>
      </c>
      <c r="Z669" s="4">
        <v>156</v>
      </c>
      <c r="AA669" s="6">
        <f t="shared" si="205"/>
        <v>151.00805817239998</v>
      </c>
      <c r="AB669" s="4">
        <v>200</v>
      </c>
      <c r="AC669" s="6">
        <f t="shared" si="206"/>
        <v>131.43997612000001</v>
      </c>
      <c r="AD669" s="4">
        <v>108</v>
      </c>
      <c r="AE669" s="6">
        <f t="shared" si="207"/>
        <v>49.896000000000001</v>
      </c>
      <c r="AF669" s="4">
        <v>240</v>
      </c>
      <c r="AG669" s="6">
        <f t="shared" si="208"/>
        <v>78.960000000000008</v>
      </c>
      <c r="AH669" s="4">
        <v>1230</v>
      </c>
      <c r="AI669" s="6">
        <f t="shared" si="209"/>
        <v>198.43256064458086</v>
      </c>
      <c r="AJ669">
        <v>0</v>
      </c>
      <c r="AK669" s="6">
        <f t="shared" si="210"/>
        <v>0</v>
      </c>
      <c r="AL669" s="6">
        <f t="shared" si="195"/>
        <v>1541.7471232509872</v>
      </c>
    </row>
    <row r="670" spans="1:38" x14ac:dyDescent="0.25">
      <c r="A670" s="1">
        <v>13263</v>
      </c>
      <c r="B670" s="1" t="s">
        <v>589</v>
      </c>
      <c r="C670" s="1" t="s">
        <v>1552</v>
      </c>
      <c r="D670" s="4">
        <v>60</v>
      </c>
      <c r="E670" s="6">
        <f t="shared" si="196"/>
        <v>95.160000000000011</v>
      </c>
      <c r="F670" s="4">
        <v>0</v>
      </c>
      <c r="G670" s="17">
        <f t="shared" si="197"/>
        <v>0</v>
      </c>
      <c r="H670" s="4">
        <v>0</v>
      </c>
      <c r="I670" s="6">
        <f t="shared" si="198"/>
        <v>0</v>
      </c>
      <c r="J670" s="4">
        <v>96</v>
      </c>
      <c r="K670" s="6">
        <f t="shared" si="199"/>
        <v>34.963107307200005</v>
      </c>
      <c r="L670" s="4">
        <v>132</v>
      </c>
      <c r="M670" s="6">
        <f t="shared" si="194"/>
        <v>406.428</v>
      </c>
      <c r="N670" s="4">
        <v>702</v>
      </c>
      <c r="O670" s="6">
        <f t="shared" si="200"/>
        <v>278.69400000000002</v>
      </c>
      <c r="P670" s="4">
        <v>168</v>
      </c>
      <c r="Q670" s="6">
        <f t="shared" si="201"/>
        <v>47.963999812881596</v>
      </c>
      <c r="R670" s="4">
        <v>348</v>
      </c>
      <c r="S670" s="6">
        <f t="shared" si="202"/>
        <v>107.80252476</v>
      </c>
      <c r="T670" s="4">
        <v>252</v>
      </c>
      <c r="U670" s="6">
        <f t="shared" si="203"/>
        <v>162.28800000000001</v>
      </c>
      <c r="V670" s="4">
        <v>0</v>
      </c>
      <c r="W670" s="17">
        <f t="shared" si="211"/>
        <v>0</v>
      </c>
      <c r="X670" s="4">
        <v>0</v>
      </c>
      <c r="Y670" s="6">
        <f t="shared" si="204"/>
        <v>0</v>
      </c>
      <c r="Z670" s="4">
        <v>180</v>
      </c>
      <c r="AA670" s="6">
        <f t="shared" si="205"/>
        <v>174.240067122</v>
      </c>
      <c r="AB670" s="4">
        <v>0</v>
      </c>
      <c r="AC670" s="6">
        <f t="shared" si="206"/>
        <v>0</v>
      </c>
      <c r="AD670" s="4">
        <v>96</v>
      </c>
      <c r="AE670" s="6">
        <f t="shared" si="207"/>
        <v>44.352000000000004</v>
      </c>
      <c r="AF670" s="4">
        <v>504</v>
      </c>
      <c r="AG670" s="6">
        <f t="shared" si="208"/>
        <v>165.816</v>
      </c>
      <c r="AH670" s="4">
        <v>0</v>
      </c>
      <c r="AI670" s="6">
        <f t="shared" si="209"/>
        <v>0</v>
      </c>
      <c r="AJ670">
        <v>0</v>
      </c>
      <c r="AK670" s="6">
        <f t="shared" si="210"/>
        <v>0</v>
      </c>
      <c r="AL670" s="6">
        <f t="shared" si="195"/>
        <v>1517.7076990020817</v>
      </c>
    </row>
    <row r="671" spans="1:38" x14ac:dyDescent="0.25">
      <c r="A671" s="1">
        <v>12958</v>
      </c>
      <c r="B671" s="1" t="s">
        <v>436</v>
      </c>
      <c r="C671" s="1" t="s">
        <v>1113</v>
      </c>
      <c r="D671" s="4">
        <v>20</v>
      </c>
      <c r="E671" s="6">
        <f t="shared" si="196"/>
        <v>31.720000000000002</v>
      </c>
      <c r="F671" s="4">
        <v>228</v>
      </c>
      <c r="G671" s="17">
        <f t="shared" si="197"/>
        <v>139.07999999999998</v>
      </c>
      <c r="H671" s="4">
        <v>144</v>
      </c>
      <c r="I671" s="6">
        <f t="shared" si="198"/>
        <v>67.536000000000001</v>
      </c>
      <c r="J671" s="4">
        <v>96</v>
      </c>
      <c r="K671" s="6">
        <f t="shared" si="199"/>
        <v>34.963107307200005</v>
      </c>
      <c r="L671" s="4">
        <v>12</v>
      </c>
      <c r="M671" s="6">
        <f t="shared" si="194"/>
        <v>36.948</v>
      </c>
      <c r="N671" s="4">
        <v>630</v>
      </c>
      <c r="O671" s="6">
        <f t="shared" si="200"/>
        <v>250.11</v>
      </c>
      <c r="P671" s="4">
        <v>360</v>
      </c>
      <c r="Q671" s="6">
        <f t="shared" si="201"/>
        <v>102.779999599032</v>
      </c>
      <c r="R671" s="4">
        <v>516</v>
      </c>
      <c r="S671" s="6">
        <f t="shared" si="202"/>
        <v>159.84512291999999</v>
      </c>
      <c r="T671" s="4">
        <v>96</v>
      </c>
      <c r="U671" s="6">
        <f t="shared" si="203"/>
        <v>61.823999999999998</v>
      </c>
      <c r="V671" s="4">
        <v>10</v>
      </c>
      <c r="W671" s="17">
        <f t="shared" si="211"/>
        <v>6.8900299</v>
      </c>
      <c r="X671" s="4">
        <v>16</v>
      </c>
      <c r="Y671" s="6">
        <f t="shared" si="204"/>
        <v>11.135999999999999</v>
      </c>
      <c r="Z671" s="4">
        <v>72</v>
      </c>
      <c r="AA671" s="6">
        <f t="shared" si="205"/>
        <v>69.696026848800003</v>
      </c>
      <c r="AB671" s="4">
        <v>300</v>
      </c>
      <c r="AC671" s="6">
        <f t="shared" si="206"/>
        <v>197.15996418</v>
      </c>
      <c r="AD671" s="4">
        <v>468</v>
      </c>
      <c r="AE671" s="6">
        <f t="shared" si="207"/>
        <v>216.21600000000001</v>
      </c>
      <c r="AF671" s="4">
        <v>144</v>
      </c>
      <c r="AG671" s="6">
        <f t="shared" si="208"/>
        <v>47.376000000000005</v>
      </c>
      <c r="AH671" s="4">
        <v>192</v>
      </c>
      <c r="AI671" s="6">
        <f t="shared" si="209"/>
        <v>30.974838734763843</v>
      </c>
      <c r="AJ671">
        <v>0</v>
      </c>
      <c r="AK671" s="6">
        <f t="shared" si="210"/>
        <v>0</v>
      </c>
      <c r="AL671" s="6">
        <f t="shared" si="195"/>
        <v>1464.2550894897954</v>
      </c>
    </row>
    <row r="672" spans="1:38" x14ac:dyDescent="0.25">
      <c r="A672" s="1">
        <v>12900</v>
      </c>
      <c r="B672" s="1" t="s">
        <v>399</v>
      </c>
      <c r="C672" s="1" t="s">
        <v>1525</v>
      </c>
      <c r="D672" s="4">
        <v>20</v>
      </c>
      <c r="E672" s="6">
        <f t="shared" si="196"/>
        <v>31.720000000000002</v>
      </c>
      <c r="F672" s="4">
        <v>48</v>
      </c>
      <c r="G672" s="17">
        <f t="shared" si="197"/>
        <v>29.28</v>
      </c>
      <c r="H672" s="4">
        <v>192</v>
      </c>
      <c r="I672" s="6">
        <f t="shared" si="198"/>
        <v>90.048000000000002</v>
      </c>
      <c r="J672" s="4">
        <v>396</v>
      </c>
      <c r="K672" s="6">
        <f t="shared" si="199"/>
        <v>144.2228176422</v>
      </c>
      <c r="L672" s="4">
        <v>24</v>
      </c>
      <c r="M672" s="6">
        <f t="shared" si="194"/>
        <v>73.896000000000001</v>
      </c>
      <c r="N672" s="4">
        <v>1002</v>
      </c>
      <c r="O672" s="6">
        <f t="shared" si="200"/>
        <v>397.79400000000004</v>
      </c>
      <c r="P672" s="4">
        <v>72</v>
      </c>
      <c r="Q672" s="6">
        <f t="shared" si="201"/>
        <v>20.5559999198064</v>
      </c>
      <c r="R672" s="4">
        <v>396</v>
      </c>
      <c r="S672" s="6">
        <f t="shared" si="202"/>
        <v>122.67183851999999</v>
      </c>
      <c r="T672" s="4">
        <v>204</v>
      </c>
      <c r="U672" s="6">
        <f t="shared" si="203"/>
        <v>131.376</v>
      </c>
      <c r="V672" s="4">
        <v>30</v>
      </c>
      <c r="W672" s="17">
        <f t="shared" si="211"/>
        <v>20.670089699999998</v>
      </c>
      <c r="X672" s="4">
        <v>32</v>
      </c>
      <c r="Y672" s="6">
        <f t="shared" si="204"/>
        <v>22.271999999999998</v>
      </c>
      <c r="Z672" s="4">
        <v>96</v>
      </c>
      <c r="AA672" s="6">
        <f t="shared" si="205"/>
        <v>92.928035798400003</v>
      </c>
      <c r="AB672" s="4">
        <v>100</v>
      </c>
      <c r="AC672" s="6">
        <f t="shared" si="206"/>
        <v>65.719988060000006</v>
      </c>
      <c r="AD672" s="4">
        <v>180</v>
      </c>
      <c r="AE672" s="6">
        <f t="shared" si="207"/>
        <v>83.160000000000011</v>
      </c>
      <c r="AF672" s="4">
        <v>408</v>
      </c>
      <c r="AG672" s="6">
        <f t="shared" si="208"/>
        <v>134.232</v>
      </c>
      <c r="AH672" s="4">
        <v>0</v>
      </c>
      <c r="AI672" s="6">
        <f t="shared" si="209"/>
        <v>0</v>
      </c>
      <c r="AJ672">
        <v>0</v>
      </c>
      <c r="AK672" s="6">
        <f t="shared" si="210"/>
        <v>0</v>
      </c>
      <c r="AL672" s="6">
        <f t="shared" si="195"/>
        <v>1460.5467696404066</v>
      </c>
    </row>
    <row r="673" spans="1:38" x14ac:dyDescent="0.25">
      <c r="A673" s="1">
        <v>12572</v>
      </c>
      <c r="B673" s="1" t="s">
        <v>170</v>
      </c>
      <c r="C673" s="1" t="s">
        <v>920</v>
      </c>
      <c r="D673" s="4">
        <v>60</v>
      </c>
      <c r="E673" s="6">
        <f t="shared" si="196"/>
        <v>95.160000000000011</v>
      </c>
      <c r="F673" s="4">
        <v>300</v>
      </c>
      <c r="G673" s="17">
        <f t="shared" si="197"/>
        <v>183</v>
      </c>
      <c r="H673" s="4">
        <v>192</v>
      </c>
      <c r="I673" s="6">
        <f t="shared" si="198"/>
        <v>90.048000000000002</v>
      </c>
      <c r="J673" s="4">
        <v>0</v>
      </c>
      <c r="K673" s="6">
        <f t="shared" si="199"/>
        <v>0</v>
      </c>
      <c r="L673" s="4">
        <v>36</v>
      </c>
      <c r="M673" s="6">
        <f t="shared" si="194"/>
        <v>110.84400000000001</v>
      </c>
      <c r="N673" s="4">
        <v>600</v>
      </c>
      <c r="O673" s="6">
        <f t="shared" si="200"/>
        <v>238.20000000000002</v>
      </c>
      <c r="P673" s="4">
        <v>0</v>
      </c>
      <c r="Q673" s="6">
        <f t="shared" si="201"/>
        <v>0</v>
      </c>
      <c r="R673" s="4">
        <v>204</v>
      </c>
      <c r="S673" s="6">
        <f t="shared" si="202"/>
        <v>63.194583479999999</v>
      </c>
      <c r="T673" s="4">
        <v>300</v>
      </c>
      <c r="U673" s="6">
        <f t="shared" si="203"/>
        <v>193.20000000000002</v>
      </c>
      <c r="V673" s="4">
        <v>70</v>
      </c>
      <c r="W673" s="17">
        <f t="shared" si="211"/>
        <v>48.230209299999999</v>
      </c>
      <c r="X673" s="4">
        <v>64</v>
      </c>
      <c r="Y673" s="6">
        <f t="shared" si="204"/>
        <v>44.543999999999997</v>
      </c>
      <c r="Z673" s="4">
        <v>204</v>
      </c>
      <c r="AA673" s="6">
        <f t="shared" si="205"/>
        <v>197.47207607159999</v>
      </c>
      <c r="AB673" s="4">
        <v>200</v>
      </c>
      <c r="AC673" s="6">
        <f t="shared" si="206"/>
        <v>131.43997612000001</v>
      </c>
      <c r="AD673" s="4">
        <v>0</v>
      </c>
      <c r="AE673" s="6">
        <f t="shared" si="207"/>
        <v>0</v>
      </c>
      <c r="AF673" s="4">
        <v>192</v>
      </c>
      <c r="AG673" s="6">
        <f t="shared" si="208"/>
        <v>63.168000000000006</v>
      </c>
      <c r="AH673" s="4">
        <v>0</v>
      </c>
      <c r="AI673" s="6">
        <f t="shared" si="209"/>
        <v>0</v>
      </c>
      <c r="AJ673">
        <v>0</v>
      </c>
      <c r="AK673" s="6">
        <f t="shared" si="210"/>
        <v>0</v>
      </c>
      <c r="AL673" s="6">
        <f t="shared" si="195"/>
        <v>1458.5008449716001</v>
      </c>
    </row>
    <row r="674" spans="1:38" x14ac:dyDescent="0.25">
      <c r="A674" s="1">
        <v>3971</v>
      </c>
      <c r="B674" s="1" t="s">
        <v>669</v>
      </c>
      <c r="C674" s="1" t="s">
        <v>1297</v>
      </c>
      <c r="D674" s="4">
        <v>60</v>
      </c>
      <c r="E674" s="6">
        <f t="shared" si="196"/>
        <v>95.160000000000011</v>
      </c>
      <c r="F674" s="4">
        <v>150</v>
      </c>
      <c r="G674" s="17">
        <f t="shared" si="197"/>
        <v>91.5</v>
      </c>
      <c r="H674" s="4">
        <v>96</v>
      </c>
      <c r="I674" s="6">
        <f t="shared" si="198"/>
        <v>45.024000000000001</v>
      </c>
      <c r="J674" s="4">
        <v>252</v>
      </c>
      <c r="K674" s="6">
        <f t="shared" si="199"/>
        <v>91.778156681400006</v>
      </c>
      <c r="L674" s="4">
        <v>36</v>
      </c>
      <c r="M674" s="6">
        <f t="shared" si="194"/>
        <v>110.84400000000001</v>
      </c>
      <c r="N674" s="4">
        <v>300</v>
      </c>
      <c r="O674" s="6">
        <f t="shared" si="200"/>
        <v>119.10000000000001</v>
      </c>
      <c r="P674" s="4">
        <v>96</v>
      </c>
      <c r="Q674" s="6">
        <f t="shared" si="201"/>
        <v>27.4079998930752</v>
      </c>
      <c r="R674" s="4">
        <v>252</v>
      </c>
      <c r="S674" s="6">
        <f t="shared" si="202"/>
        <v>78.063897240000003</v>
      </c>
      <c r="T674" s="4">
        <v>300</v>
      </c>
      <c r="U674" s="6">
        <f t="shared" si="203"/>
        <v>193.20000000000002</v>
      </c>
      <c r="V674" s="4">
        <v>80</v>
      </c>
      <c r="W674" s="17">
        <f t="shared" si="211"/>
        <v>55.1202392</v>
      </c>
      <c r="X674" s="4">
        <v>80</v>
      </c>
      <c r="Y674" s="6">
        <f t="shared" si="204"/>
        <v>55.679999999999993</v>
      </c>
      <c r="Z674" s="4">
        <v>252</v>
      </c>
      <c r="AA674" s="6">
        <f t="shared" si="205"/>
        <v>243.93609397079999</v>
      </c>
      <c r="AB674" s="4">
        <v>100</v>
      </c>
      <c r="AC674" s="6">
        <f t="shared" si="206"/>
        <v>65.719988060000006</v>
      </c>
      <c r="AD674" s="4">
        <v>204</v>
      </c>
      <c r="AE674" s="6">
        <f t="shared" si="207"/>
        <v>94.248000000000005</v>
      </c>
      <c r="AF674" s="4">
        <v>240</v>
      </c>
      <c r="AG674" s="6">
        <f t="shared" si="208"/>
        <v>78.960000000000008</v>
      </c>
      <c r="AH674" s="4">
        <v>0</v>
      </c>
      <c r="AI674" s="6">
        <f t="shared" si="209"/>
        <v>0</v>
      </c>
      <c r="AJ674">
        <v>0</v>
      </c>
      <c r="AK674" s="6">
        <f t="shared" si="210"/>
        <v>0</v>
      </c>
      <c r="AL674" s="6">
        <f t="shared" si="195"/>
        <v>1445.7423750452754</v>
      </c>
    </row>
    <row r="675" spans="1:38" x14ac:dyDescent="0.25">
      <c r="A675" s="1">
        <v>12980</v>
      </c>
      <c r="B675" s="1" t="s">
        <v>447</v>
      </c>
      <c r="C675" s="1" t="s">
        <v>1597</v>
      </c>
      <c r="D675" s="4">
        <v>40</v>
      </c>
      <c r="E675" s="6">
        <f t="shared" si="196"/>
        <v>63.440000000000005</v>
      </c>
      <c r="F675" s="4">
        <v>198</v>
      </c>
      <c r="G675" s="17">
        <f t="shared" si="197"/>
        <v>120.78</v>
      </c>
      <c r="H675" s="4">
        <v>144</v>
      </c>
      <c r="I675" s="6">
        <f t="shared" si="198"/>
        <v>67.536000000000001</v>
      </c>
      <c r="J675" s="4">
        <v>204</v>
      </c>
      <c r="K675" s="6">
        <f t="shared" si="199"/>
        <v>74.296603027800003</v>
      </c>
      <c r="L675" s="4">
        <v>12</v>
      </c>
      <c r="M675" s="6">
        <f t="shared" si="194"/>
        <v>36.948</v>
      </c>
      <c r="N675" s="4">
        <v>606</v>
      </c>
      <c r="O675" s="6">
        <f t="shared" si="200"/>
        <v>240.58200000000002</v>
      </c>
      <c r="P675" s="4">
        <v>144</v>
      </c>
      <c r="Q675" s="6">
        <f t="shared" si="201"/>
        <v>41.1119998396128</v>
      </c>
      <c r="R675" s="4">
        <v>252</v>
      </c>
      <c r="S675" s="6">
        <f t="shared" si="202"/>
        <v>78.063897240000003</v>
      </c>
      <c r="T675" s="4">
        <v>204</v>
      </c>
      <c r="U675" s="6">
        <f t="shared" si="203"/>
        <v>131.376</v>
      </c>
      <c r="V675" s="4">
        <v>40</v>
      </c>
      <c r="W675" s="17">
        <f t="shared" si="211"/>
        <v>27.5601196</v>
      </c>
      <c r="X675" s="4">
        <v>48</v>
      </c>
      <c r="Y675" s="6">
        <f t="shared" si="204"/>
        <v>33.408000000000001</v>
      </c>
      <c r="Z675" s="4">
        <v>156</v>
      </c>
      <c r="AA675" s="6">
        <f t="shared" si="205"/>
        <v>151.00805817239998</v>
      </c>
      <c r="AB675" s="4">
        <v>200</v>
      </c>
      <c r="AC675" s="6">
        <f t="shared" si="206"/>
        <v>131.43997612000001</v>
      </c>
      <c r="AD675" s="4">
        <v>108</v>
      </c>
      <c r="AE675" s="6">
        <f t="shared" si="207"/>
        <v>49.896000000000001</v>
      </c>
      <c r="AF675" s="4">
        <v>192</v>
      </c>
      <c r="AG675" s="6">
        <f t="shared" si="208"/>
        <v>63.168000000000006</v>
      </c>
      <c r="AH675" s="4">
        <v>816</v>
      </c>
      <c r="AI675" s="6">
        <f t="shared" si="209"/>
        <v>131.64306462274632</v>
      </c>
      <c r="AJ675">
        <v>0</v>
      </c>
      <c r="AK675" s="6">
        <f t="shared" si="210"/>
        <v>0</v>
      </c>
      <c r="AL675" s="6">
        <f t="shared" si="195"/>
        <v>1442.257718622559</v>
      </c>
    </row>
    <row r="676" spans="1:38" x14ac:dyDescent="0.25">
      <c r="A676" s="1">
        <v>12110</v>
      </c>
      <c r="B676" s="1" t="s">
        <v>46</v>
      </c>
      <c r="C676" s="1" t="s">
        <v>815</v>
      </c>
      <c r="D676" s="4">
        <v>60</v>
      </c>
      <c r="E676" s="6">
        <f t="shared" si="196"/>
        <v>95.160000000000011</v>
      </c>
      <c r="F676" s="4">
        <v>120</v>
      </c>
      <c r="G676" s="17">
        <f t="shared" si="197"/>
        <v>73.2</v>
      </c>
      <c r="H676" s="4">
        <v>120</v>
      </c>
      <c r="I676" s="6">
        <f t="shared" si="198"/>
        <v>56.279999999999994</v>
      </c>
      <c r="J676" s="4">
        <v>120</v>
      </c>
      <c r="K676" s="6">
        <f t="shared" si="199"/>
        <v>43.703884133999999</v>
      </c>
      <c r="L676" s="4">
        <v>24</v>
      </c>
      <c r="M676" s="6">
        <f t="shared" si="194"/>
        <v>73.896000000000001</v>
      </c>
      <c r="N676" s="4">
        <v>696</v>
      </c>
      <c r="O676" s="6">
        <f t="shared" si="200"/>
        <v>276.31200000000001</v>
      </c>
      <c r="P676" s="4">
        <v>120</v>
      </c>
      <c r="Q676" s="6">
        <f t="shared" si="201"/>
        <v>34.259999866343996</v>
      </c>
      <c r="R676" s="4">
        <v>180</v>
      </c>
      <c r="S676" s="6">
        <f t="shared" si="202"/>
        <v>55.7599266</v>
      </c>
      <c r="T676" s="4">
        <v>120</v>
      </c>
      <c r="U676" s="6">
        <f t="shared" si="203"/>
        <v>77.28</v>
      </c>
      <c r="V676" s="4">
        <v>50</v>
      </c>
      <c r="W676" s="17">
        <f t="shared" si="211"/>
        <v>34.450149500000002</v>
      </c>
      <c r="X676" s="4">
        <v>64</v>
      </c>
      <c r="Y676" s="6">
        <f t="shared" si="204"/>
        <v>44.543999999999997</v>
      </c>
      <c r="Z676" s="4">
        <v>120</v>
      </c>
      <c r="AA676" s="6">
        <f t="shared" si="205"/>
        <v>116.16004474799999</v>
      </c>
      <c r="AB676" s="4">
        <v>100</v>
      </c>
      <c r="AC676" s="6">
        <f t="shared" si="206"/>
        <v>65.719988060000006</v>
      </c>
      <c r="AD676" s="4">
        <v>180</v>
      </c>
      <c r="AE676" s="6">
        <f t="shared" si="207"/>
        <v>83.160000000000011</v>
      </c>
      <c r="AF676" s="4">
        <v>120</v>
      </c>
      <c r="AG676" s="6">
        <f t="shared" si="208"/>
        <v>39.480000000000004</v>
      </c>
      <c r="AH676" s="4">
        <v>1586</v>
      </c>
      <c r="AI676" s="6">
        <f t="shared" si="209"/>
        <v>255.86507413195548</v>
      </c>
      <c r="AJ676">
        <v>0</v>
      </c>
      <c r="AK676" s="6">
        <f t="shared" si="210"/>
        <v>0</v>
      </c>
      <c r="AL676" s="6">
        <f t="shared" si="195"/>
        <v>1425.2310670402994</v>
      </c>
    </row>
    <row r="677" spans="1:38" x14ac:dyDescent="0.25">
      <c r="A677" s="1">
        <v>2100</v>
      </c>
      <c r="B677" s="1" t="s">
        <v>620</v>
      </c>
      <c r="C677" s="1" t="s">
        <v>1262</v>
      </c>
      <c r="D677" s="4">
        <v>100</v>
      </c>
      <c r="E677" s="6">
        <f t="shared" si="196"/>
        <v>158.6</v>
      </c>
      <c r="F677" s="4">
        <v>198</v>
      </c>
      <c r="G677" s="17">
        <f t="shared" si="197"/>
        <v>120.78</v>
      </c>
      <c r="H677" s="4">
        <v>192</v>
      </c>
      <c r="I677" s="6">
        <f t="shared" si="198"/>
        <v>90.048000000000002</v>
      </c>
      <c r="J677" s="4">
        <v>204</v>
      </c>
      <c r="K677" s="6">
        <f t="shared" si="199"/>
        <v>74.296603027800003</v>
      </c>
      <c r="L677" s="4">
        <v>0</v>
      </c>
      <c r="M677" s="6">
        <f t="shared" si="194"/>
        <v>0</v>
      </c>
      <c r="N677" s="4">
        <v>300</v>
      </c>
      <c r="O677" s="6">
        <f t="shared" si="200"/>
        <v>119.10000000000001</v>
      </c>
      <c r="P677" s="4">
        <v>0</v>
      </c>
      <c r="Q677" s="6">
        <f t="shared" si="201"/>
        <v>0</v>
      </c>
      <c r="R677" s="4">
        <v>204</v>
      </c>
      <c r="S677" s="6">
        <f t="shared" si="202"/>
        <v>63.194583479999999</v>
      </c>
      <c r="T677" s="4">
        <v>252</v>
      </c>
      <c r="U677" s="6">
        <f t="shared" si="203"/>
        <v>162.28800000000001</v>
      </c>
      <c r="V677" s="4">
        <v>100</v>
      </c>
      <c r="W677" s="17">
        <f t="shared" si="211"/>
        <v>68.900299000000004</v>
      </c>
      <c r="X677" s="4">
        <v>96</v>
      </c>
      <c r="Y677" s="6">
        <f t="shared" si="204"/>
        <v>66.816000000000003</v>
      </c>
      <c r="Z677" s="4">
        <v>204</v>
      </c>
      <c r="AA677" s="6">
        <f t="shared" si="205"/>
        <v>197.47207607159999</v>
      </c>
      <c r="AB677" s="4">
        <v>200</v>
      </c>
      <c r="AC677" s="6">
        <f t="shared" si="206"/>
        <v>131.43997612000001</v>
      </c>
      <c r="AD677" s="4">
        <v>156</v>
      </c>
      <c r="AE677" s="6">
        <f t="shared" si="207"/>
        <v>72.072000000000003</v>
      </c>
      <c r="AF677" s="4">
        <v>192</v>
      </c>
      <c r="AG677" s="6">
        <f t="shared" si="208"/>
        <v>63.168000000000006</v>
      </c>
      <c r="AH677" s="4">
        <v>192</v>
      </c>
      <c r="AI677" s="6">
        <f t="shared" si="209"/>
        <v>30.974838734763843</v>
      </c>
      <c r="AJ677">
        <v>0</v>
      </c>
      <c r="AK677" s="6">
        <f t="shared" si="210"/>
        <v>0</v>
      </c>
      <c r="AL677" s="6">
        <f t="shared" si="195"/>
        <v>1419.1503764341639</v>
      </c>
    </row>
    <row r="678" spans="1:38" x14ac:dyDescent="0.25">
      <c r="A678" s="1">
        <v>12542</v>
      </c>
      <c r="B678" s="1" t="s">
        <v>149</v>
      </c>
      <c r="C678" s="1" t="s">
        <v>903</v>
      </c>
      <c r="D678" s="4">
        <v>20</v>
      </c>
      <c r="E678" s="6">
        <f t="shared" si="196"/>
        <v>31.720000000000002</v>
      </c>
      <c r="F678" s="4">
        <v>132</v>
      </c>
      <c r="G678" s="17">
        <f t="shared" si="197"/>
        <v>80.52</v>
      </c>
      <c r="H678" s="4">
        <v>192</v>
      </c>
      <c r="I678" s="6">
        <f t="shared" si="198"/>
        <v>90.048000000000002</v>
      </c>
      <c r="J678" s="4">
        <v>0</v>
      </c>
      <c r="K678" s="6">
        <f t="shared" si="199"/>
        <v>0</v>
      </c>
      <c r="L678" s="4">
        <v>12</v>
      </c>
      <c r="M678" s="6">
        <f t="shared" si="194"/>
        <v>36.948</v>
      </c>
      <c r="N678" s="4">
        <v>900</v>
      </c>
      <c r="O678" s="6">
        <f t="shared" si="200"/>
        <v>357.3</v>
      </c>
      <c r="P678" s="4">
        <v>192</v>
      </c>
      <c r="Q678" s="6">
        <f t="shared" si="201"/>
        <v>54.8159997861504</v>
      </c>
      <c r="R678" s="4">
        <v>228</v>
      </c>
      <c r="S678" s="6">
        <f t="shared" si="202"/>
        <v>70.629240359999997</v>
      </c>
      <c r="T678" s="4">
        <v>180</v>
      </c>
      <c r="U678" s="6">
        <f t="shared" si="203"/>
        <v>115.92</v>
      </c>
      <c r="V678" s="4">
        <v>30</v>
      </c>
      <c r="W678" s="17">
        <f t="shared" si="211"/>
        <v>20.670089699999998</v>
      </c>
      <c r="X678" s="4">
        <v>32</v>
      </c>
      <c r="Y678" s="6">
        <f t="shared" si="204"/>
        <v>22.271999999999998</v>
      </c>
      <c r="Z678" s="4">
        <v>132</v>
      </c>
      <c r="AA678" s="6">
        <f t="shared" si="205"/>
        <v>127.7760492228</v>
      </c>
      <c r="AB678" s="4">
        <v>200</v>
      </c>
      <c r="AC678" s="6">
        <f t="shared" si="206"/>
        <v>131.43997612000001</v>
      </c>
      <c r="AD678" s="4">
        <v>240</v>
      </c>
      <c r="AE678" s="6">
        <f t="shared" si="207"/>
        <v>110.88000000000001</v>
      </c>
      <c r="AF678" s="4">
        <v>288</v>
      </c>
      <c r="AG678" s="6">
        <f t="shared" si="208"/>
        <v>94.75200000000001</v>
      </c>
      <c r="AH678" s="4">
        <v>414</v>
      </c>
      <c r="AI678" s="6">
        <f t="shared" si="209"/>
        <v>66.789496021834537</v>
      </c>
      <c r="AJ678">
        <v>0</v>
      </c>
      <c r="AK678" s="6">
        <f t="shared" si="210"/>
        <v>0</v>
      </c>
      <c r="AL678" s="6">
        <f t="shared" si="195"/>
        <v>1412.4808512107852</v>
      </c>
    </row>
    <row r="679" spans="1:38" x14ac:dyDescent="0.25">
      <c r="A679" s="1">
        <v>12756</v>
      </c>
      <c r="B679" s="1" t="s">
        <v>287</v>
      </c>
      <c r="C679" s="1" t="s">
        <v>998</v>
      </c>
      <c r="D679" s="4">
        <v>100</v>
      </c>
      <c r="E679" s="6">
        <f t="shared" si="196"/>
        <v>158.6</v>
      </c>
      <c r="F679" s="4">
        <v>150</v>
      </c>
      <c r="G679" s="17">
        <f t="shared" si="197"/>
        <v>91.5</v>
      </c>
      <c r="H679" s="4">
        <v>144</v>
      </c>
      <c r="I679" s="6">
        <f t="shared" si="198"/>
        <v>67.536000000000001</v>
      </c>
      <c r="J679" s="4">
        <v>156</v>
      </c>
      <c r="K679" s="6">
        <f t="shared" si="199"/>
        <v>56.815049374200001</v>
      </c>
      <c r="L679" s="4">
        <v>48</v>
      </c>
      <c r="M679" s="6">
        <f t="shared" si="194"/>
        <v>147.792</v>
      </c>
      <c r="N679" s="4">
        <v>198</v>
      </c>
      <c r="O679" s="6">
        <f t="shared" si="200"/>
        <v>78.606000000000009</v>
      </c>
      <c r="P679" s="4">
        <v>144</v>
      </c>
      <c r="Q679" s="6">
        <f t="shared" si="201"/>
        <v>41.1119998396128</v>
      </c>
      <c r="R679" s="4">
        <v>96</v>
      </c>
      <c r="S679" s="6">
        <f t="shared" si="202"/>
        <v>29.738627520000001</v>
      </c>
      <c r="T679" s="4">
        <v>204</v>
      </c>
      <c r="U679" s="6">
        <f t="shared" si="203"/>
        <v>131.376</v>
      </c>
      <c r="V679" s="4">
        <v>50</v>
      </c>
      <c r="W679" s="17">
        <f t="shared" si="211"/>
        <v>34.450149500000002</v>
      </c>
      <c r="X679" s="4">
        <v>48</v>
      </c>
      <c r="Y679" s="6">
        <f t="shared" si="204"/>
        <v>33.408000000000001</v>
      </c>
      <c r="Z679" s="4">
        <v>252</v>
      </c>
      <c r="AA679" s="6">
        <f t="shared" si="205"/>
        <v>243.93609397079999</v>
      </c>
      <c r="AB679" s="4">
        <v>200</v>
      </c>
      <c r="AC679" s="6">
        <f t="shared" si="206"/>
        <v>131.43997612000001</v>
      </c>
      <c r="AD679" s="4">
        <v>156</v>
      </c>
      <c r="AE679" s="6">
        <f t="shared" si="207"/>
        <v>72.072000000000003</v>
      </c>
      <c r="AF679" s="4">
        <v>144</v>
      </c>
      <c r="AG679" s="6">
        <f t="shared" si="208"/>
        <v>47.376000000000005</v>
      </c>
      <c r="AH679" s="4">
        <v>128</v>
      </c>
      <c r="AI679" s="6">
        <f t="shared" si="209"/>
        <v>20.649892489842561</v>
      </c>
      <c r="AJ679">
        <v>0</v>
      </c>
      <c r="AK679" s="6">
        <f t="shared" si="210"/>
        <v>0</v>
      </c>
      <c r="AL679" s="6">
        <f t="shared" si="195"/>
        <v>1386.4077888144552</v>
      </c>
    </row>
    <row r="680" spans="1:38" x14ac:dyDescent="0.25">
      <c r="A680" s="1">
        <v>12672</v>
      </c>
      <c r="B680" s="1" t="s">
        <v>223</v>
      </c>
      <c r="C680" s="1" t="s">
        <v>1466</v>
      </c>
      <c r="D680" s="4">
        <v>120</v>
      </c>
      <c r="E680" s="6">
        <f t="shared" si="196"/>
        <v>190.32000000000002</v>
      </c>
      <c r="F680" s="4">
        <v>120</v>
      </c>
      <c r="G680" s="17">
        <f t="shared" si="197"/>
        <v>73.2</v>
      </c>
      <c r="H680" s="4">
        <v>120</v>
      </c>
      <c r="I680" s="6">
        <f t="shared" si="198"/>
        <v>56.279999999999994</v>
      </c>
      <c r="J680" s="4">
        <v>120</v>
      </c>
      <c r="K680" s="6">
        <f t="shared" si="199"/>
        <v>43.703884133999999</v>
      </c>
      <c r="L680" s="4">
        <v>72</v>
      </c>
      <c r="M680" s="6">
        <f t="shared" si="194"/>
        <v>221.68800000000002</v>
      </c>
      <c r="N680" s="4">
        <v>528</v>
      </c>
      <c r="O680" s="6">
        <f t="shared" si="200"/>
        <v>209.61600000000001</v>
      </c>
      <c r="P680" s="4">
        <v>120</v>
      </c>
      <c r="Q680" s="6">
        <f t="shared" si="201"/>
        <v>34.259999866343996</v>
      </c>
      <c r="R680" s="4">
        <v>120</v>
      </c>
      <c r="S680" s="6">
        <f t="shared" si="202"/>
        <v>37.1732844</v>
      </c>
      <c r="T680" s="4">
        <v>96</v>
      </c>
      <c r="U680" s="6">
        <f t="shared" si="203"/>
        <v>61.823999999999998</v>
      </c>
      <c r="V680" s="4">
        <v>60</v>
      </c>
      <c r="W680" s="17">
        <f t="shared" si="211"/>
        <v>41.340179399999997</v>
      </c>
      <c r="X680" s="4">
        <v>64</v>
      </c>
      <c r="Y680" s="6">
        <f t="shared" si="204"/>
        <v>44.543999999999997</v>
      </c>
      <c r="Z680" s="4">
        <v>120</v>
      </c>
      <c r="AA680" s="6">
        <f t="shared" si="205"/>
        <v>116.16004474799999</v>
      </c>
      <c r="AB680" s="4">
        <v>200</v>
      </c>
      <c r="AC680" s="6">
        <f t="shared" si="206"/>
        <v>131.43997612000001</v>
      </c>
      <c r="AD680" s="4">
        <v>108</v>
      </c>
      <c r="AE680" s="6">
        <f t="shared" si="207"/>
        <v>49.896000000000001</v>
      </c>
      <c r="AF680" s="4">
        <v>120</v>
      </c>
      <c r="AG680" s="6">
        <f t="shared" si="208"/>
        <v>39.480000000000004</v>
      </c>
      <c r="AH680" s="4">
        <v>192</v>
      </c>
      <c r="AI680" s="6">
        <f t="shared" si="209"/>
        <v>30.974838734763843</v>
      </c>
      <c r="AJ680">
        <v>0</v>
      </c>
      <c r="AK680" s="6">
        <f t="shared" si="210"/>
        <v>0</v>
      </c>
      <c r="AL680" s="6">
        <f t="shared" si="195"/>
        <v>1381.9002074031075</v>
      </c>
    </row>
    <row r="681" spans="1:38" x14ac:dyDescent="0.25">
      <c r="A681" s="1">
        <v>962</v>
      </c>
      <c r="B681" s="1" t="s">
        <v>755</v>
      </c>
      <c r="C681" s="1" t="s">
        <v>1358</v>
      </c>
      <c r="D681" s="4">
        <v>120</v>
      </c>
      <c r="E681" s="6">
        <f t="shared" si="196"/>
        <v>190.32000000000002</v>
      </c>
      <c r="F681" s="4">
        <v>78</v>
      </c>
      <c r="G681" s="17">
        <f t="shared" si="197"/>
        <v>47.58</v>
      </c>
      <c r="H681" s="4">
        <v>0</v>
      </c>
      <c r="I681" s="6">
        <f t="shared" si="198"/>
        <v>0</v>
      </c>
      <c r="J681" s="4">
        <v>204</v>
      </c>
      <c r="K681" s="6">
        <f t="shared" si="199"/>
        <v>74.296603027800003</v>
      </c>
      <c r="L681" s="4">
        <v>0</v>
      </c>
      <c r="M681" s="6">
        <f t="shared" si="194"/>
        <v>0</v>
      </c>
      <c r="N681" s="4">
        <v>402</v>
      </c>
      <c r="O681" s="6">
        <f t="shared" si="200"/>
        <v>159.59399999999999</v>
      </c>
      <c r="P681" s="4">
        <v>24</v>
      </c>
      <c r="Q681" s="6">
        <f t="shared" si="201"/>
        <v>6.8519999732687999</v>
      </c>
      <c r="R681" s="4">
        <v>204</v>
      </c>
      <c r="S681" s="6">
        <f t="shared" si="202"/>
        <v>63.194583479999999</v>
      </c>
      <c r="T681" s="4">
        <v>156</v>
      </c>
      <c r="U681" s="6">
        <f t="shared" si="203"/>
        <v>100.464</v>
      </c>
      <c r="V681" s="4">
        <v>50</v>
      </c>
      <c r="W681" s="17">
        <f t="shared" si="211"/>
        <v>34.450149500000002</v>
      </c>
      <c r="X681" s="4">
        <v>48</v>
      </c>
      <c r="Y681" s="6">
        <f t="shared" si="204"/>
        <v>33.408000000000001</v>
      </c>
      <c r="Z681" s="4">
        <v>144</v>
      </c>
      <c r="AA681" s="6">
        <f t="shared" si="205"/>
        <v>139.39205369760001</v>
      </c>
      <c r="AB681" s="4">
        <v>200</v>
      </c>
      <c r="AC681" s="6">
        <f t="shared" si="206"/>
        <v>131.43997612000001</v>
      </c>
      <c r="AD681" s="4">
        <v>96</v>
      </c>
      <c r="AE681" s="6">
        <f t="shared" si="207"/>
        <v>44.352000000000004</v>
      </c>
      <c r="AF681" s="4">
        <v>216</v>
      </c>
      <c r="AG681" s="6">
        <f t="shared" si="208"/>
        <v>71.064000000000007</v>
      </c>
      <c r="AH681" s="4">
        <v>192</v>
      </c>
      <c r="AI681" s="6">
        <f t="shared" si="209"/>
        <v>30.974838734763843</v>
      </c>
      <c r="AJ681">
        <v>40</v>
      </c>
      <c r="AK681" s="6">
        <f t="shared" si="210"/>
        <v>228.57142857142838</v>
      </c>
      <c r="AL681" s="6">
        <f t="shared" si="195"/>
        <v>1355.953633104861</v>
      </c>
    </row>
    <row r="682" spans="1:38" x14ac:dyDescent="0.25">
      <c r="A682" s="1">
        <v>959</v>
      </c>
      <c r="B682" s="1" t="s">
        <v>752</v>
      </c>
      <c r="C682" s="1" t="s">
        <v>1356</v>
      </c>
      <c r="D682" s="4">
        <v>100</v>
      </c>
      <c r="E682" s="6">
        <f t="shared" si="196"/>
        <v>158.6</v>
      </c>
      <c r="F682" s="4">
        <v>102</v>
      </c>
      <c r="G682" s="17">
        <f t="shared" si="197"/>
        <v>62.22</v>
      </c>
      <c r="H682" s="4">
        <v>96</v>
      </c>
      <c r="I682" s="6">
        <f t="shared" si="198"/>
        <v>45.024000000000001</v>
      </c>
      <c r="J682" s="4">
        <v>96</v>
      </c>
      <c r="K682" s="6">
        <f t="shared" si="199"/>
        <v>34.963107307200005</v>
      </c>
      <c r="L682" s="4">
        <v>0</v>
      </c>
      <c r="M682" s="6">
        <f t="shared" si="194"/>
        <v>0</v>
      </c>
      <c r="N682" s="4">
        <v>600</v>
      </c>
      <c r="O682" s="6">
        <f t="shared" si="200"/>
        <v>238.20000000000002</v>
      </c>
      <c r="P682" s="4">
        <v>96</v>
      </c>
      <c r="Q682" s="6">
        <f t="shared" si="201"/>
        <v>27.4079998930752</v>
      </c>
      <c r="R682" s="4">
        <v>96</v>
      </c>
      <c r="S682" s="6">
        <f t="shared" si="202"/>
        <v>29.738627520000001</v>
      </c>
      <c r="T682" s="4">
        <v>300</v>
      </c>
      <c r="U682" s="6">
        <f t="shared" si="203"/>
        <v>193.20000000000002</v>
      </c>
      <c r="V682" s="4">
        <v>100</v>
      </c>
      <c r="W682" s="17">
        <f t="shared" si="211"/>
        <v>68.900299000000004</v>
      </c>
      <c r="X682" s="4">
        <v>0</v>
      </c>
      <c r="Y682" s="6">
        <f t="shared" si="204"/>
        <v>0</v>
      </c>
      <c r="Z682" s="4">
        <v>96</v>
      </c>
      <c r="AA682" s="6">
        <f t="shared" si="205"/>
        <v>92.928035798400003</v>
      </c>
      <c r="AB682" s="4">
        <v>100</v>
      </c>
      <c r="AC682" s="6">
        <f t="shared" si="206"/>
        <v>65.719988060000006</v>
      </c>
      <c r="AD682" s="4">
        <v>96</v>
      </c>
      <c r="AE682" s="6">
        <f t="shared" si="207"/>
        <v>44.352000000000004</v>
      </c>
      <c r="AF682" s="4">
        <v>96</v>
      </c>
      <c r="AG682" s="6">
        <f t="shared" si="208"/>
        <v>31.584000000000003</v>
      </c>
      <c r="AH682" s="4">
        <v>192</v>
      </c>
      <c r="AI682" s="6">
        <f t="shared" si="209"/>
        <v>30.974838734763843</v>
      </c>
      <c r="AJ682">
        <v>40</v>
      </c>
      <c r="AK682" s="6">
        <f t="shared" si="210"/>
        <v>228.57142857142838</v>
      </c>
      <c r="AL682" s="6">
        <f t="shared" si="195"/>
        <v>1352.3843248848675</v>
      </c>
    </row>
    <row r="683" spans="1:38" x14ac:dyDescent="0.25">
      <c r="A683" s="1">
        <v>12855</v>
      </c>
      <c r="B683" s="1" t="s">
        <v>368</v>
      </c>
      <c r="C683" s="1" t="s">
        <v>1058</v>
      </c>
      <c r="D683" s="4">
        <v>100</v>
      </c>
      <c r="E683" s="6">
        <f t="shared" si="196"/>
        <v>158.6</v>
      </c>
      <c r="F683" s="4">
        <v>102</v>
      </c>
      <c r="G683" s="17">
        <f t="shared" si="197"/>
        <v>62.22</v>
      </c>
      <c r="H683" s="4">
        <v>96</v>
      </c>
      <c r="I683" s="6">
        <f t="shared" si="198"/>
        <v>45.024000000000001</v>
      </c>
      <c r="J683" s="4">
        <v>96</v>
      </c>
      <c r="K683" s="6">
        <f t="shared" si="199"/>
        <v>34.963107307200005</v>
      </c>
      <c r="L683" s="4">
        <v>96</v>
      </c>
      <c r="M683" s="6">
        <f t="shared" si="194"/>
        <v>295.584</v>
      </c>
      <c r="N683" s="4">
        <v>600</v>
      </c>
      <c r="O683" s="6">
        <f t="shared" si="200"/>
        <v>238.20000000000002</v>
      </c>
      <c r="P683" s="4">
        <v>96</v>
      </c>
      <c r="Q683" s="6">
        <f t="shared" si="201"/>
        <v>27.4079998930752</v>
      </c>
      <c r="R683" s="4">
        <v>96</v>
      </c>
      <c r="S683" s="6">
        <f t="shared" si="202"/>
        <v>29.738627520000001</v>
      </c>
      <c r="T683" s="4">
        <v>96</v>
      </c>
      <c r="U683" s="6">
        <f t="shared" si="203"/>
        <v>61.823999999999998</v>
      </c>
      <c r="V683" s="4">
        <v>100</v>
      </c>
      <c r="W683" s="17">
        <f t="shared" si="211"/>
        <v>68.900299000000004</v>
      </c>
      <c r="X683" s="4">
        <v>96</v>
      </c>
      <c r="Y683" s="6">
        <f t="shared" si="204"/>
        <v>66.816000000000003</v>
      </c>
      <c r="Z683" s="4">
        <v>96</v>
      </c>
      <c r="AA683" s="6">
        <f t="shared" si="205"/>
        <v>92.928035798400003</v>
      </c>
      <c r="AB683" s="4">
        <v>100</v>
      </c>
      <c r="AC683" s="6">
        <f t="shared" si="206"/>
        <v>65.719988060000006</v>
      </c>
      <c r="AD683" s="4">
        <v>108</v>
      </c>
      <c r="AE683" s="6">
        <f t="shared" si="207"/>
        <v>49.896000000000001</v>
      </c>
      <c r="AF683" s="4">
        <v>96</v>
      </c>
      <c r="AG683" s="6">
        <f t="shared" si="208"/>
        <v>31.584000000000003</v>
      </c>
      <c r="AH683" s="4">
        <v>0</v>
      </c>
      <c r="AI683" s="6">
        <f t="shared" si="209"/>
        <v>0</v>
      </c>
      <c r="AJ683">
        <v>0</v>
      </c>
      <c r="AK683" s="6">
        <f t="shared" si="210"/>
        <v>0</v>
      </c>
      <c r="AL683" s="6">
        <f t="shared" si="195"/>
        <v>1329.4060575786752</v>
      </c>
    </row>
    <row r="684" spans="1:38" x14ac:dyDescent="0.25">
      <c r="A684" s="1">
        <v>2312</v>
      </c>
      <c r="B684" s="1" t="s">
        <v>630</v>
      </c>
      <c r="C684" s="1" t="s">
        <v>1405</v>
      </c>
      <c r="D684" s="4">
        <v>40</v>
      </c>
      <c r="E684" s="6">
        <f t="shared" si="196"/>
        <v>63.440000000000005</v>
      </c>
      <c r="F684" s="4">
        <v>102</v>
      </c>
      <c r="G684" s="17">
        <f t="shared" si="197"/>
        <v>62.22</v>
      </c>
      <c r="H684" s="4">
        <v>192</v>
      </c>
      <c r="I684" s="6">
        <f t="shared" si="198"/>
        <v>90.048000000000002</v>
      </c>
      <c r="J684" s="4">
        <v>204</v>
      </c>
      <c r="K684" s="6">
        <f t="shared" si="199"/>
        <v>74.296603027800003</v>
      </c>
      <c r="L684" s="4">
        <v>24</v>
      </c>
      <c r="M684" s="6">
        <f t="shared" si="194"/>
        <v>73.896000000000001</v>
      </c>
      <c r="N684" s="4">
        <v>198</v>
      </c>
      <c r="O684" s="6">
        <f t="shared" si="200"/>
        <v>78.606000000000009</v>
      </c>
      <c r="P684" s="4">
        <v>192</v>
      </c>
      <c r="Q684" s="6">
        <f t="shared" si="201"/>
        <v>54.8159997861504</v>
      </c>
      <c r="R684" s="4">
        <v>204</v>
      </c>
      <c r="S684" s="6">
        <f t="shared" si="202"/>
        <v>63.194583479999999</v>
      </c>
      <c r="T684" s="4">
        <v>264</v>
      </c>
      <c r="U684" s="6">
        <f t="shared" si="203"/>
        <v>170.01599999999999</v>
      </c>
      <c r="V684" s="4">
        <v>40</v>
      </c>
      <c r="W684" s="17">
        <f t="shared" ref="W684:W704" si="212">V684*0.68900299</f>
        <v>27.5601196</v>
      </c>
      <c r="X684" s="4">
        <v>48</v>
      </c>
      <c r="Y684" s="6">
        <f t="shared" si="204"/>
        <v>33.408000000000001</v>
      </c>
      <c r="Z684" s="4">
        <v>96</v>
      </c>
      <c r="AA684" s="6">
        <f t="shared" si="205"/>
        <v>92.928035798400003</v>
      </c>
      <c r="AB684" s="4">
        <v>300</v>
      </c>
      <c r="AC684" s="6">
        <f t="shared" si="206"/>
        <v>197.15996418</v>
      </c>
      <c r="AD684" s="4">
        <v>204</v>
      </c>
      <c r="AE684" s="6">
        <f t="shared" si="207"/>
        <v>94.248000000000005</v>
      </c>
      <c r="AF684" s="4">
        <v>312</v>
      </c>
      <c r="AG684" s="6">
        <f t="shared" si="208"/>
        <v>102.64800000000001</v>
      </c>
      <c r="AH684" s="4">
        <v>312</v>
      </c>
      <c r="AI684" s="6">
        <f t="shared" si="209"/>
        <v>50.334112943991244</v>
      </c>
      <c r="AJ684">
        <v>0</v>
      </c>
      <c r="AK684" s="6">
        <f t="shared" si="210"/>
        <v>0</v>
      </c>
      <c r="AL684" s="6">
        <f t="shared" si="195"/>
        <v>1328.8194188163416</v>
      </c>
    </row>
    <row r="685" spans="1:38" x14ac:dyDescent="0.25">
      <c r="A685" s="1">
        <v>12399</v>
      </c>
      <c r="B685" s="1" t="s">
        <v>61</v>
      </c>
      <c r="C685" s="1" t="s">
        <v>827</v>
      </c>
      <c r="D685" s="4">
        <v>100</v>
      </c>
      <c r="E685" s="6">
        <f t="shared" si="196"/>
        <v>158.6</v>
      </c>
      <c r="F685" s="4">
        <v>48</v>
      </c>
      <c r="G685" s="17">
        <f t="shared" si="197"/>
        <v>29.28</v>
      </c>
      <c r="H685" s="4">
        <v>72</v>
      </c>
      <c r="I685" s="6">
        <f t="shared" si="198"/>
        <v>33.768000000000001</v>
      </c>
      <c r="J685" s="4">
        <v>72</v>
      </c>
      <c r="K685" s="6">
        <f t="shared" si="199"/>
        <v>26.2223304804</v>
      </c>
      <c r="L685" s="4">
        <v>48</v>
      </c>
      <c r="M685" s="6">
        <f t="shared" si="194"/>
        <v>147.792</v>
      </c>
      <c r="N685" s="4">
        <v>204</v>
      </c>
      <c r="O685" s="6">
        <f t="shared" si="200"/>
        <v>80.988</v>
      </c>
      <c r="P685" s="4">
        <v>48</v>
      </c>
      <c r="Q685" s="6">
        <f t="shared" si="201"/>
        <v>13.7039999465376</v>
      </c>
      <c r="R685" s="4">
        <v>168</v>
      </c>
      <c r="S685" s="6">
        <f t="shared" si="202"/>
        <v>52.042598159999997</v>
      </c>
      <c r="T685" s="4">
        <v>48</v>
      </c>
      <c r="U685" s="6">
        <f t="shared" si="203"/>
        <v>30.911999999999999</v>
      </c>
      <c r="V685" s="4">
        <v>60</v>
      </c>
      <c r="W685" s="17">
        <f t="shared" si="212"/>
        <v>41.340179399999997</v>
      </c>
      <c r="X685" s="4">
        <v>64</v>
      </c>
      <c r="Y685" s="6">
        <f t="shared" si="204"/>
        <v>44.543999999999997</v>
      </c>
      <c r="Z685" s="4">
        <v>72</v>
      </c>
      <c r="AA685" s="6">
        <f t="shared" si="205"/>
        <v>69.696026848800003</v>
      </c>
      <c r="AB685" s="4">
        <v>200</v>
      </c>
      <c r="AC685" s="6">
        <f t="shared" si="206"/>
        <v>131.43997612000001</v>
      </c>
      <c r="AD685" s="4">
        <v>156</v>
      </c>
      <c r="AE685" s="6">
        <f t="shared" si="207"/>
        <v>72.072000000000003</v>
      </c>
      <c r="AF685" s="4">
        <v>96</v>
      </c>
      <c r="AG685" s="6">
        <f t="shared" si="208"/>
        <v>31.584000000000003</v>
      </c>
      <c r="AH685" s="4">
        <v>810</v>
      </c>
      <c r="AI685" s="6">
        <f t="shared" si="209"/>
        <v>130.67510091228496</v>
      </c>
      <c r="AJ685">
        <v>40</v>
      </c>
      <c r="AK685" s="6">
        <f t="shared" si="210"/>
        <v>228.57142857142838</v>
      </c>
      <c r="AL685" s="6">
        <f t="shared" si="195"/>
        <v>1323.231640439451</v>
      </c>
    </row>
    <row r="686" spans="1:38" x14ac:dyDescent="0.25">
      <c r="A686" s="1">
        <v>11835</v>
      </c>
      <c r="B686" s="1" t="s">
        <v>40</v>
      </c>
      <c r="C686" s="1" t="s">
        <v>808</v>
      </c>
      <c r="D686" s="4">
        <v>100</v>
      </c>
      <c r="E686" s="6">
        <f t="shared" si="196"/>
        <v>158.6</v>
      </c>
      <c r="F686" s="4">
        <v>150</v>
      </c>
      <c r="G686" s="17">
        <f t="shared" si="197"/>
        <v>91.5</v>
      </c>
      <c r="H686" s="4">
        <v>72</v>
      </c>
      <c r="I686" s="6">
        <f t="shared" si="198"/>
        <v>33.768000000000001</v>
      </c>
      <c r="J686" s="4">
        <v>144</v>
      </c>
      <c r="K686" s="6">
        <f t="shared" si="199"/>
        <v>52.4446609608</v>
      </c>
      <c r="L686" s="4">
        <v>48</v>
      </c>
      <c r="M686" s="6">
        <f t="shared" si="194"/>
        <v>147.792</v>
      </c>
      <c r="N686" s="4">
        <v>204</v>
      </c>
      <c r="O686" s="6">
        <f t="shared" si="200"/>
        <v>80.988</v>
      </c>
      <c r="P686" s="4">
        <v>144</v>
      </c>
      <c r="Q686" s="6">
        <f t="shared" si="201"/>
        <v>41.1119998396128</v>
      </c>
      <c r="R686" s="4">
        <v>192</v>
      </c>
      <c r="S686" s="6">
        <f t="shared" si="202"/>
        <v>59.477255040000003</v>
      </c>
      <c r="T686" s="4">
        <v>204</v>
      </c>
      <c r="U686" s="6">
        <f t="shared" si="203"/>
        <v>131.376</v>
      </c>
      <c r="V686" s="4">
        <v>100</v>
      </c>
      <c r="W686" s="17">
        <f t="shared" si="212"/>
        <v>68.900299000000004</v>
      </c>
      <c r="X686" s="4">
        <v>96</v>
      </c>
      <c r="Y686" s="6">
        <f t="shared" si="204"/>
        <v>66.816000000000003</v>
      </c>
      <c r="Z686" s="4">
        <v>204</v>
      </c>
      <c r="AA686" s="6">
        <f t="shared" si="205"/>
        <v>197.47207607159999</v>
      </c>
      <c r="AB686" s="4">
        <v>100</v>
      </c>
      <c r="AC686" s="6">
        <f t="shared" si="206"/>
        <v>65.719988060000006</v>
      </c>
      <c r="AD686" s="4">
        <v>156</v>
      </c>
      <c r="AE686" s="6">
        <f t="shared" si="207"/>
        <v>72.072000000000003</v>
      </c>
      <c r="AF686" s="4">
        <v>144</v>
      </c>
      <c r="AG686" s="6">
        <f t="shared" si="208"/>
        <v>47.376000000000005</v>
      </c>
      <c r="AH686" s="4">
        <v>0</v>
      </c>
      <c r="AI686" s="6">
        <f t="shared" si="209"/>
        <v>0</v>
      </c>
      <c r="AJ686">
        <v>0</v>
      </c>
      <c r="AK686" s="6">
        <f t="shared" si="210"/>
        <v>0</v>
      </c>
      <c r="AL686" s="6">
        <f t="shared" si="195"/>
        <v>1315.4142789720129</v>
      </c>
    </row>
    <row r="687" spans="1:38" x14ac:dyDescent="0.25">
      <c r="A687" s="1">
        <v>12935</v>
      </c>
      <c r="B687" s="1" t="s">
        <v>425</v>
      </c>
      <c r="C687" s="1" t="s">
        <v>1596</v>
      </c>
      <c r="D687" s="4">
        <v>20</v>
      </c>
      <c r="E687" s="6">
        <f t="shared" si="196"/>
        <v>31.720000000000002</v>
      </c>
      <c r="F687" s="4">
        <v>120</v>
      </c>
      <c r="G687" s="17">
        <f t="shared" si="197"/>
        <v>73.2</v>
      </c>
      <c r="H687" s="4">
        <v>120</v>
      </c>
      <c r="I687" s="6">
        <f t="shared" si="198"/>
        <v>56.279999999999994</v>
      </c>
      <c r="J687" s="4">
        <v>156</v>
      </c>
      <c r="K687" s="6">
        <f t="shared" si="199"/>
        <v>56.815049374200001</v>
      </c>
      <c r="L687" s="4">
        <v>12</v>
      </c>
      <c r="M687" s="6">
        <f t="shared" si="194"/>
        <v>36.948</v>
      </c>
      <c r="N687" s="4">
        <v>1002</v>
      </c>
      <c r="O687" s="6">
        <f t="shared" si="200"/>
        <v>397.79400000000004</v>
      </c>
      <c r="P687" s="4">
        <v>144</v>
      </c>
      <c r="Q687" s="6">
        <f t="shared" si="201"/>
        <v>41.1119998396128</v>
      </c>
      <c r="R687" s="4">
        <v>156</v>
      </c>
      <c r="S687" s="6">
        <f t="shared" si="202"/>
        <v>48.325269720000001</v>
      </c>
      <c r="T687" s="4">
        <v>84</v>
      </c>
      <c r="U687" s="6">
        <f t="shared" si="203"/>
        <v>54.096000000000004</v>
      </c>
      <c r="V687" s="4">
        <v>30</v>
      </c>
      <c r="W687" s="17">
        <f t="shared" si="212"/>
        <v>20.670089699999998</v>
      </c>
      <c r="X687" s="4">
        <v>32</v>
      </c>
      <c r="Y687" s="6">
        <f t="shared" si="204"/>
        <v>22.271999999999998</v>
      </c>
      <c r="Z687" s="4">
        <v>132</v>
      </c>
      <c r="AA687" s="6">
        <f t="shared" si="205"/>
        <v>127.7760492228</v>
      </c>
      <c r="AB687" s="4">
        <v>200</v>
      </c>
      <c r="AC687" s="6">
        <f t="shared" si="206"/>
        <v>131.43997612000001</v>
      </c>
      <c r="AD687" s="4">
        <v>264</v>
      </c>
      <c r="AE687" s="6">
        <f t="shared" si="207"/>
        <v>121.968</v>
      </c>
      <c r="AF687" s="4">
        <v>144</v>
      </c>
      <c r="AG687" s="6">
        <f t="shared" si="208"/>
        <v>47.376000000000005</v>
      </c>
      <c r="AH687" s="4">
        <v>286</v>
      </c>
      <c r="AI687" s="6">
        <f t="shared" si="209"/>
        <v>46.139603531991973</v>
      </c>
      <c r="AJ687">
        <v>0</v>
      </c>
      <c r="AK687" s="6">
        <f t="shared" si="210"/>
        <v>0</v>
      </c>
      <c r="AL687" s="6">
        <f t="shared" si="195"/>
        <v>1313.9320375086049</v>
      </c>
    </row>
    <row r="688" spans="1:38" x14ac:dyDescent="0.25">
      <c r="A688" s="1">
        <v>12469</v>
      </c>
      <c r="B688" s="1" t="s">
        <v>99</v>
      </c>
      <c r="C688" s="1" t="s">
        <v>859</v>
      </c>
      <c r="D688" s="4">
        <v>80</v>
      </c>
      <c r="E688" s="6">
        <f t="shared" si="196"/>
        <v>126.88000000000001</v>
      </c>
      <c r="F688" s="4">
        <v>0</v>
      </c>
      <c r="G688" s="17">
        <f t="shared" si="197"/>
        <v>0</v>
      </c>
      <c r="H688" s="4">
        <v>432</v>
      </c>
      <c r="I688" s="6">
        <f t="shared" si="198"/>
        <v>202.60799999999998</v>
      </c>
      <c r="J688" s="4">
        <v>0</v>
      </c>
      <c r="K688" s="6">
        <f t="shared" si="199"/>
        <v>0</v>
      </c>
      <c r="L688" s="4">
        <v>36</v>
      </c>
      <c r="M688" s="6">
        <f t="shared" si="194"/>
        <v>110.84400000000001</v>
      </c>
      <c r="N688" s="4">
        <v>840</v>
      </c>
      <c r="O688" s="6">
        <f t="shared" si="200"/>
        <v>333.48</v>
      </c>
      <c r="P688" s="4">
        <v>0</v>
      </c>
      <c r="Q688" s="6">
        <f t="shared" si="201"/>
        <v>0</v>
      </c>
      <c r="R688" s="4">
        <v>204</v>
      </c>
      <c r="S688" s="6">
        <f t="shared" si="202"/>
        <v>63.194583479999999</v>
      </c>
      <c r="T688" s="4">
        <v>0</v>
      </c>
      <c r="U688" s="6">
        <f t="shared" si="203"/>
        <v>0</v>
      </c>
      <c r="V688" s="4">
        <v>50</v>
      </c>
      <c r="W688" s="17">
        <f t="shared" si="212"/>
        <v>34.450149500000002</v>
      </c>
      <c r="X688" s="4">
        <v>48</v>
      </c>
      <c r="Y688" s="6">
        <f t="shared" si="204"/>
        <v>33.408000000000001</v>
      </c>
      <c r="Z688" s="4">
        <v>216</v>
      </c>
      <c r="AA688" s="6">
        <f t="shared" si="205"/>
        <v>209.08808054639999</v>
      </c>
      <c r="AB688" s="4">
        <v>0</v>
      </c>
      <c r="AC688" s="6">
        <f t="shared" si="206"/>
        <v>0</v>
      </c>
      <c r="AD688" s="4">
        <v>0</v>
      </c>
      <c r="AE688" s="6">
        <f t="shared" si="207"/>
        <v>0</v>
      </c>
      <c r="AF688" s="4">
        <v>0</v>
      </c>
      <c r="AG688" s="6">
        <f t="shared" si="208"/>
        <v>0</v>
      </c>
      <c r="AH688" s="4">
        <v>1212</v>
      </c>
      <c r="AI688" s="6">
        <f t="shared" si="209"/>
        <v>195.52866951319675</v>
      </c>
      <c r="AJ688">
        <v>0</v>
      </c>
      <c r="AK688" s="6">
        <f t="shared" si="210"/>
        <v>0</v>
      </c>
      <c r="AL688" s="6">
        <f t="shared" si="195"/>
        <v>1309.4814830395967</v>
      </c>
    </row>
    <row r="689" spans="1:38" x14ac:dyDescent="0.25">
      <c r="A689" s="1">
        <v>12404</v>
      </c>
      <c r="B689" s="1" t="s">
        <v>64</v>
      </c>
      <c r="C689" s="1" t="s">
        <v>830</v>
      </c>
      <c r="D689" s="4">
        <v>100</v>
      </c>
      <c r="E689" s="6">
        <f t="shared" si="196"/>
        <v>158.6</v>
      </c>
      <c r="F689" s="4">
        <v>120</v>
      </c>
      <c r="G689" s="17">
        <f t="shared" si="197"/>
        <v>73.2</v>
      </c>
      <c r="H689" s="4">
        <v>96</v>
      </c>
      <c r="I689" s="6">
        <f t="shared" si="198"/>
        <v>45.024000000000001</v>
      </c>
      <c r="J689" s="4">
        <v>60</v>
      </c>
      <c r="K689" s="6">
        <f t="shared" si="199"/>
        <v>21.851942067</v>
      </c>
      <c r="L689" s="4">
        <v>48</v>
      </c>
      <c r="M689" s="6">
        <f t="shared" si="194"/>
        <v>147.792</v>
      </c>
      <c r="N689" s="4">
        <v>762</v>
      </c>
      <c r="O689" s="6">
        <f t="shared" si="200"/>
        <v>302.51400000000001</v>
      </c>
      <c r="P689" s="4">
        <v>48</v>
      </c>
      <c r="Q689" s="6">
        <f t="shared" si="201"/>
        <v>13.7039999465376</v>
      </c>
      <c r="R689" s="4">
        <v>144</v>
      </c>
      <c r="S689" s="6">
        <f t="shared" si="202"/>
        <v>44.607941279999999</v>
      </c>
      <c r="T689" s="4">
        <v>60</v>
      </c>
      <c r="U689" s="6">
        <f t="shared" si="203"/>
        <v>38.64</v>
      </c>
      <c r="V689" s="4">
        <v>50</v>
      </c>
      <c r="W689" s="17">
        <f t="shared" si="212"/>
        <v>34.450149500000002</v>
      </c>
      <c r="X689" s="4">
        <v>48</v>
      </c>
      <c r="Y689" s="6">
        <f t="shared" si="204"/>
        <v>33.408000000000001</v>
      </c>
      <c r="Z689" s="4">
        <v>96</v>
      </c>
      <c r="AA689" s="6">
        <f t="shared" si="205"/>
        <v>92.928035798400003</v>
      </c>
      <c r="AB689" s="4">
        <v>200</v>
      </c>
      <c r="AC689" s="6">
        <f t="shared" si="206"/>
        <v>131.43997612000001</v>
      </c>
      <c r="AD689" s="4">
        <v>72</v>
      </c>
      <c r="AE689" s="6">
        <f t="shared" si="207"/>
        <v>33.264000000000003</v>
      </c>
      <c r="AF689" s="4">
        <v>240</v>
      </c>
      <c r="AG689" s="6">
        <f t="shared" si="208"/>
        <v>78.960000000000008</v>
      </c>
      <c r="AH689" s="4">
        <v>286</v>
      </c>
      <c r="AI689" s="6">
        <f t="shared" si="209"/>
        <v>46.139603531991973</v>
      </c>
      <c r="AJ689">
        <v>0</v>
      </c>
      <c r="AK689" s="6">
        <f t="shared" si="210"/>
        <v>0</v>
      </c>
      <c r="AL689" s="6">
        <f t="shared" si="195"/>
        <v>1296.5236482439293</v>
      </c>
    </row>
    <row r="690" spans="1:38" x14ac:dyDescent="0.25">
      <c r="A690" s="1">
        <v>12770</v>
      </c>
      <c r="B690" s="1" t="s">
        <v>299</v>
      </c>
      <c r="C690" s="1" t="s">
        <v>1499</v>
      </c>
      <c r="D690" s="4">
        <v>120</v>
      </c>
      <c r="E690" s="6">
        <f t="shared" si="196"/>
        <v>190.32000000000002</v>
      </c>
      <c r="F690" s="4">
        <v>120</v>
      </c>
      <c r="G690" s="17">
        <f t="shared" si="197"/>
        <v>73.2</v>
      </c>
      <c r="H690" s="4">
        <v>120</v>
      </c>
      <c r="I690" s="6">
        <f t="shared" si="198"/>
        <v>56.279999999999994</v>
      </c>
      <c r="J690" s="4">
        <v>252</v>
      </c>
      <c r="K690" s="6">
        <f t="shared" si="199"/>
        <v>91.778156681400006</v>
      </c>
      <c r="L690" s="4">
        <v>60</v>
      </c>
      <c r="M690" s="6">
        <f t="shared" si="194"/>
        <v>184.74</v>
      </c>
      <c r="N690" s="4">
        <v>300</v>
      </c>
      <c r="O690" s="6">
        <f t="shared" si="200"/>
        <v>119.10000000000001</v>
      </c>
      <c r="P690" s="4">
        <v>96</v>
      </c>
      <c r="Q690" s="6">
        <f t="shared" si="201"/>
        <v>27.4079998930752</v>
      </c>
      <c r="R690" s="4">
        <v>120</v>
      </c>
      <c r="S690" s="6">
        <f t="shared" si="202"/>
        <v>37.1732844</v>
      </c>
      <c r="T690" s="4">
        <v>96</v>
      </c>
      <c r="U690" s="6">
        <f t="shared" si="203"/>
        <v>61.823999999999998</v>
      </c>
      <c r="V690" s="4">
        <v>80</v>
      </c>
      <c r="W690" s="17">
        <f t="shared" si="212"/>
        <v>55.1202392</v>
      </c>
      <c r="X690" s="4">
        <v>64</v>
      </c>
      <c r="Y690" s="6">
        <f t="shared" si="204"/>
        <v>44.543999999999997</v>
      </c>
      <c r="Z690" s="4">
        <v>204</v>
      </c>
      <c r="AA690" s="6">
        <f t="shared" si="205"/>
        <v>197.47207607159999</v>
      </c>
      <c r="AB690" s="4">
        <v>100</v>
      </c>
      <c r="AC690" s="6">
        <f t="shared" si="206"/>
        <v>65.719988060000006</v>
      </c>
      <c r="AD690" s="4">
        <v>72</v>
      </c>
      <c r="AE690" s="6">
        <f t="shared" si="207"/>
        <v>33.264000000000003</v>
      </c>
      <c r="AF690" s="4">
        <v>144</v>
      </c>
      <c r="AG690" s="6">
        <f t="shared" si="208"/>
        <v>47.376000000000005</v>
      </c>
      <c r="AH690" s="4">
        <v>0</v>
      </c>
      <c r="AI690" s="6">
        <f t="shared" si="209"/>
        <v>0</v>
      </c>
      <c r="AJ690">
        <v>0</v>
      </c>
      <c r="AK690" s="6">
        <f t="shared" si="210"/>
        <v>0</v>
      </c>
      <c r="AL690" s="6">
        <f t="shared" si="195"/>
        <v>1285.3197443060751</v>
      </c>
    </row>
    <row r="691" spans="1:38" x14ac:dyDescent="0.25">
      <c r="A691" s="1">
        <v>12397</v>
      </c>
      <c r="B691" s="1" t="s">
        <v>60</v>
      </c>
      <c r="C691" s="1" t="s">
        <v>826</v>
      </c>
      <c r="D691" s="4">
        <v>60</v>
      </c>
      <c r="E691" s="6">
        <f t="shared" si="196"/>
        <v>95.160000000000011</v>
      </c>
      <c r="F691" s="4">
        <v>168</v>
      </c>
      <c r="G691" s="17">
        <f t="shared" si="197"/>
        <v>102.48</v>
      </c>
      <c r="H691" s="4">
        <v>96</v>
      </c>
      <c r="I691" s="6">
        <f t="shared" si="198"/>
        <v>45.024000000000001</v>
      </c>
      <c r="J691" s="4">
        <v>156</v>
      </c>
      <c r="K691" s="6">
        <f t="shared" si="199"/>
        <v>56.815049374200001</v>
      </c>
      <c r="L691" s="4">
        <v>36</v>
      </c>
      <c r="M691" s="6">
        <f t="shared" si="194"/>
        <v>110.84400000000001</v>
      </c>
      <c r="N691" s="4">
        <v>300</v>
      </c>
      <c r="O691" s="6">
        <f t="shared" si="200"/>
        <v>119.10000000000001</v>
      </c>
      <c r="P691" s="4">
        <v>72</v>
      </c>
      <c r="Q691" s="6">
        <f t="shared" si="201"/>
        <v>20.5559999198064</v>
      </c>
      <c r="R691" s="4">
        <v>288</v>
      </c>
      <c r="S691" s="6">
        <f t="shared" si="202"/>
        <v>89.215882559999997</v>
      </c>
      <c r="T691" s="4">
        <v>252</v>
      </c>
      <c r="U691" s="6">
        <f t="shared" si="203"/>
        <v>162.28800000000001</v>
      </c>
      <c r="V691" s="4">
        <v>50</v>
      </c>
      <c r="W691" s="17">
        <f t="shared" si="212"/>
        <v>34.450149500000002</v>
      </c>
      <c r="X691" s="4">
        <v>48</v>
      </c>
      <c r="Y691" s="6">
        <f t="shared" si="204"/>
        <v>33.408000000000001</v>
      </c>
      <c r="Z691" s="4">
        <v>180</v>
      </c>
      <c r="AA691" s="6">
        <f t="shared" si="205"/>
        <v>174.240067122</v>
      </c>
      <c r="AB691" s="4">
        <v>100</v>
      </c>
      <c r="AC691" s="6">
        <f t="shared" si="206"/>
        <v>65.719988060000006</v>
      </c>
      <c r="AD691" s="4">
        <v>204</v>
      </c>
      <c r="AE691" s="6">
        <f t="shared" si="207"/>
        <v>94.248000000000005</v>
      </c>
      <c r="AF691" s="4">
        <v>144</v>
      </c>
      <c r="AG691" s="6">
        <f t="shared" si="208"/>
        <v>47.376000000000005</v>
      </c>
      <c r="AH691" s="4">
        <v>0</v>
      </c>
      <c r="AI691" s="6">
        <f t="shared" si="209"/>
        <v>0</v>
      </c>
      <c r="AJ691">
        <v>0</v>
      </c>
      <c r="AK691" s="6">
        <f t="shared" si="210"/>
        <v>0</v>
      </c>
      <c r="AL691" s="6">
        <f t="shared" si="195"/>
        <v>1250.9251365360064</v>
      </c>
    </row>
    <row r="692" spans="1:38" x14ac:dyDescent="0.25">
      <c r="A692" s="1">
        <v>13044</v>
      </c>
      <c r="B692" s="1" t="s">
        <v>493</v>
      </c>
      <c r="C692" s="1" t="s">
        <v>1167</v>
      </c>
      <c r="D692" s="4">
        <v>40</v>
      </c>
      <c r="E692" s="6">
        <f t="shared" si="196"/>
        <v>63.440000000000005</v>
      </c>
      <c r="F692" s="4">
        <v>60</v>
      </c>
      <c r="G692" s="17">
        <f t="shared" si="197"/>
        <v>36.6</v>
      </c>
      <c r="H692" s="4">
        <v>192</v>
      </c>
      <c r="I692" s="6">
        <f t="shared" si="198"/>
        <v>90.048000000000002</v>
      </c>
      <c r="J692" s="4">
        <v>156</v>
      </c>
      <c r="K692" s="6">
        <f t="shared" si="199"/>
        <v>56.815049374200001</v>
      </c>
      <c r="L692" s="4">
        <v>24</v>
      </c>
      <c r="M692" s="6">
        <f t="shared" si="194"/>
        <v>73.896000000000001</v>
      </c>
      <c r="N692" s="4">
        <v>498</v>
      </c>
      <c r="O692" s="6">
        <f t="shared" si="200"/>
        <v>197.70600000000002</v>
      </c>
      <c r="P692" s="4">
        <v>96</v>
      </c>
      <c r="Q692" s="6">
        <f t="shared" si="201"/>
        <v>27.4079998930752</v>
      </c>
      <c r="R692" s="4">
        <v>204</v>
      </c>
      <c r="S692" s="6">
        <f t="shared" si="202"/>
        <v>63.194583479999999</v>
      </c>
      <c r="T692" s="4">
        <v>96</v>
      </c>
      <c r="U692" s="6">
        <f t="shared" si="203"/>
        <v>61.823999999999998</v>
      </c>
      <c r="V692" s="4">
        <v>40</v>
      </c>
      <c r="W692" s="17">
        <f t="shared" si="212"/>
        <v>27.5601196</v>
      </c>
      <c r="X692" s="4">
        <v>48</v>
      </c>
      <c r="Y692" s="6">
        <f t="shared" si="204"/>
        <v>33.408000000000001</v>
      </c>
      <c r="Z692" s="4">
        <v>204</v>
      </c>
      <c r="AA692" s="6">
        <f t="shared" si="205"/>
        <v>197.47207607159999</v>
      </c>
      <c r="AB692" s="4">
        <v>300</v>
      </c>
      <c r="AC692" s="6">
        <f t="shared" si="206"/>
        <v>197.15996418</v>
      </c>
      <c r="AD692" s="4">
        <v>108</v>
      </c>
      <c r="AE692" s="6">
        <f t="shared" si="207"/>
        <v>49.896000000000001</v>
      </c>
      <c r="AF692" s="4">
        <v>192</v>
      </c>
      <c r="AG692" s="6">
        <f t="shared" si="208"/>
        <v>63.168000000000006</v>
      </c>
      <c r="AH692" s="4">
        <v>64</v>
      </c>
      <c r="AI692" s="6">
        <f t="shared" si="209"/>
        <v>10.32494624492128</v>
      </c>
      <c r="AJ692">
        <v>0</v>
      </c>
      <c r="AK692" s="6">
        <f t="shared" si="210"/>
        <v>0</v>
      </c>
      <c r="AL692" s="6">
        <f t="shared" si="195"/>
        <v>1249.9207388437962</v>
      </c>
    </row>
    <row r="693" spans="1:38" x14ac:dyDescent="0.25">
      <c r="A693" s="1">
        <v>12418</v>
      </c>
      <c r="B693" s="1" t="s">
        <v>74</v>
      </c>
      <c r="C693" s="1" t="s">
        <v>840</v>
      </c>
      <c r="D693" s="4">
        <v>100</v>
      </c>
      <c r="E693" s="6">
        <f t="shared" si="196"/>
        <v>158.6</v>
      </c>
      <c r="F693" s="4">
        <v>102</v>
      </c>
      <c r="G693" s="17">
        <f t="shared" si="197"/>
        <v>62.22</v>
      </c>
      <c r="H693" s="4">
        <v>144</v>
      </c>
      <c r="I693" s="6">
        <f t="shared" si="198"/>
        <v>67.536000000000001</v>
      </c>
      <c r="J693" s="4">
        <v>156</v>
      </c>
      <c r="K693" s="6">
        <f t="shared" si="199"/>
        <v>56.815049374200001</v>
      </c>
      <c r="L693" s="4">
        <v>48</v>
      </c>
      <c r="M693" s="6">
        <f t="shared" si="194"/>
        <v>147.792</v>
      </c>
      <c r="N693" s="4">
        <v>252</v>
      </c>
      <c r="O693" s="6">
        <f t="shared" si="200"/>
        <v>100.04400000000001</v>
      </c>
      <c r="P693" s="4">
        <v>96</v>
      </c>
      <c r="Q693" s="6">
        <f t="shared" si="201"/>
        <v>27.4079998930752</v>
      </c>
      <c r="R693" s="4">
        <v>144</v>
      </c>
      <c r="S693" s="6">
        <f t="shared" si="202"/>
        <v>44.607941279999999</v>
      </c>
      <c r="T693" s="4">
        <v>144</v>
      </c>
      <c r="U693" s="6">
        <f t="shared" si="203"/>
        <v>92.736000000000004</v>
      </c>
      <c r="V693" s="4">
        <v>90</v>
      </c>
      <c r="W693" s="17">
        <f t="shared" si="212"/>
        <v>62.010269099999995</v>
      </c>
      <c r="X693" s="4">
        <v>96</v>
      </c>
      <c r="Y693" s="6">
        <f t="shared" si="204"/>
        <v>66.816000000000003</v>
      </c>
      <c r="Z693" s="4">
        <v>156</v>
      </c>
      <c r="AA693" s="6">
        <f t="shared" si="205"/>
        <v>151.00805817239998</v>
      </c>
      <c r="AB693" s="4">
        <v>100</v>
      </c>
      <c r="AC693" s="6">
        <f t="shared" si="206"/>
        <v>65.719988060000006</v>
      </c>
      <c r="AD693" s="4">
        <v>156</v>
      </c>
      <c r="AE693" s="6">
        <f t="shared" si="207"/>
        <v>72.072000000000003</v>
      </c>
      <c r="AF693" s="4">
        <v>192</v>
      </c>
      <c r="AG693" s="6">
        <f t="shared" si="208"/>
        <v>63.168000000000006</v>
      </c>
      <c r="AH693" s="4">
        <v>0</v>
      </c>
      <c r="AI693" s="6">
        <f t="shared" si="209"/>
        <v>0</v>
      </c>
      <c r="AJ693">
        <v>0</v>
      </c>
      <c r="AK693" s="6">
        <f t="shared" si="210"/>
        <v>0</v>
      </c>
      <c r="AL693" s="6">
        <f t="shared" si="195"/>
        <v>1238.5533058796755</v>
      </c>
    </row>
    <row r="694" spans="1:38" x14ac:dyDescent="0.25">
      <c r="A694" s="1">
        <v>2259</v>
      </c>
      <c r="B694" s="1" t="s">
        <v>625</v>
      </c>
      <c r="C694" s="1" t="s">
        <v>1266</v>
      </c>
      <c r="D694" s="4">
        <v>80</v>
      </c>
      <c r="E694" s="6">
        <f t="shared" si="196"/>
        <v>126.88000000000001</v>
      </c>
      <c r="F694" s="4">
        <v>78</v>
      </c>
      <c r="G694" s="17">
        <f t="shared" si="197"/>
        <v>47.58</v>
      </c>
      <c r="H694" s="4">
        <v>72</v>
      </c>
      <c r="I694" s="6">
        <f t="shared" si="198"/>
        <v>33.768000000000001</v>
      </c>
      <c r="J694" s="4">
        <v>156</v>
      </c>
      <c r="K694" s="6">
        <f t="shared" si="199"/>
        <v>56.815049374200001</v>
      </c>
      <c r="L694" s="4">
        <v>48</v>
      </c>
      <c r="M694" s="6">
        <f t="shared" si="194"/>
        <v>147.792</v>
      </c>
      <c r="N694" s="4">
        <v>300</v>
      </c>
      <c r="O694" s="6">
        <f t="shared" si="200"/>
        <v>119.10000000000001</v>
      </c>
      <c r="P694" s="4">
        <v>144</v>
      </c>
      <c r="Q694" s="6">
        <f t="shared" si="201"/>
        <v>41.1119998396128</v>
      </c>
      <c r="R694" s="4">
        <v>240</v>
      </c>
      <c r="S694" s="6">
        <f t="shared" si="202"/>
        <v>74.3465688</v>
      </c>
      <c r="T694" s="4">
        <v>72</v>
      </c>
      <c r="U694" s="6">
        <f t="shared" si="203"/>
        <v>46.368000000000002</v>
      </c>
      <c r="V694" s="4">
        <v>70</v>
      </c>
      <c r="W694" s="17">
        <f t="shared" si="212"/>
        <v>48.230209299999999</v>
      </c>
      <c r="X694" s="4">
        <v>80</v>
      </c>
      <c r="Y694" s="6">
        <f t="shared" si="204"/>
        <v>55.679999999999993</v>
      </c>
      <c r="Z694" s="4">
        <v>156</v>
      </c>
      <c r="AA694" s="6">
        <f t="shared" si="205"/>
        <v>151.00805817239998</v>
      </c>
      <c r="AB694" s="4">
        <v>200</v>
      </c>
      <c r="AC694" s="6">
        <f t="shared" si="206"/>
        <v>131.43997612000001</v>
      </c>
      <c r="AD694" s="4">
        <v>168</v>
      </c>
      <c r="AE694" s="6">
        <f t="shared" si="207"/>
        <v>77.616</v>
      </c>
      <c r="AF694" s="4">
        <v>144</v>
      </c>
      <c r="AG694" s="6">
        <f t="shared" si="208"/>
        <v>47.376000000000005</v>
      </c>
      <c r="AH694" s="4">
        <v>128</v>
      </c>
      <c r="AI694" s="6">
        <f t="shared" si="209"/>
        <v>20.649892489842561</v>
      </c>
      <c r="AJ694">
        <v>0</v>
      </c>
      <c r="AK694" s="6">
        <f t="shared" si="210"/>
        <v>0</v>
      </c>
      <c r="AL694" s="6">
        <f t="shared" si="195"/>
        <v>1225.7617540960555</v>
      </c>
    </row>
    <row r="695" spans="1:38" x14ac:dyDescent="0.25">
      <c r="A695" s="1">
        <v>12472</v>
      </c>
      <c r="B695" s="1" t="s">
        <v>101</v>
      </c>
      <c r="C695" s="1" t="s">
        <v>861</v>
      </c>
      <c r="D695" s="4">
        <v>80</v>
      </c>
      <c r="E695" s="6">
        <f t="shared" si="196"/>
        <v>126.88000000000001</v>
      </c>
      <c r="F695" s="4">
        <v>60</v>
      </c>
      <c r="G695" s="17">
        <f t="shared" si="197"/>
        <v>36.6</v>
      </c>
      <c r="H695" s="4">
        <v>120</v>
      </c>
      <c r="I695" s="6">
        <f t="shared" si="198"/>
        <v>56.279999999999994</v>
      </c>
      <c r="J695" s="4">
        <v>240</v>
      </c>
      <c r="K695" s="6">
        <f t="shared" si="199"/>
        <v>87.407768267999998</v>
      </c>
      <c r="L695" s="4">
        <v>24</v>
      </c>
      <c r="M695" s="6">
        <f t="shared" si="194"/>
        <v>73.896000000000001</v>
      </c>
      <c r="N695" s="4">
        <v>750</v>
      </c>
      <c r="O695" s="6">
        <f t="shared" si="200"/>
        <v>297.75</v>
      </c>
      <c r="P695" s="4">
        <v>72</v>
      </c>
      <c r="Q695" s="6">
        <f t="shared" si="201"/>
        <v>20.5559999198064</v>
      </c>
      <c r="R695" s="4">
        <v>180</v>
      </c>
      <c r="S695" s="6">
        <f t="shared" si="202"/>
        <v>55.7599266</v>
      </c>
      <c r="T695" s="4">
        <v>120</v>
      </c>
      <c r="U695" s="6">
        <f t="shared" si="203"/>
        <v>77.28</v>
      </c>
      <c r="V695" s="4">
        <v>70</v>
      </c>
      <c r="W695" s="17">
        <f t="shared" si="212"/>
        <v>48.230209299999999</v>
      </c>
      <c r="X695" s="4">
        <v>80</v>
      </c>
      <c r="Y695" s="6">
        <f t="shared" si="204"/>
        <v>55.679999999999993</v>
      </c>
      <c r="Z695" s="4">
        <v>120</v>
      </c>
      <c r="AA695" s="6">
        <f t="shared" si="205"/>
        <v>116.16004474799999</v>
      </c>
      <c r="AB695" s="4">
        <v>100</v>
      </c>
      <c r="AC695" s="6">
        <f t="shared" si="206"/>
        <v>65.719988060000006</v>
      </c>
      <c r="AD695" s="4">
        <v>60</v>
      </c>
      <c r="AE695" s="6">
        <f t="shared" si="207"/>
        <v>27.720000000000002</v>
      </c>
      <c r="AF695" s="4">
        <v>240</v>
      </c>
      <c r="AG695" s="6">
        <f t="shared" si="208"/>
        <v>78.960000000000008</v>
      </c>
      <c r="AH695" s="4">
        <v>0</v>
      </c>
      <c r="AI695" s="6">
        <f t="shared" si="209"/>
        <v>0</v>
      </c>
      <c r="AJ695">
        <v>0</v>
      </c>
      <c r="AK695" s="6">
        <f t="shared" si="210"/>
        <v>0</v>
      </c>
      <c r="AL695" s="6">
        <f t="shared" si="195"/>
        <v>1224.8799368958064</v>
      </c>
    </row>
    <row r="696" spans="1:38" x14ac:dyDescent="0.25">
      <c r="A696" s="1">
        <v>898</v>
      </c>
      <c r="B696" s="1" t="s">
        <v>734</v>
      </c>
      <c r="C696" s="1" t="s">
        <v>1344</v>
      </c>
      <c r="D696" s="4">
        <v>100</v>
      </c>
      <c r="E696" s="6">
        <f t="shared" si="196"/>
        <v>158.6</v>
      </c>
      <c r="F696" s="4">
        <v>150</v>
      </c>
      <c r="G696" s="17">
        <f t="shared" si="197"/>
        <v>91.5</v>
      </c>
      <c r="H696" s="4">
        <v>72</v>
      </c>
      <c r="I696" s="6">
        <f t="shared" si="198"/>
        <v>33.768000000000001</v>
      </c>
      <c r="J696" s="4">
        <v>96</v>
      </c>
      <c r="K696" s="6">
        <f t="shared" si="199"/>
        <v>34.963107307200005</v>
      </c>
      <c r="L696" s="4">
        <v>48</v>
      </c>
      <c r="M696" s="6">
        <f t="shared" si="194"/>
        <v>147.792</v>
      </c>
      <c r="N696" s="4">
        <v>402</v>
      </c>
      <c r="O696" s="6">
        <f t="shared" si="200"/>
        <v>159.59399999999999</v>
      </c>
      <c r="P696" s="4">
        <v>72</v>
      </c>
      <c r="Q696" s="6">
        <f t="shared" si="201"/>
        <v>20.5559999198064</v>
      </c>
      <c r="R696" s="4">
        <v>96</v>
      </c>
      <c r="S696" s="6">
        <f t="shared" si="202"/>
        <v>29.738627520000001</v>
      </c>
      <c r="T696" s="4">
        <v>96</v>
      </c>
      <c r="U696" s="6">
        <f t="shared" si="203"/>
        <v>61.823999999999998</v>
      </c>
      <c r="V696" s="4">
        <v>100</v>
      </c>
      <c r="W696" s="17">
        <f t="shared" si="212"/>
        <v>68.900299000000004</v>
      </c>
      <c r="X696" s="4">
        <v>96</v>
      </c>
      <c r="Y696" s="6">
        <f t="shared" si="204"/>
        <v>66.816000000000003</v>
      </c>
      <c r="Z696" s="4">
        <v>156</v>
      </c>
      <c r="AA696" s="6">
        <f t="shared" si="205"/>
        <v>151.00805817239998</v>
      </c>
      <c r="AB696" s="4">
        <v>100</v>
      </c>
      <c r="AC696" s="6">
        <f t="shared" si="206"/>
        <v>65.719988060000006</v>
      </c>
      <c r="AD696" s="4">
        <v>84</v>
      </c>
      <c r="AE696" s="6">
        <f t="shared" si="207"/>
        <v>38.808</v>
      </c>
      <c r="AF696" s="4">
        <v>144</v>
      </c>
      <c r="AG696" s="6">
        <f t="shared" si="208"/>
        <v>47.376000000000005</v>
      </c>
      <c r="AH696" s="4">
        <v>286</v>
      </c>
      <c r="AI696" s="6">
        <f t="shared" si="209"/>
        <v>46.139603531991973</v>
      </c>
      <c r="AJ696">
        <v>0</v>
      </c>
      <c r="AK696" s="6">
        <f t="shared" si="210"/>
        <v>0</v>
      </c>
      <c r="AL696" s="6">
        <f t="shared" si="195"/>
        <v>1223.1036835113985</v>
      </c>
    </row>
    <row r="697" spans="1:38" x14ac:dyDescent="0.25">
      <c r="A697" s="1">
        <v>12417</v>
      </c>
      <c r="B697" s="1" t="s">
        <v>73</v>
      </c>
      <c r="C697" s="1" t="s">
        <v>839</v>
      </c>
      <c r="D697" s="4">
        <v>40</v>
      </c>
      <c r="E697" s="6">
        <f t="shared" si="196"/>
        <v>63.440000000000005</v>
      </c>
      <c r="F697" s="4">
        <v>150</v>
      </c>
      <c r="G697" s="17">
        <f t="shared" si="197"/>
        <v>91.5</v>
      </c>
      <c r="H697" s="4">
        <v>144</v>
      </c>
      <c r="I697" s="6">
        <f t="shared" si="198"/>
        <v>67.536000000000001</v>
      </c>
      <c r="J697" s="4">
        <v>156</v>
      </c>
      <c r="K697" s="6">
        <f t="shared" si="199"/>
        <v>56.815049374200001</v>
      </c>
      <c r="L697" s="4">
        <v>24</v>
      </c>
      <c r="M697" s="6">
        <f t="shared" si="194"/>
        <v>73.896000000000001</v>
      </c>
      <c r="N697" s="4">
        <v>300</v>
      </c>
      <c r="O697" s="6">
        <f t="shared" si="200"/>
        <v>119.10000000000001</v>
      </c>
      <c r="P697" s="4">
        <v>144</v>
      </c>
      <c r="Q697" s="6">
        <f t="shared" si="201"/>
        <v>41.1119998396128</v>
      </c>
      <c r="R697" s="4">
        <v>156</v>
      </c>
      <c r="S697" s="6">
        <f t="shared" si="202"/>
        <v>48.325269720000001</v>
      </c>
      <c r="T697" s="4">
        <v>144</v>
      </c>
      <c r="U697" s="6">
        <f t="shared" si="203"/>
        <v>92.736000000000004</v>
      </c>
      <c r="V697" s="4">
        <v>40</v>
      </c>
      <c r="W697" s="17">
        <f t="shared" si="212"/>
        <v>27.5601196</v>
      </c>
      <c r="X697" s="4">
        <v>48</v>
      </c>
      <c r="Y697" s="6">
        <f t="shared" si="204"/>
        <v>33.408000000000001</v>
      </c>
      <c r="Z697" s="4">
        <v>156</v>
      </c>
      <c r="AA697" s="6">
        <f t="shared" si="205"/>
        <v>151.00805817239998</v>
      </c>
      <c r="AB697" s="4">
        <v>200</v>
      </c>
      <c r="AC697" s="6">
        <f t="shared" si="206"/>
        <v>131.43997612000001</v>
      </c>
      <c r="AD697" s="4">
        <v>156</v>
      </c>
      <c r="AE697" s="6">
        <f t="shared" si="207"/>
        <v>72.072000000000003</v>
      </c>
      <c r="AF697" s="4">
        <v>144</v>
      </c>
      <c r="AG697" s="6">
        <f t="shared" si="208"/>
        <v>47.376000000000005</v>
      </c>
      <c r="AH697" s="4">
        <v>654</v>
      </c>
      <c r="AI697" s="6">
        <f t="shared" si="209"/>
        <v>105.50804444028934</v>
      </c>
      <c r="AJ697">
        <v>0</v>
      </c>
      <c r="AK697" s="6">
        <f t="shared" si="210"/>
        <v>0</v>
      </c>
      <c r="AL697" s="6">
        <f t="shared" si="195"/>
        <v>1222.832517266502</v>
      </c>
    </row>
    <row r="698" spans="1:38" x14ac:dyDescent="0.25">
      <c r="A698" s="1">
        <v>12697</v>
      </c>
      <c r="B698" s="1" t="s">
        <v>240</v>
      </c>
      <c r="C698" s="1" t="s">
        <v>971</v>
      </c>
      <c r="D698" s="4">
        <v>0</v>
      </c>
      <c r="E698" s="6">
        <f t="shared" si="196"/>
        <v>0</v>
      </c>
      <c r="F698" s="4">
        <v>0</v>
      </c>
      <c r="G698" s="17">
        <f t="shared" si="197"/>
        <v>0</v>
      </c>
      <c r="H698" s="4">
        <v>0</v>
      </c>
      <c r="I698" s="6">
        <f t="shared" si="198"/>
        <v>0</v>
      </c>
      <c r="J698" s="4">
        <v>0</v>
      </c>
      <c r="K698" s="6">
        <f t="shared" si="199"/>
        <v>0</v>
      </c>
      <c r="L698" s="4">
        <v>0</v>
      </c>
      <c r="M698" s="6">
        <f t="shared" si="194"/>
        <v>0</v>
      </c>
      <c r="N698" s="4">
        <v>1302</v>
      </c>
      <c r="O698" s="6">
        <f t="shared" si="200"/>
        <v>516.89400000000001</v>
      </c>
      <c r="P698" s="4">
        <v>0</v>
      </c>
      <c r="Q698" s="6">
        <f t="shared" si="201"/>
        <v>0</v>
      </c>
      <c r="R698" s="4">
        <f>96+600</f>
        <v>696</v>
      </c>
      <c r="S698" s="6">
        <f t="shared" si="202"/>
        <v>215.60504951999999</v>
      </c>
      <c r="T698" s="4">
        <v>0</v>
      </c>
      <c r="U698" s="6">
        <f t="shared" si="203"/>
        <v>0</v>
      </c>
      <c r="V698" s="4">
        <v>0</v>
      </c>
      <c r="W698" s="17">
        <f t="shared" si="212"/>
        <v>0</v>
      </c>
      <c r="X698" s="4">
        <v>0</v>
      </c>
      <c r="Y698" s="6">
        <f t="shared" si="204"/>
        <v>0</v>
      </c>
      <c r="Z698" s="4">
        <v>0</v>
      </c>
      <c r="AA698" s="6">
        <f t="shared" si="205"/>
        <v>0</v>
      </c>
      <c r="AB698" s="4">
        <v>0</v>
      </c>
      <c r="AC698" s="6">
        <f t="shared" si="206"/>
        <v>0</v>
      </c>
      <c r="AD698" s="4">
        <v>408</v>
      </c>
      <c r="AE698" s="6">
        <f t="shared" si="207"/>
        <v>188.49600000000001</v>
      </c>
      <c r="AF698" s="4">
        <v>0</v>
      </c>
      <c r="AG698" s="6">
        <f t="shared" si="208"/>
        <v>0</v>
      </c>
      <c r="AH698" s="4">
        <v>414</v>
      </c>
      <c r="AI698" s="6">
        <f t="shared" si="209"/>
        <v>66.789496021834537</v>
      </c>
      <c r="AJ698">
        <v>40</v>
      </c>
      <c r="AK698" s="6">
        <f t="shared" si="210"/>
        <v>228.57142857142838</v>
      </c>
      <c r="AL698" s="6">
        <f t="shared" si="195"/>
        <v>1216.3559741132628</v>
      </c>
    </row>
    <row r="699" spans="1:38" x14ac:dyDescent="0.25">
      <c r="A699" s="1">
        <v>12430</v>
      </c>
      <c r="B699" s="1" t="s">
        <v>80</v>
      </c>
      <c r="C699" s="1" t="s">
        <v>846</v>
      </c>
      <c r="D699" s="4">
        <v>20</v>
      </c>
      <c r="E699" s="6">
        <f t="shared" si="196"/>
        <v>31.720000000000002</v>
      </c>
      <c r="F699" s="4">
        <v>348</v>
      </c>
      <c r="G699" s="17">
        <f t="shared" si="197"/>
        <v>212.28</v>
      </c>
      <c r="H699" s="4">
        <v>216</v>
      </c>
      <c r="I699" s="6">
        <f t="shared" si="198"/>
        <v>101.30399999999999</v>
      </c>
      <c r="J699" s="4">
        <v>156</v>
      </c>
      <c r="K699" s="6">
        <f t="shared" si="199"/>
        <v>56.815049374200001</v>
      </c>
      <c r="L699" s="4">
        <v>12</v>
      </c>
      <c r="M699" s="6">
        <f t="shared" si="194"/>
        <v>36.948</v>
      </c>
      <c r="N699" s="4">
        <v>252</v>
      </c>
      <c r="O699" s="6">
        <f t="shared" si="200"/>
        <v>100.04400000000001</v>
      </c>
      <c r="P699" s="4">
        <v>192</v>
      </c>
      <c r="Q699" s="6">
        <f t="shared" si="201"/>
        <v>54.8159997861504</v>
      </c>
      <c r="R699" s="4">
        <v>396</v>
      </c>
      <c r="S699" s="6">
        <f t="shared" si="202"/>
        <v>122.67183851999999</v>
      </c>
      <c r="T699" s="4">
        <v>144</v>
      </c>
      <c r="U699" s="6">
        <f t="shared" si="203"/>
        <v>92.736000000000004</v>
      </c>
      <c r="V699" s="4">
        <v>20</v>
      </c>
      <c r="W699" s="17">
        <f t="shared" si="212"/>
        <v>13.7800598</v>
      </c>
      <c r="X699" s="4">
        <v>32</v>
      </c>
      <c r="Y699" s="6">
        <f t="shared" si="204"/>
        <v>22.271999999999998</v>
      </c>
      <c r="Z699" s="4">
        <v>120</v>
      </c>
      <c r="AA699" s="6">
        <f t="shared" si="205"/>
        <v>116.16004474799999</v>
      </c>
      <c r="AB699" s="4">
        <v>200</v>
      </c>
      <c r="AC699" s="6">
        <f t="shared" si="206"/>
        <v>131.43997612000001</v>
      </c>
      <c r="AD699" s="4">
        <v>96</v>
      </c>
      <c r="AE699" s="6">
        <f t="shared" si="207"/>
        <v>44.352000000000004</v>
      </c>
      <c r="AF699" s="4">
        <v>240</v>
      </c>
      <c r="AG699" s="6">
        <f t="shared" si="208"/>
        <v>78.960000000000008</v>
      </c>
      <c r="AH699" s="4">
        <v>0</v>
      </c>
      <c r="AI699" s="6">
        <f t="shared" si="209"/>
        <v>0</v>
      </c>
      <c r="AJ699">
        <v>0</v>
      </c>
      <c r="AK699" s="6">
        <f t="shared" si="210"/>
        <v>0</v>
      </c>
      <c r="AL699" s="6">
        <f t="shared" si="195"/>
        <v>1216.2989683483506</v>
      </c>
    </row>
    <row r="700" spans="1:38" x14ac:dyDescent="0.25">
      <c r="A700" s="1">
        <v>12462</v>
      </c>
      <c r="B700" s="1" t="s">
        <v>96</v>
      </c>
      <c r="C700" s="1" t="s">
        <v>856</v>
      </c>
      <c r="D700" s="4">
        <v>100</v>
      </c>
      <c r="E700" s="6">
        <f t="shared" si="196"/>
        <v>158.6</v>
      </c>
      <c r="F700" s="4">
        <v>78</v>
      </c>
      <c r="G700" s="17">
        <f t="shared" si="197"/>
        <v>47.58</v>
      </c>
      <c r="H700" s="4">
        <v>96</v>
      </c>
      <c r="I700" s="6">
        <f t="shared" si="198"/>
        <v>45.024000000000001</v>
      </c>
      <c r="J700" s="4">
        <v>96</v>
      </c>
      <c r="K700" s="6">
        <f t="shared" si="199"/>
        <v>34.963107307200005</v>
      </c>
      <c r="L700" s="4">
        <v>84</v>
      </c>
      <c r="M700" s="6">
        <f t="shared" si="194"/>
        <v>258.63600000000002</v>
      </c>
      <c r="N700" s="4">
        <v>198</v>
      </c>
      <c r="O700" s="6">
        <f t="shared" si="200"/>
        <v>78.606000000000009</v>
      </c>
      <c r="P700" s="4">
        <v>96</v>
      </c>
      <c r="Q700" s="6">
        <f t="shared" si="201"/>
        <v>27.4079998930752</v>
      </c>
      <c r="R700" s="4">
        <v>144</v>
      </c>
      <c r="S700" s="6">
        <f t="shared" si="202"/>
        <v>44.607941279999999</v>
      </c>
      <c r="T700" s="4">
        <v>96</v>
      </c>
      <c r="U700" s="6">
        <f t="shared" si="203"/>
        <v>61.823999999999998</v>
      </c>
      <c r="V700" s="4">
        <v>100</v>
      </c>
      <c r="W700" s="17">
        <f t="shared" si="212"/>
        <v>68.900299000000004</v>
      </c>
      <c r="X700" s="4">
        <v>96</v>
      </c>
      <c r="Y700" s="6">
        <f t="shared" si="204"/>
        <v>66.816000000000003</v>
      </c>
      <c r="Z700" s="4">
        <v>96</v>
      </c>
      <c r="AA700" s="6">
        <f t="shared" si="205"/>
        <v>92.928035798400003</v>
      </c>
      <c r="AB700" s="4">
        <v>100</v>
      </c>
      <c r="AC700" s="6">
        <f t="shared" si="206"/>
        <v>65.719988060000006</v>
      </c>
      <c r="AD700" s="4">
        <v>168</v>
      </c>
      <c r="AE700" s="6">
        <f t="shared" si="207"/>
        <v>77.616</v>
      </c>
      <c r="AF700" s="4">
        <v>96</v>
      </c>
      <c r="AG700" s="6">
        <f t="shared" si="208"/>
        <v>31.584000000000003</v>
      </c>
      <c r="AH700" s="4">
        <v>192</v>
      </c>
      <c r="AI700" s="6">
        <f t="shared" si="209"/>
        <v>30.974838734763843</v>
      </c>
      <c r="AJ700">
        <v>0</v>
      </c>
      <c r="AK700" s="6">
        <f t="shared" si="210"/>
        <v>0</v>
      </c>
      <c r="AL700" s="6">
        <f t="shared" si="195"/>
        <v>1191.7882100734391</v>
      </c>
    </row>
    <row r="701" spans="1:38" x14ac:dyDescent="0.25">
      <c r="A701" s="1">
        <v>12603</v>
      </c>
      <c r="B701" s="1" t="s">
        <v>180</v>
      </c>
      <c r="C701" s="1" t="s">
        <v>1459</v>
      </c>
      <c r="D701" s="4">
        <v>100</v>
      </c>
      <c r="E701" s="6">
        <f t="shared" si="196"/>
        <v>158.6</v>
      </c>
      <c r="F701" s="4">
        <v>150</v>
      </c>
      <c r="G701" s="17">
        <f t="shared" si="197"/>
        <v>91.5</v>
      </c>
      <c r="H701" s="4">
        <v>192</v>
      </c>
      <c r="I701" s="6">
        <f t="shared" si="198"/>
        <v>90.048000000000002</v>
      </c>
      <c r="J701" s="4">
        <v>0</v>
      </c>
      <c r="K701" s="6">
        <f t="shared" si="199"/>
        <v>0</v>
      </c>
      <c r="L701" s="4">
        <v>0</v>
      </c>
      <c r="M701" s="6">
        <f t="shared" ref="M701:M764" si="213">L701*3.079</f>
        <v>0</v>
      </c>
      <c r="N701" s="4">
        <v>1800</v>
      </c>
      <c r="O701" s="6">
        <f t="shared" si="200"/>
        <v>714.6</v>
      </c>
      <c r="P701" s="4">
        <v>0</v>
      </c>
      <c r="Q701" s="6">
        <f t="shared" si="201"/>
        <v>0</v>
      </c>
      <c r="R701" s="4">
        <v>0</v>
      </c>
      <c r="S701" s="6">
        <f t="shared" si="202"/>
        <v>0</v>
      </c>
      <c r="T701" s="4">
        <v>0</v>
      </c>
      <c r="U701" s="6">
        <f t="shared" si="203"/>
        <v>0</v>
      </c>
      <c r="V701" s="4">
        <v>100</v>
      </c>
      <c r="W701" s="17">
        <f t="shared" si="212"/>
        <v>68.900299000000004</v>
      </c>
      <c r="X701" s="4">
        <v>96</v>
      </c>
      <c r="Y701" s="6">
        <f t="shared" si="204"/>
        <v>66.816000000000003</v>
      </c>
      <c r="Z701" s="4">
        <v>0</v>
      </c>
      <c r="AA701" s="6">
        <f t="shared" si="205"/>
        <v>0</v>
      </c>
      <c r="AB701" s="4">
        <v>0</v>
      </c>
      <c r="AC701" s="6">
        <f t="shared" si="206"/>
        <v>0</v>
      </c>
      <c r="AD701" s="4">
        <v>0</v>
      </c>
      <c r="AE701" s="6">
        <f t="shared" si="207"/>
        <v>0</v>
      </c>
      <c r="AF701" s="4">
        <v>0</v>
      </c>
      <c r="AG701" s="6">
        <f t="shared" si="208"/>
        <v>0</v>
      </c>
      <c r="AH701" s="4">
        <v>0</v>
      </c>
      <c r="AI701" s="6">
        <f t="shared" si="209"/>
        <v>0</v>
      </c>
      <c r="AJ701">
        <v>0</v>
      </c>
      <c r="AK701" s="6">
        <f t="shared" si="210"/>
        <v>0</v>
      </c>
      <c r="AL701" s="6">
        <f t="shared" si="195"/>
        <v>1190.464299</v>
      </c>
    </row>
    <row r="702" spans="1:38" x14ac:dyDescent="0.25">
      <c r="A702" s="1">
        <v>12767</v>
      </c>
      <c r="B702" s="1" t="s">
        <v>296</v>
      </c>
      <c r="C702" s="1" t="s">
        <v>1004</v>
      </c>
      <c r="D702" s="4">
        <v>120</v>
      </c>
      <c r="E702" s="6">
        <f t="shared" si="196"/>
        <v>190.32000000000002</v>
      </c>
      <c r="F702" s="4">
        <v>60</v>
      </c>
      <c r="G702" s="17">
        <f t="shared" si="197"/>
        <v>36.6</v>
      </c>
      <c r="H702" s="4">
        <v>120</v>
      </c>
      <c r="I702" s="6">
        <f t="shared" si="198"/>
        <v>56.279999999999994</v>
      </c>
      <c r="J702" s="4">
        <v>120</v>
      </c>
      <c r="K702" s="6">
        <f t="shared" si="199"/>
        <v>43.703884133999999</v>
      </c>
      <c r="L702" s="4">
        <v>60</v>
      </c>
      <c r="M702" s="6">
        <f t="shared" si="213"/>
        <v>184.74</v>
      </c>
      <c r="N702" s="4">
        <v>300</v>
      </c>
      <c r="O702" s="6">
        <f t="shared" si="200"/>
        <v>119.10000000000001</v>
      </c>
      <c r="P702" s="4">
        <v>120</v>
      </c>
      <c r="Q702" s="6">
        <f t="shared" si="201"/>
        <v>34.259999866343996</v>
      </c>
      <c r="R702" s="4">
        <v>120</v>
      </c>
      <c r="S702" s="6">
        <f t="shared" si="202"/>
        <v>37.1732844</v>
      </c>
      <c r="T702" s="4">
        <v>120</v>
      </c>
      <c r="U702" s="6">
        <f t="shared" si="203"/>
        <v>77.28</v>
      </c>
      <c r="V702" s="4">
        <v>120</v>
      </c>
      <c r="W702" s="17">
        <f t="shared" si="212"/>
        <v>82.680358799999993</v>
      </c>
      <c r="X702" s="4">
        <v>64</v>
      </c>
      <c r="Y702" s="6">
        <f t="shared" si="204"/>
        <v>44.543999999999997</v>
      </c>
      <c r="Z702" s="4">
        <v>120</v>
      </c>
      <c r="AA702" s="6">
        <f t="shared" si="205"/>
        <v>116.16004474799999</v>
      </c>
      <c r="AB702" s="4">
        <v>100</v>
      </c>
      <c r="AC702" s="6">
        <f t="shared" si="206"/>
        <v>65.719988060000006</v>
      </c>
      <c r="AD702" s="4">
        <v>120</v>
      </c>
      <c r="AE702" s="6">
        <f t="shared" si="207"/>
        <v>55.440000000000005</v>
      </c>
      <c r="AF702" s="4">
        <v>120</v>
      </c>
      <c r="AG702" s="6">
        <f t="shared" si="208"/>
        <v>39.480000000000004</v>
      </c>
      <c r="AH702" s="4">
        <v>0</v>
      </c>
      <c r="AI702" s="6">
        <f t="shared" si="209"/>
        <v>0</v>
      </c>
      <c r="AJ702">
        <v>0</v>
      </c>
      <c r="AK702" s="6">
        <f t="shared" si="210"/>
        <v>0</v>
      </c>
      <c r="AL702" s="6">
        <f t="shared" si="195"/>
        <v>1183.4815600083441</v>
      </c>
    </row>
    <row r="703" spans="1:38" x14ac:dyDescent="0.25">
      <c r="A703" s="1">
        <v>1043</v>
      </c>
      <c r="B703" s="1" t="s">
        <v>4</v>
      </c>
      <c r="C703" s="1" t="s">
        <v>774</v>
      </c>
      <c r="D703" s="4">
        <v>100</v>
      </c>
      <c r="E703" s="6">
        <f t="shared" si="196"/>
        <v>158.6</v>
      </c>
      <c r="F703" s="4">
        <v>150</v>
      </c>
      <c r="G703" s="17">
        <f t="shared" si="197"/>
        <v>91.5</v>
      </c>
      <c r="H703" s="4">
        <v>288</v>
      </c>
      <c r="I703" s="6">
        <f t="shared" si="198"/>
        <v>135.072</v>
      </c>
      <c r="J703" s="4">
        <v>156</v>
      </c>
      <c r="K703" s="6">
        <f t="shared" si="199"/>
        <v>56.815049374200001</v>
      </c>
      <c r="L703" s="4">
        <v>48</v>
      </c>
      <c r="M703" s="6">
        <f t="shared" si="213"/>
        <v>147.792</v>
      </c>
      <c r="N703" s="4">
        <v>174</v>
      </c>
      <c r="O703" s="6">
        <f t="shared" si="200"/>
        <v>69.078000000000003</v>
      </c>
      <c r="P703" s="4">
        <v>144</v>
      </c>
      <c r="Q703" s="6">
        <f t="shared" si="201"/>
        <v>41.1119998396128</v>
      </c>
      <c r="R703" s="4">
        <v>156</v>
      </c>
      <c r="S703" s="6">
        <f t="shared" si="202"/>
        <v>48.325269720000001</v>
      </c>
      <c r="T703" s="4">
        <v>288</v>
      </c>
      <c r="U703" s="6">
        <f t="shared" si="203"/>
        <v>185.47200000000001</v>
      </c>
      <c r="V703" s="4">
        <v>90</v>
      </c>
      <c r="W703" s="17">
        <f t="shared" si="212"/>
        <v>62.010269099999995</v>
      </c>
      <c r="X703" s="4">
        <v>96</v>
      </c>
      <c r="Y703" s="6">
        <f t="shared" si="204"/>
        <v>66.816000000000003</v>
      </c>
      <c r="Z703" s="9">
        <v>0</v>
      </c>
      <c r="AA703" s="6">
        <f t="shared" si="205"/>
        <v>0</v>
      </c>
      <c r="AB703" s="9">
        <v>0</v>
      </c>
      <c r="AC703" s="6">
        <f t="shared" si="206"/>
        <v>0</v>
      </c>
      <c r="AD703" s="4">
        <v>156</v>
      </c>
      <c r="AE703" s="6">
        <f t="shared" si="207"/>
        <v>72.072000000000003</v>
      </c>
      <c r="AF703" s="4">
        <v>144</v>
      </c>
      <c r="AG703" s="6">
        <f t="shared" si="208"/>
        <v>47.376000000000005</v>
      </c>
      <c r="AH703" s="4">
        <v>0</v>
      </c>
      <c r="AI703" s="6">
        <f t="shared" si="209"/>
        <v>0</v>
      </c>
      <c r="AJ703">
        <v>0</v>
      </c>
      <c r="AK703" s="6">
        <f t="shared" si="210"/>
        <v>0</v>
      </c>
      <c r="AL703" s="6">
        <f t="shared" si="195"/>
        <v>1182.0405880338128</v>
      </c>
    </row>
    <row r="704" spans="1:38" x14ac:dyDescent="0.25">
      <c r="A704" s="1">
        <v>12436</v>
      </c>
      <c r="B704" s="1" t="s">
        <v>83</v>
      </c>
      <c r="C704" s="1" t="s">
        <v>848</v>
      </c>
      <c r="D704" s="4">
        <v>60</v>
      </c>
      <c r="E704" s="6">
        <f t="shared" si="196"/>
        <v>95.160000000000011</v>
      </c>
      <c r="F704" s="4">
        <v>78</v>
      </c>
      <c r="G704" s="17">
        <f t="shared" si="197"/>
        <v>47.58</v>
      </c>
      <c r="H704" s="4">
        <v>72</v>
      </c>
      <c r="I704" s="6">
        <f t="shared" si="198"/>
        <v>33.768000000000001</v>
      </c>
      <c r="J704" s="4">
        <v>156</v>
      </c>
      <c r="K704" s="6">
        <f t="shared" si="199"/>
        <v>56.815049374200001</v>
      </c>
      <c r="L704" s="4">
        <v>36</v>
      </c>
      <c r="M704" s="6">
        <f t="shared" si="213"/>
        <v>110.84400000000001</v>
      </c>
      <c r="N704" s="4">
        <v>258</v>
      </c>
      <c r="O704" s="6">
        <f t="shared" si="200"/>
        <v>102.426</v>
      </c>
      <c r="P704" s="4">
        <v>72</v>
      </c>
      <c r="Q704" s="6">
        <f t="shared" si="201"/>
        <v>20.5559999198064</v>
      </c>
      <c r="R704" s="4">
        <v>228</v>
      </c>
      <c r="S704" s="6">
        <f t="shared" si="202"/>
        <v>70.629240359999997</v>
      </c>
      <c r="T704" s="4">
        <v>144</v>
      </c>
      <c r="U704" s="6">
        <f t="shared" si="203"/>
        <v>92.736000000000004</v>
      </c>
      <c r="V704" s="4">
        <v>70</v>
      </c>
      <c r="W704" s="17">
        <f t="shared" si="212"/>
        <v>48.230209299999999</v>
      </c>
      <c r="X704" s="4">
        <v>64</v>
      </c>
      <c r="Y704" s="6">
        <f t="shared" si="204"/>
        <v>44.543999999999997</v>
      </c>
      <c r="Z704" s="4">
        <v>156</v>
      </c>
      <c r="AA704" s="6">
        <f t="shared" si="205"/>
        <v>151.00805817239998</v>
      </c>
      <c r="AB704" s="4">
        <v>100</v>
      </c>
      <c r="AC704" s="6">
        <f t="shared" si="206"/>
        <v>65.719988060000006</v>
      </c>
      <c r="AD704" s="4">
        <v>228</v>
      </c>
      <c r="AE704" s="6">
        <f t="shared" si="207"/>
        <v>105.336</v>
      </c>
      <c r="AF704" s="4">
        <v>144</v>
      </c>
      <c r="AG704" s="6">
        <f t="shared" si="208"/>
        <v>47.376000000000005</v>
      </c>
      <c r="AH704" s="4">
        <v>510</v>
      </c>
      <c r="AI704" s="6">
        <f t="shared" si="209"/>
        <v>82.276915389216455</v>
      </c>
      <c r="AJ704">
        <v>0</v>
      </c>
      <c r="AK704" s="6">
        <f t="shared" si="210"/>
        <v>0</v>
      </c>
      <c r="AL704" s="6">
        <f t="shared" si="195"/>
        <v>1175.0054605756227</v>
      </c>
    </row>
    <row r="705" spans="1:38" x14ac:dyDescent="0.25">
      <c r="A705" s="1">
        <v>868</v>
      </c>
      <c r="B705" s="1" t="s">
        <v>722</v>
      </c>
      <c r="C705" s="1" t="s">
        <v>1334</v>
      </c>
      <c r="D705" s="4">
        <v>40</v>
      </c>
      <c r="E705" s="6">
        <f t="shared" si="196"/>
        <v>63.440000000000005</v>
      </c>
      <c r="F705" s="4">
        <v>198</v>
      </c>
      <c r="G705" s="17">
        <f t="shared" si="197"/>
        <v>120.78</v>
      </c>
      <c r="H705" s="4">
        <v>96</v>
      </c>
      <c r="I705" s="6">
        <f t="shared" si="198"/>
        <v>45.024000000000001</v>
      </c>
      <c r="J705" s="4">
        <v>0</v>
      </c>
      <c r="K705" s="6">
        <f t="shared" si="199"/>
        <v>0</v>
      </c>
      <c r="L705" s="4">
        <v>12</v>
      </c>
      <c r="M705" s="6">
        <f t="shared" si="213"/>
        <v>36.948</v>
      </c>
      <c r="N705" s="4">
        <v>1506</v>
      </c>
      <c r="O705" s="6">
        <f t="shared" si="200"/>
        <v>597.88200000000006</v>
      </c>
      <c r="P705" s="4">
        <v>0</v>
      </c>
      <c r="Q705" s="6">
        <f t="shared" si="201"/>
        <v>0</v>
      </c>
      <c r="R705" s="4">
        <v>0</v>
      </c>
      <c r="S705" s="6">
        <f t="shared" si="202"/>
        <v>0</v>
      </c>
      <c r="T705" s="4">
        <v>204</v>
      </c>
      <c r="U705" s="6">
        <f t="shared" si="203"/>
        <v>131.376</v>
      </c>
      <c r="V705" s="4">
        <v>0</v>
      </c>
      <c r="W705" s="17">
        <f>V705*0.689</f>
        <v>0</v>
      </c>
      <c r="X705" s="4">
        <v>0</v>
      </c>
      <c r="Y705" s="6">
        <f t="shared" si="204"/>
        <v>0</v>
      </c>
      <c r="Z705" s="4">
        <v>0</v>
      </c>
      <c r="AA705" s="6">
        <f t="shared" si="205"/>
        <v>0</v>
      </c>
      <c r="AB705" s="4">
        <v>0</v>
      </c>
      <c r="AC705" s="6">
        <f t="shared" si="206"/>
        <v>0</v>
      </c>
      <c r="AD705" s="4">
        <v>0</v>
      </c>
      <c r="AE705" s="6">
        <f t="shared" si="207"/>
        <v>0</v>
      </c>
      <c r="AF705" s="4">
        <v>456</v>
      </c>
      <c r="AG705" s="6">
        <f t="shared" si="208"/>
        <v>150.024</v>
      </c>
      <c r="AH705" s="4">
        <v>0</v>
      </c>
      <c r="AI705" s="6">
        <f t="shared" si="209"/>
        <v>0</v>
      </c>
      <c r="AJ705">
        <v>0</v>
      </c>
      <c r="AK705" s="6">
        <f t="shared" si="210"/>
        <v>0</v>
      </c>
      <c r="AL705" s="6">
        <f t="shared" si="195"/>
        <v>1145.4740000000002</v>
      </c>
    </row>
    <row r="706" spans="1:38" x14ac:dyDescent="0.25">
      <c r="A706" s="1">
        <v>12729</v>
      </c>
      <c r="B706" s="1" t="s">
        <v>267</v>
      </c>
      <c r="C706" s="1" t="s">
        <v>1479</v>
      </c>
      <c r="D706" s="4">
        <v>100</v>
      </c>
      <c r="E706" s="6">
        <f t="shared" si="196"/>
        <v>158.6</v>
      </c>
      <c r="F706" s="4">
        <v>102</v>
      </c>
      <c r="G706" s="17">
        <f t="shared" si="197"/>
        <v>62.22</v>
      </c>
      <c r="H706" s="4">
        <v>96</v>
      </c>
      <c r="I706" s="6">
        <f t="shared" si="198"/>
        <v>45.024000000000001</v>
      </c>
      <c r="J706" s="4">
        <v>96</v>
      </c>
      <c r="K706" s="6">
        <f t="shared" si="199"/>
        <v>34.963107307200005</v>
      </c>
      <c r="L706" s="4">
        <v>0</v>
      </c>
      <c r="M706" s="6">
        <f t="shared" si="213"/>
        <v>0</v>
      </c>
      <c r="N706" s="4">
        <v>300</v>
      </c>
      <c r="O706" s="6">
        <f t="shared" si="200"/>
        <v>119.10000000000001</v>
      </c>
      <c r="P706" s="4">
        <v>96</v>
      </c>
      <c r="Q706" s="6">
        <f t="shared" si="201"/>
        <v>27.4079998930752</v>
      </c>
      <c r="R706" s="4">
        <v>336</v>
      </c>
      <c r="S706" s="6">
        <f t="shared" si="202"/>
        <v>104.08519631999999</v>
      </c>
      <c r="T706" s="4">
        <v>60</v>
      </c>
      <c r="U706" s="6">
        <f t="shared" si="203"/>
        <v>38.64</v>
      </c>
      <c r="V706" s="4">
        <v>0</v>
      </c>
      <c r="W706" s="17">
        <f t="shared" ref="W706:W737" si="214">V706*0.68900299</f>
        <v>0</v>
      </c>
      <c r="X706" s="4">
        <v>0</v>
      </c>
      <c r="Y706" s="6">
        <f t="shared" si="204"/>
        <v>0</v>
      </c>
      <c r="Z706" s="4">
        <v>96</v>
      </c>
      <c r="AA706" s="6">
        <f t="shared" si="205"/>
        <v>92.928035798400003</v>
      </c>
      <c r="AB706" s="4">
        <v>200</v>
      </c>
      <c r="AC706" s="6">
        <f t="shared" si="206"/>
        <v>131.43997612000001</v>
      </c>
      <c r="AD706" s="4">
        <v>348</v>
      </c>
      <c r="AE706" s="6">
        <f t="shared" si="207"/>
        <v>160.77600000000001</v>
      </c>
      <c r="AF706" s="4">
        <v>96</v>
      </c>
      <c r="AG706" s="6">
        <f t="shared" si="208"/>
        <v>31.584000000000003</v>
      </c>
      <c r="AH706" s="4">
        <v>810</v>
      </c>
      <c r="AI706" s="6">
        <f t="shared" si="209"/>
        <v>130.67510091228496</v>
      </c>
      <c r="AJ706">
        <v>0</v>
      </c>
      <c r="AK706" s="6">
        <f t="shared" si="210"/>
        <v>0</v>
      </c>
      <c r="AL706" s="6">
        <f t="shared" si="195"/>
        <v>1137.4434163509602</v>
      </c>
    </row>
    <row r="707" spans="1:38" x14ac:dyDescent="0.25">
      <c r="A707" s="1">
        <v>12402</v>
      </c>
      <c r="B707" s="1" t="s">
        <v>62</v>
      </c>
      <c r="C707" s="1" t="s">
        <v>828</v>
      </c>
      <c r="D707" s="4">
        <v>20</v>
      </c>
      <c r="E707" s="6">
        <f t="shared" si="196"/>
        <v>31.720000000000002</v>
      </c>
      <c r="F707" s="4">
        <v>120</v>
      </c>
      <c r="G707" s="17">
        <f t="shared" si="197"/>
        <v>73.2</v>
      </c>
      <c r="H707" s="4">
        <v>144</v>
      </c>
      <c r="I707" s="6">
        <f t="shared" si="198"/>
        <v>67.536000000000001</v>
      </c>
      <c r="J707" s="4">
        <v>192</v>
      </c>
      <c r="K707" s="6">
        <f t="shared" si="199"/>
        <v>69.92621461440001</v>
      </c>
      <c r="L707" s="4">
        <v>12</v>
      </c>
      <c r="M707" s="6">
        <f t="shared" si="213"/>
        <v>36.948</v>
      </c>
      <c r="N707" s="4">
        <v>348</v>
      </c>
      <c r="O707" s="6">
        <f t="shared" si="200"/>
        <v>138.15600000000001</v>
      </c>
      <c r="P707" s="4">
        <v>96</v>
      </c>
      <c r="Q707" s="6">
        <f t="shared" si="201"/>
        <v>27.4079998930752</v>
      </c>
      <c r="R707" s="4">
        <v>300</v>
      </c>
      <c r="S707" s="6">
        <f t="shared" si="202"/>
        <v>92.933211</v>
      </c>
      <c r="T707" s="4">
        <v>168</v>
      </c>
      <c r="U707" s="6">
        <f t="shared" si="203"/>
        <v>108.19200000000001</v>
      </c>
      <c r="V707" s="4">
        <v>30</v>
      </c>
      <c r="W707" s="17">
        <f t="shared" si="214"/>
        <v>20.670089699999998</v>
      </c>
      <c r="X707" s="4">
        <v>32</v>
      </c>
      <c r="Y707" s="6">
        <f t="shared" si="204"/>
        <v>22.271999999999998</v>
      </c>
      <c r="Z707" s="4">
        <v>132</v>
      </c>
      <c r="AA707" s="6">
        <f t="shared" si="205"/>
        <v>127.7760492228</v>
      </c>
      <c r="AB707" s="4">
        <v>200</v>
      </c>
      <c r="AC707" s="6">
        <f t="shared" si="206"/>
        <v>131.43997612000001</v>
      </c>
      <c r="AD707" s="4">
        <v>204</v>
      </c>
      <c r="AE707" s="6">
        <f t="shared" si="207"/>
        <v>94.248000000000005</v>
      </c>
      <c r="AF707" s="4">
        <v>288</v>
      </c>
      <c r="AG707" s="6">
        <f t="shared" si="208"/>
        <v>94.75200000000001</v>
      </c>
      <c r="AH707" s="4">
        <v>0</v>
      </c>
      <c r="AI707" s="6">
        <f t="shared" si="209"/>
        <v>0</v>
      </c>
      <c r="AJ707">
        <v>0</v>
      </c>
      <c r="AK707" s="6">
        <f t="shared" si="210"/>
        <v>0</v>
      </c>
      <c r="AL707" s="6">
        <f t="shared" si="195"/>
        <v>1137.1775405502751</v>
      </c>
    </row>
    <row r="708" spans="1:38" x14ac:dyDescent="0.25">
      <c r="A708" s="1">
        <v>12642</v>
      </c>
      <c r="B708" s="1" t="s">
        <v>209</v>
      </c>
      <c r="C708" s="1" t="s">
        <v>954</v>
      </c>
      <c r="D708" s="4">
        <v>40</v>
      </c>
      <c r="E708" s="6">
        <f t="shared" si="196"/>
        <v>63.440000000000005</v>
      </c>
      <c r="F708" s="4">
        <v>198</v>
      </c>
      <c r="G708" s="17">
        <f t="shared" si="197"/>
        <v>120.78</v>
      </c>
      <c r="H708" s="4">
        <v>48</v>
      </c>
      <c r="I708" s="6">
        <f t="shared" si="198"/>
        <v>22.512</v>
      </c>
      <c r="J708" s="4">
        <v>96</v>
      </c>
      <c r="K708" s="6">
        <f t="shared" si="199"/>
        <v>34.963107307200005</v>
      </c>
      <c r="L708" s="4">
        <v>36</v>
      </c>
      <c r="M708" s="6">
        <f t="shared" si="213"/>
        <v>110.84400000000001</v>
      </c>
      <c r="N708" s="4">
        <v>600</v>
      </c>
      <c r="O708" s="6">
        <f t="shared" si="200"/>
        <v>238.20000000000002</v>
      </c>
      <c r="P708" s="4">
        <v>24</v>
      </c>
      <c r="Q708" s="6">
        <f t="shared" si="201"/>
        <v>6.8519999732687999</v>
      </c>
      <c r="R708" s="4">
        <v>144</v>
      </c>
      <c r="S708" s="6">
        <f t="shared" si="202"/>
        <v>44.607941279999999</v>
      </c>
      <c r="T708" s="4">
        <v>204</v>
      </c>
      <c r="U708" s="6">
        <f t="shared" si="203"/>
        <v>131.376</v>
      </c>
      <c r="V708" s="4">
        <v>70</v>
      </c>
      <c r="W708" s="17">
        <f t="shared" si="214"/>
        <v>48.230209299999999</v>
      </c>
      <c r="X708" s="4">
        <v>80</v>
      </c>
      <c r="Y708" s="6">
        <f t="shared" si="204"/>
        <v>55.679999999999993</v>
      </c>
      <c r="Z708" s="4">
        <v>144</v>
      </c>
      <c r="AA708" s="6">
        <f t="shared" si="205"/>
        <v>139.39205369760001</v>
      </c>
      <c r="AB708" s="4">
        <v>0</v>
      </c>
      <c r="AC708" s="6">
        <f t="shared" si="206"/>
        <v>0</v>
      </c>
      <c r="AD708" s="4">
        <v>48</v>
      </c>
      <c r="AE708" s="6">
        <f t="shared" si="207"/>
        <v>22.176000000000002</v>
      </c>
      <c r="AF708" s="4">
        <v>288</v>
      </c>
      <c r="AG708" s="6">
        <f t="shared" si="208"/>
        <v>94.75200000000001</v>
      </c>
      <c r="AH708" s="4">
        <v>0</v>
      </c>
      <c r="AI708" s="6">
        <f t="shared" si="209"/>
        <v>0</v>
      </c>
      <c r="AJ708">
        <v>0</v>
      </c>
      <c r="AK708" s="6">
        <f t="shared" si="210"/>
        <v>0</v>
      </c>
      <c r="AL708" s="6">
        <f t="shared" ref="AL708:AL771" si="215">E708+G708+I708+K708+M708+O708+Q708+S708+U708+W708+Y708+AA708+AC708+AE708+AG708+AI708+AK708</f>
        <v>1133.8053115580685</v>
      </c>
    </row>
    <row r="709" spans="1:38" x14ac:dyDescent="0.25">
      <c r="A709" s="1">
        <v>6360</v>
      </c>
      <c r="B709" s="1" t="s">
        <v>700</v>
      </c>
      <c r="C709" s="1" t="s">
        <v>1427</v>
      </c>
      <c r="D709" s="4">
        <v>100</v>
      </c>
      <c r="E709" s="6">
        <f t="shared" ref="E709:E772" si="216">D709*1.586</f>
        <v>158.6</v>
      </c>
      <c r="F709" s="4">
        <v>48</v>
      </c>
      <c r="G709" s="17">
        <f t="shared" ref="G709:G772" si="217">F709*0.61</f>
        <v>29.28</v>
      </c>
      <c r="H709" s="4">
        <v>72</v>
      </c>
      <c r="I709" s="6">
        <f t="shared" ref="I709:I772" si="218">H709*0.469</f>
        <v>33.768000000000001</v>
      </c>
      <c r="J709" s="4">
        <v>96</v>
      </c>
      <c r="K709" s="6">
        <f t="shared" ref="K709:K772" si="219">J709*0.36419903445</f>
        <v>34.963107307200005</v>
      </c>
      <c r="L709" s="4">
        <v>36</v>
      </c>
      <c r="M709" s="6">
        <f t="shared" si="213"/>
        <v>110.84400000000001</v>
      </c>
      <c r="N709" s="4">
        <v>204</v>
      </c>
      <c r="O709" s="6">
        <f t="shared" ref="O709:O772" si="220">N709*0.397</f>
        <v>80.988</v>
      </c>
      <c r="P709" s="4">
        <v>0</v>
      </c>
      <c r="Q709" s="6">
        <f t="shared" ref="Q709:Q772" si="221">P709*0.2854999988862</f>
        <v>0</v>
      </c>
      <c r="R709" s="4">
        <v>144</v>
      </c>
      <c r="S709" s="6">
        <f t="shared" ref="S709:S772" si="222">R709*0.30977737</f>
        <v>44.607941279999999</v>
      </c>
      <c r="T709" s="4">
        <v>96</v>
      </c>
      <c r="U709" s="6">
        <f t="shared" ref="U709:U772" si="223">T709*0.644</f>
        <v>61.823999999999998</v>
      </c>
      <c r="V709" s="4">
        <v>40</v>
      </c>
      <c r="W709" s="17">
        <f t="shared" si="214"/>
        <v>27.5601196</v>
      </c>
      <c r="X709" s="4">
        <v>48</v>
      </c>
      <c r="Y709" s="6">
        <f t="shared" ref="Y709:Y772" si="224">X709*0.696</f>
        <v>33.408000000000001</v>
      </c>
      <c r="Z709" s="4">
        <v>60</v>
      </c>
      <c r="AA709" s="6">
        <f t="shared" ref="AA709:AA772" si="225">Z709*0.9680003729</f>
        <v>58.080022373999995</v>
      </c>
      <c r="AB709" s="4">
        <v>100</v>
      </c>
      <c r="AC709" s="6">
        <f t="shared" ref="AC709:AC772" si="226">AB709*0.6571998806</f>
        <v>65.719988060000006</v>
      </c>
      <c r="AD709" s="4">
        <v>120</v>
      </c>
      <c r="AE709" s="6">
        <f t="shared" ref="AE709:AE772" si="227">AD709*0.462</f>
        <v>55.440000000000005</v>
      </c>
      <c r="AF709" s="4">
        <v>96</v>
      </c>
      <c r="AG709" s="6">
        <f t="shared" ref="AG709:AG772" si="228">AF709*0.329</f>
        <v>31.584000000000003</v>
      </c>
      <c r="AH709" s="4">
        <v>478</v>
      </c>
      <c r="AI709" s="6">
        <f t="shared" ref="AI709:AI772" si="229">AH709*0.161327285076895</f>
        <v>77.114442266755816</v>
      </c>
      <c r="AJ709">
        <v>40</v>
      </c>
      <c r="AK709" s="6">
        <f t="shared" ref="AK709:AK772" si="230">AJ709*5.71428571428571</f>
        <v>228.57142857142838</v>
      </c>
      <c r="AL709" s="6">
        <f t="shared" si="215"/>
        <v>1132.3530494593842</v>
      </c>
    </row>
    <row r="710" spans="1:38" x14ac:dyDescent="0.25">
      <c r="A710" s="1">
        <v>13131</v>
      </c>
      <c r="B710" s="1" t="s">
        <v>563</v>
      </c>
      <c r="C710" s="1" t="s">
        <v>1222</v>
      </c>
      <c r="D710" s="4">
        <v>120</v>
      </c>
      <c r="E710" s="6">
        <f t="shared" si="216"/>
        <v>190.32000000000002</v>
      </c>
      <c r="F710" s="4">
        <v>138</v>
      </c>
      <c r="G710" s="17">
        <f t="shared" si="217"/>
        <v>84.179999999999993</v>
      </c>
      <c r="H710" s="4">
        <v>144</v>
      </c>
      <c r="I710" s="6">
        <f t="shared" si="218"/>
        <v>67.536000000000001</v>
      </c>
      <c r="J710" s="4">
        <v>144</v>
      </c>
      <c r="K710" s="6">
        <f t="shared" si="219"/>
        <v>52.4446609608</v>
      </c>
      <c r="L710" s="4">
        <v>24</v>
      </c>
      <c r="M710" s="6">
        <f t="shared" si="213"/>
        <v>73.896000000000001</v>
      </c>
      <c r="N710" s="4">
        <v>138</v>
      </c>
      <c r="O710" s="6">
        <f t="shared" si="220"/>
        <v>54.786000000000001</v>
      </c>
      <c r="P710" s="4">
        <v>144</v>
      </c>
      <c r="Q710" s="6">
        <f t="shared" si="221"/>
        <v>41.1119998396128</v>
      </c>
      <c r="R710" s="4">
        <v>144</v>
      </c>
      <c r="S710" s="6">
        <f t="shared" si="222"/>
        <v>44.607941279999999</v>
      </c>
      <c r="T710" s="4">
        <v>144</v>
      </c>
      <c r="U710" s="6">
        <f t="shared" si="223"/>
        <v>92.736000000000004</v>
      </c>
      <c r="V710" s="4">
        <v>70</v>
      </c>
      <c r="W710" s="17">
        <f t="shared" si="214"/>
        <v>48.230209299999999</v>
      </c>
      <c r="X710" s="4">
        <v>80</v>
      </c>
      <c r="Y710" s="6">
        <f t="shared" si="224"/>
        <v>55.679999999999993</v>
      </c>
      <c r="Z710" s="4">
        <v>144</v>
      </c>
      <c r="AA710" s="6">
        <f t="shared" si="225"/>
        <v>139.39205369760001</v>
      </c>
      <c r="AB710" s="4">
        <v>100</v>
      </c>
      <c r="AC710" s="6">
        <f t="shared" si="226"/>
        <v>65.719988060000006</v>
      </c>
      <c r="AD710" s="4">
        <v>144</v>
      </c>
      <c r="AE710" s="6">
        <f t="shared" si="227"/>
        <v>66.528000000000006</v>
      </c>
      <c r="AF710" s="4">
        <v>144</v>
      </c>
      <c r="AG710" s="6">
        <f t="shared" si="228"/>
        <v>47.376000000000005</v>
      </c>
      <c r="AH710" s="4">
        <v>0</v>
      </c>
      <c r="AI710" s="6">
        <f t="shared" si="229"/>
        <v>0</v>
      </c>
      <c r="AJ710">
        <v>0</v>
      </c>
      <c r="AK710" s="6">
        <f t="shared" si="230"/>
        <v>0</v>
      </c>
      <c r="AL710" s="6">
        <f t="shared" si="215"/>
        <v>1124.5448531380125</v>
      </c>
    </row>
    <row r="711" spans="1:38" x14ac:dyDescent="0.25">
      <c r="A711" s="1">
        <v>12688</v>
      </c>
      <c r="B711" s="1" t="s">
        <v>232</v>
      </c>
      <c r="C711" s="1" t="s">
        <v>1472</v>
      </c>
      <c r="D711" s="4">
        <v>120</v>
      </c>
      <c r="E711" s="6">
        <f t="shared" si="216"/>
        <v>190.32000000000002</v>
      </c>
      <c r="F711" s="4">
        <v>60</v>
      </c>
      <c r="G711" s="17">
        <f t="shared" si="217"/>
        <v>36.6</v>
      </c>
      <c r="H711" s="4">
        <v>120</v>
      </c>
      <c r="I711" s="6">
        <f t="shared" si="218"/>
        <v>56.279999999999994</v>
      </c>
      <c r="J711" s="4">
        <v>120</v>
      </c>
      <c r="K711" s="6">
        <f t="shared" si="219"/>
        <v>43.703884133999999</v>
      </c>
      <c r="L711" s="4">
        <v>84</v>
      </c>
      <c r="M711" s="6">
        <f t="shared" si="213"/>
        <v>258.63600000000002</v>
      </c>
      <c r="N711" s="4">
        <v>120</v>
      </c>
      <c r="O711" s="6">
        <f t="shared" si="220"/>
        <v>47.64</v>
      </c>
      <c r="P711" s="4">
        <v>0</v>
      </c>
      <c r="Q711" s="6">
        <f t="shared" si="221"/>
        <v>0</v>
      </c>
      <c r="R711" s="4">
        <v>120</v>
      </c>
      <c r="S711" s="6">
        <f t="shared" si="222"/>
        <v>37.1732844</v>
      </c>
      <c r="T711" s="4">
        <v>120</v>
      </c>
      <c r="U711" s="6">
        <f t="shared" si="223"/>
        <v>77.28</v>
      </c>
      <c r="V711" s="4">
        <v>60</v>
      </c>
      <c r="W711" s="17">
        <f t="shared" si="214"/>
        <v>41.340179399999997</v>
      </c>
      <c r="X711" s="4">
        <v>64</v>
      </c>
      <c r="Y711" s="6">
        <f t="shared" si="224"/>
        <v>44.543999999999997</v>
      </c>
      <c r="Z711" s="4">
        <v>120</v>
      </c>
      <c r="AA711" s="6">
        <f t="shared" si="225"/>
        <v>116.16004474799999</v>
      </c>
      <c r="AB711" s="4">
        <v>100</v>
      </c>
      <c r="AC711" s="6">
        <f t="shared" si="226"/>
        <v>65.719988060000006</v>
      </c>
      <c r="AD711" s="4">
        <v>120</v>
      </c>
      <c r="AE711" s="6">
        <f t="shared" si="227"/>
        <v>55.440000000000005</v>
      </c>
      <c r="AF711" s="4">
        <v>120</v>
      </c>
      <c r="AG711" s="6">
        <f t="shared" si="228"/>
        <v>39.480000000000004</v>
      </c>
      <c r="AH711" s="4">
        <v>0</v>
      </c>
      <c r="AI711" s="6">
        <f t="shared" si="229"/>
        <v>0</v>
      </c>
      <c r="AJ711">
        <v>0</v>
      </c>
      <c r="AK711" s="6">
        <f t="shared" si="230"/>
        <v>0</v>
      </c>
      <c r="AL711" s="6">
        <f t="shared" si="215"/>
        <v>1110.3173807419998</v>
      </c>
    </row>
    <row r="712" spans="1:38" x14ac:dyDescent="0.25">
      <c r="A712" s="1">
        <v>6575</v>
      </c>
      <c r="B712" s="1" t="s">
        <v>706</v>
      </c>
      <c r="C712" s="1" t="s">
        <v>1323</v>
      </c>
      <c r="D712" s="4">
        <v>100</v>
      </c>
      <c r="E712" s="6">
        <f t="shared" si="216"/>
        <v>158.6</v>
      </c>
      <c r="F712" s="4">
        <v>102</v>
      </c>
      <c r="G712" s="17">
        <f t="shared" si="217"/>
        <v>62.22</v>
      </c>
      <c r="H712" s="4">
        <v>96</v>
      </c>
      <c r="I712" s="6">
        <f t="shared" si="218"/>
        <v>45.024000000000001</v>
      </c>
      <c r="J712" s="4">
        <v>96</v>
      </c>
      <c r="K712" s="6">
        <f t="shared" si="219"/>
        <v>34.963107307200005</v>
      </c>
      <c r="L712" s="4">
        <v>96</v>
      </c>
      <c r="M712" s="6">
        <f t="shared" si="213"/>
        <v>295.584</v>
      </c>
      <c r="N712" s="4">
        <v>150</v>
      </c>
      <c r="O712" s="6">
        <f t="shared" si="220"/>
        <v>59.550000000000004</v>
      </c>
      <c r="P712" s="4">
        <v>72</v>
      </c>
      <c r="Q712" s="6">
        <f t="shared" si="221"/>
        <v>20.5559999198064</v>
      </c>
      <c r="R712" s="4">
        <v>72</v>
      </c>
      <c r="S712" s="6">
        <f t="shared" si="222"/>
        <v>22.303970639999999</v>
      </c>
      <c r="T712" s="4">
        <v>96</v>
      </c>
      <c r="U712" s="6">
        <f t="shared" si="223"/>
        <v>61.823999999999998</v>
      </c>
      <c r="V712" s="4">
        <v>70</v>
      </c>
      <c r="W712" s="17">
        <f t="shared" si="214"/>
        <v>48.230209299999999</v>
      </c>
      <c r="X712" s="4">
        <v>80</v>
      </c>
      <c r="Y712" s="6">
        <f t="shared" si="224"/>
        <v>55.679999999999993</v>
      </c>
      <c r="Z712" s="4">
        <v>96</v>
      </c>
      <c r="AA712" s="6">
        <f t="shared" si="225"/>
        <v>92.928035798400003</v>
      </c>
      <c r="AB712" s="4">
        <v>100</v>
      </c>
      <c r="AC712" s="6">
        <f t="shared" si="226"/>
        <v>65.719988060000006</v>
      </c>
      <c r="AD712" s="4">
        <v>96</v>
      </c>
      <c r="AE712" s="6">
        <f t="shared" si="227"/>
        <v>44.352000000000004</v>
      </c>
      <c r="AF712" s="4">
        <v>96</v>
      </c>
      <c r="AG712" s="6">
        <f t="shared" si="228"/>
        <v>31.584000000000003</v>
      </c>
      <c r="AH712" s="4">
        <v>0</v>
      </c>
      <c r="AI712" s="6">
        <f t="shared" si="229"/>
        <v>0</v>
      </c>
      <c r="AJ712">
        <v>0</v>
      </c>
      <c r="AK712" s="6">
        <f t="shared" si="230"/>
        <v>0</v>
      </c>
      <c r="AL712" s="6">
        <f t="shared" si="215"/>
        <v>1099.1193110254062</v>
      </c>
    </row>
    <row r="713" spans="1:38" x14ac:dyDescent="0.25">
      <c r="A713" s="1">
        <v>13501</v>
      </c>
      <c r="B713" s="1" t="s">
        <v>1585</v>
      </c>
      <c r="C713" s="1" t="s">
        <v>1283</v>
      </c>
      <c r="D713" s="4">
        <v>100</v>
      </c>
      <c r="E713" s="6">
        <f t="shared" si="216"/>
        <v>158.6</v>
      </c>
      <c r="F713" s="4">
        <v>102</v>
      </c>
      <c r="G713" s="17">
        <f t="shared" si="217"/>
        <v>62.22</v>
      </c>
      <c r="H713" s="4">
        <v>24</v>
      </c>
      <c r="I713" s="6">
        <f t="shared" si="218"/>
        <v>11.256</v>
      </c>
      <c r="J713" s="4">
        <v>96</v>
      </c>
      <c r="K713" s="6">
        <f t="shared" si="219"/>
        <v>34.963107307200005</v>
      </c>
      <c r="L713" s="4">
        <v>60</v>
      </c>
      <c r="M713" s="6">
        <f t="shared" si="213"/>
        <v>184.74</v>
      </c>
      <c r="N713" s="4">
        <v>120</v>
      </c>
      <c r="O713" s="6">
        <f t="shared" si="220"/>
        <v>47.64</v>
      </c>
      <c r="P713" s="4">
        <v>72</v>
      </c>
      <c r="Q713" s="6">
        <f t="shared" si="221"/>
        <v>20.5559999198064</v>
      </c>
      <c r="R713" s="4">
        <v>180</v>
      </c>
      <c r="S713" s="6">
        <f t="shared" si="222"/>
        <v>55.7599266</v>
      </c>
      <c r="T713" s="4">
        <v>60</v>
      </c>
      <c r="U713" s="6">
        <f t="shared" si="223"/>
        <v>38.64</v>
      </c>
      <c r="V713" s="4">
        <v>80</v>
      </c>
      <c r="W713" s="17">
        <f t="shared" si="214"/>
        <v>55.1202392</v>
      </c>
      <c r="X713" s="4">
        <v>16</v>
      </c>
      <c r="Y713" s="6">
        <f t="shared" si="224"/>
        <v>11.135999999999999</v>
      </c>
      <c r="Z713" s="4">
        <v>96</v>
      </c>
      <c r="AA713" s="6">
        <f t="shared" si="225"/>
        <v>92.928035798400003</v>
      </c>
      <c r="AB713" s="4">
        <v>100</v>
      </c>
      <c r="AC713" s="6">
        <f t="shared" si="226"/>
        <v>65.719988060000006</v>
      </c>
      <c r="AD713" s="4">
        <v>132</v>
      </c>
      <c r="AE713" s="6">
        <f t="shared" si="227"/>
        <v>60.984000000000002</v>
      </c>
      <c r="AF713" s="4">
        <v>96</v>
      </c>
      <c r="AG713" s="6">
        <f t="shared" si="228"/>
        <v>31.584000000000003</v>
      </c>
      <c r="AH713" s="4">
        <v>162</v>
      </c>
      <c r="AI713" s="6">
        <f t="shared" si="229"/>
        <v>26.135020182456991</v>
      </c>
      <c r="AJ713">
        <v>20</v>
      </c>
      <c r="AK713" s="6">
        <f t="shared" si="230"/>
        <v>114.28571428571419</v>
      </c>
      <c r="AL713" s="6">
        <f t="shared" si="215"/>
        <v>1072.2680313535775</v>
      </c>
    </row>
    <row r="714" spans="1:38" x14ac:dyDescent="0.25">
      <c r="A714" s="1">
        <v>12957</v>
      </c>
      <c r="B714" s="1" t="s">
        <v>435</v>
      </c>
      <c r="C714" s="1" t="s">
        <v>1112</v>
      </c>
      <c r="D714" s="4">
        <v>20</v>
      </c>
      <c r="E714" s="6">
        <f t="shared" si="216"/>
        <v>31.720000000000002</v>
      </c>
      <c r="F714" s="4">
        <v>120</v>
      </c>
      <c r="G714" s="17">
        <f t="shared" si="217"/>
        <v>73.2</v>
      </c>
      <c r="H714" s="4">
        <v>72</v>
      </c>
      <c r="I714" s="6">
        <f t="shared" si="218"/>
        <v>33.768000000000001</v>
      </c>
      <c r="J714" s="4">
        <v>120</v>
      </c>
      <c r="K714" s="6">
        <f t="shared" si="219"/>
        <v>43.703884133999999</v>
      </c>
      <c r="L714" s="4">
        <v>12</v>
      </c>
      <c r="M714" s="6">
        <f t="shared" si="213"/>
        <v>36.948</v>
      </c>
      <c r="N714" s="4">
        <v>564</v>
      </c>
      <c r="O714" s="6">
        <f t="shared" si="220"/>
        <v>223.90800000000002</v>
      </c>
      <c r="P714" s="4">
        <v>120</v>
      </c>
      <c r="Q714" s="6">
        <f t="shared" si="221"/>
        <v>34.259999866343996</v>
      </c>
      <c r="R714" s="4">
        <v>156</v>
      </c>
      <c r="S714" s="6">
        <f t="shared" si="222"/>
        <v>48.325269720000001</v>
      </c>
      <c r="T714" s="4">
        <v>168</v>
      </c>
      <c r="U714" s="6">
        <f t="shared" si="223"/>
        <v>108.19200000000001</v>
      </c>
      <c r="V714" s="4">
        <v>30</v>
      </c>
      <c r="W714" s="17">
        <f t="shared" si="214"/>
        <v>20.670089699999998</v>
      </c>
      <c r="X714" s="4">
        <v>32</v>
      </c>
      <c r="Y714" s="6">
        <f t="shared" si="224"/>
        <v>22.271999999999998</v>
      </c>
      <c r="Z714" s="4">
        <v>132</v>
      </c>
      <c r="AA714" s="6">
        <f t="shared" si="225"/>
        <v>127.7760492228</v>
      </c>
      <c r="AB714" s="4">
        <v>100</v>
      </c>
      <c r="AC714" s="6">
        <f t="shared" si="226"/>
        <v>65.719988060000006</v>
      </c>
      <c r="AD714" s="4">
        <v>288</v>
      </c>
      <c r="AE714" s="6">
        <f t="shared" si="227"/>
        <v>133.05600000000001</v>
      </c>
      <c r="AF714" s="4">
        <v>168</v>
      </c>
      <c r="AG714" s="6">
        <f t="shared" si="228"/>
        <v>55.272000000000006</v>
      </c>
      <c r="AH714" s="4">
        <v>64</v>
      </c>
      <c r="AI714" s="6">
        <f t="shared" si="229"/>
        <v>10.32494624492128</v>
      </c>
      <c r="AJ714">
        <v>0</v>
      </c>
      <c r="AK714" s="6">
        <f t="shared" si="230"/>
        <v>0</v>
      </c>
      <c r="AL714" s="6">
        <f t="shared" si="215"/>
        <v>1069.1162269480653</v>
      </c>
    </row>
    <row r="715" spans="1:38" x14ac:dyDescent="0.25">
      <c r="A715" s="1">
        <v>12154</v>
      </c>
      <c r="B715" s="1" t="s">
        <v>49</v>
      </c>
      <c r="C715" s="1" t="s">
        <v>818</v>
      </c>
      <c r="D715" s="4">
        <v>40</v>
      </c>
      <c r="E715" s="6">
        <f t="shared" si="216"/>
        <v>63.440000000000005</v>
      </c>
      <c r="F715" s="4">
        <v>102</v>
      </c>
      <c r="G715" s="17">
        <f t="shared" si="217"/>
        <v>62.22</v>
      </c>
      <c r="H715" s="4">
        <v>120</v>
      </c>
      <c r="I715" s="6">
        <f t="shared" si="218"/>
        <v>56.279999999999994</v>
      </c>
      <c r="J715" s="4">
        <v>120</v>
      </c>
      <c r="K715" s="6">
        <f t="shared" si="219"/>
        <v>43.703884133999999</v>
      </c>
      <c r="L715" s="4">
        <v>24</v>
      </c>
      <c r="M715" s="6">
        <f t="shared" si="213"/>
        <v>73.896000000000001</v>
      </c>
      <c r="N715" s="4">
        <v>504</v>
      </c>
      <c r="O715" s="6">
        <f t="shared" si="220"/>
        <v>200.08800000000002</v>
      </c>
      <c r="P715" s="4">
        <v>72</v>
      </c>
      <c r="Q715" s="6">
        <f t="shared" si="221"/>
        <v>20.5559999198064</v>
      </c>
      <c r="R715" s="4">
        <v>168</v>
      </c>
      <c r="S715" s="6">
        <f t="shared" si="222"/>
        <v>52.042598159999997</v>
      </c>
      <c r="T715" s="4">
        <v>84</v>
      </c>
      <c r="U715" s="6">
        <f t="shared" si="223"/>
        <v>54.096000000000004</v>
      </c>
      <c r="V715" s="4">
        <v>30</v>
      </c>
      <c r="W715" s="17">
        <f t="shared" si="214"/>
        <v>20.670089699999998</v>
      </c>
      <c r="X715" s="4">
        <v>32</v>
      </c>
      <c r="Y715" s="6">
        <f t="shared" si="224"/>
        <v>22.271999999999998</v>
      </c>
      <c r="Z715" s="4">
        <v>120</v>
      </c>
      <c r="AA715" s="6">
        <f t="shared" si="225"/>
        <v>116.16004474799999</v>
      </c>
      <c r="AB715" s="4">
        <v>100</v>
      </c>
      <c r="AC715" s="6">
        <f t="shared" si="226"/>
        <v>65.719988060000006</v>
      </c>
      <c r="AD715" s="4">
        <v>144</v>
      </c>
      <c r="AE715" s="6">
        <f t="shared" si="227"/>
        <v>66.528000000000006</v>
      </c>
      <c r="AF715" s="4">
        <v>120</v>
      </c>
      <c r="AG715" s="6">
        <f t="shared" si="228"/>
        <v>39.480000000000004</v>
      </c>
      <c r="AH715" s="4">
        <v>594</v>
      </c>
      <c r="AI715" s="6">
        <f t="shared" si="229"/>
        <v>95.828407335675635</v>
      </c>
      <c r="AJ715">
        <v>0</v>
      </c>
      <c r="AK715" s="6">
        <f t="shared" si="230"/>
        <v>0</v>
      </c>
      <c r="AL715" s="6">
        <f t="shared" si="215"/>
        <v>1052.9810120574821</v>
      </c>
    </row>
    <row r="716" spans="1:38" x14ac:dyDescent="0.25">
      <c r="A716" s="1">
        <v>12907</v>
      </c>
      <c r="B716" s="1" t="s">
        <v>405</v>
      </c>
      <c r="C716" s="1" t="s">
        <v>1083</v>
      </c>
      <c r="D716" s="4">
        <v>40</v>
      </c>
      <c r="E716" s="6">
        <f t="shared" si="216"/>
        <v>63.440000000000005</v>
      </c>
      <c r="F716" s="4">
        <v>78</v>
      </c>
      <c r="G716" s="17">
        <f t="shared" si="217"/>
        <v>47.58</v>
      </c>
      <c r="H716" s="4">
        <v>48</v>
      </c>
      <c r="I716" s="6">
        <f t="shared" si="218"/>
        <v>22.512</v>
      </c>
      <c r="J716" s="4">
        <v>72</v>
      </c>
      <c r="K716" s="6">
        <f t="shared" si="219"/>
        <v>26.2223304804</v>
      </c>
      <c r="L716" s="4">
        <v>12</v>
      </c>
      <c r="M716" s="6">
        <f t="shared" si="213"/>
        <v>36.948</v>
      </c>
      <c r="N716" s="4">
        <v>576</v>
      </c>
      <c r="O716" s="6">
        <f t="shared" si="220"/>
        <v>228.67200000000003</v>
      </c>
      <c r="P716" s="4">
        <v>48</v>
      </c>
      <c r="Q716" s="6">
        <f t="shared" si="221"/>
        <v>13.7039999465376</v>
      </c>
      <c r="R716" s="4">
        <v>120</v>
      </c>
      <c r="S716" s="6">
        <f t="shared" si="222"/>
        <v>37.1732844</v>
      </c>
      <c r="T716" s="4">
        <v>36</v>
      </c>
      <c r="U716" s="6">
        <f t="shared" si="223"/>
        <v>23.184000000000001</v>
      </c>
      <c r="V716" s="4">
        <v>30</v>
      </c>
      <c r="W716" s="17">
        <f t="shared" si="214"/>
        <v>20.670089699999998</v>
      </c>
      <c r="X716" s="4">
        <v>32</v>
      </c>
      <c r="Y716" s="6">
        <f t="shared" si="224"/>
        <v>22.271999999999998</v>
      </c>
      <c r="Z716" s="4">
        <v>72</v>
      </c>
      <c r="AA716" s="6">
        <f t="shared" si="225"/>
        <v>69.696026848800003</v>
      </c>
      <c r="AB716" s="4">
        <v>100</v>
      </c>
      <c r="AC716" s="6">
        <f t="shared" si="226"/>
        <v>65.719988060000006</v>
      </c>
      <c r="AD716" s="4">
        <v>540</v>
      </c>
      <c r="AE716" s="6">
        <f t="shared" si="227"/>
        <v>249.48000000000002</v>
      </c>
      <c r="AF716" s="4">
        <v>72</v>
      </c>
      <c r="AG716" s="6">
        <f t="shared" si="228"/>
        <v>23.688000000000002</v>
      </c>
      <c r="AH716" s="4">
        <v>606</v>
      </c>
      <c r="AI716" s="6">
        <f t="shared" si="229"/>
        <v>97.764334756598373</v>
      </c>
      <c r="AJ716">
        <v>0</v>
      </c>
      <c r="AK716" s="6">
        <f t="shared" si="230"/>
        <v>0</v>
      </c>
      <c r="AL716" s="6">
        <f t="shared" si="215"/>
        <v>1048.7260541923361</v>
      </c>
    </row>
    <row r="717" spans="1:38" x14ac:dyDescent="0.25">
      <c r="A717" s="1">
        <v>12895</v>
      </c>
      <c r="B717" s="1" t="s">
        <v>395</v>
      </c>
      <c r="C717" s="1" t="s">
        <v>1075</v>
      </c>
      <c r="D717" s="4">
        <v>40</v>
      </c>
      <c r="E717" s="6">
        <f t="shared" si="216"/>
        <v>63.440000000000005</v>
      </c>
      <c r="F717" s="4">
        <v>78</v>
      </c>
      <c r="G717" s="17">
        <f t="shared" si="217"/>
        <v>47.58</v>
      </c>
      <c r="H717" s="4">
        <v>48</v>
      </c>
      <c r="I717" s="6">
        <f t="shared" si="218"/>
        <v>22.512</v>
      </c>
      <c r="J717" s="4">
        <v>96</v>
      </c>
      <c r="K717" s="6">
        <f t="shared" si="219"/>
        <v>34.963107307200005</v>
      </c>
      <c r="L717" s="4">
        <v>36</v>
      </c>
      <c r="M717" s="6">
        <f t="shared" si="213"/>
        <v>110.84400000000001</v>
      </c>
      <c r="N717" s="4">
        <v>402</v>
      </c>
      <c r="O717" s="6">
        <f t="shared" si="220"/>
        <v>159.59399999999999</v>
      </c>
      <c r="P717" s="4">
        <v>48</v>
      </c>
      <c r="Q717" s="6">
        <f t="shared" si="221"/>
        <v>13.7039999465376</v>
      </c>
      <c r="R717" s="4">
        <v>96</v>
      </c>
      <c r="S717" s="6">
        <f t="shared" si="222"/>
        <v>29.738627520000001</v>
      </c>
      <c r="T717" s="4">
        <v>144</v>
      </c>
      <c r="U717" s="6">
        <f t="shared" si="223"/>
        <v>92.736000000000004</v>
      </c>
      <c r="V717" s="4">
        <v>120</v>
      </c>
      <c r="W717" s="17">
        <f t="shared" si="214"/>
        <v>82.680358799999993</v>
      </c>
      <c r="X717" s="4">
        <v>128</v>
      </c>
      <c r="Y717" s="6">
        <f t="shared" si="224"/>
        <v>89.087999999999994</v>
      </c>
      <c r="Z717" s="4">
        <v>156</v>
      </c>
      <c r="AA717" s="6">
        <f t="shared" si="225"/>
        <v>151.00805817239998</v>
      </c>
      <c r="AB717" s="4">
        <v>100</v>
      </c>
      <c r="AC717" s="6">
        <f t="shared" si="226"/>
        <v>65.719988060000006</v>
      </c>
      <c r="AD717" s="4">
        <v>24</v>
      </c>
      <c r="AE717" s="6">
        <f t="shared" si="227"/>
        <v>11.088000000000001</v>
      </c>
      <c r="AF717" s="4">
        <v>144</v>
      </c>
      <c r="AG717" s="6">
        <f t="shared" si="228"/>
        <v>47.376000000000005</v>
      </c>
      <c r="AH717" s="4">
        <v>0</v>
      </c>
      <c r="AI717" s="6">
        <f t="shared" si="229"/>
        <v>0</v>
      </c>
      <c r="AJ717">
        <v>0</v>
      </c>
      <c r="AK717" s="6">
        <f t="shared" si="230"/>
        <v>0</v>
      </c>
      <c r="AL717" s="6">
        <f t="shared" si="215"/>
        <v>1022.0721398061376</v>
      </c>
    </row>
    <row r="718" spans="1:38" x14ac:dyDescent="0.25">
      <c r="A718" s="1">
        <v>12883</v>
      </c>
      <c r="B718" s="1" t="s">
        <v>386</v>
      </c>
      <c r="C718" s="1" t="s">
        <v>1066</v>
      </c>
      <c r="D718" s="4">
        <v>40</v>
      </c>
      <c r="E718" s="6">
        <f t="shared" si="216"/>
        <v>63.440000000000005</v>
      </c>
      <c r="F718" s="4">
        <v>60</v>
      </c>
      <c r="G718" s="17">
        <f t="shared" si="217"/>
        <v>36.6</v>
      </c>
      <c r="H718" s="4">
        <v>72</v>
      </c>
      <c r="I718" s="6">
        <f t="shared" si="218"/>
        <v>33.768000000000001</v>
      </c>
      <c r="J718" s="4">
        <v>96</v>
      </c>
      <c r="K718" s="6">
        <f t="shared" si="219"/>
        <v>34.963107307200005</v>
      </c>
      <c r="L718" s="4">
        <v>36</v>
      </c>
      <c r="M718" s="6">
        <f t="shared" si="213"/>
        <v>110.84400000000001</v>
      </c>
      <c r="N718" s="4">
        <v>444</v>
      </c>
      <c r="O718" s="6">
        <f t="shared" si="220"/>
        <v>176.268</v>
      </c>
      <c r="P718" s="4">
        <v>24</v>
      </c>
      <c r="Q718" s="6">
        <f t="shared" si="221"/>
        <v>6.8519999732687999</v>
      </c>
      <c r="R718" s="4">
        <v>192</v>
      </c>
      <c r="S718" s="6">
        <f t="shared" si="222"/>
        <v>59.477255040000003</v>
      </c>
      <c r="T718" s="4">
        <v>84</v>
      </c>
      <c r="U718" s="6">
        <f t="shared" si="223"/>
        <v>54.096000000000004</v>
      </c>
      <c r="V718" s="4">
        <v>40</v>
      </c>
      <c r="W718" s="17">
        <f t="shared" si="214"/>
        <v>27.5601196</v>
      </c>
      <c r="X718" s="4">
        <v>48</v>
      </c>
      <c r="Y718" s="6">
        <f t="shared" si="224"/>
        <v>33.408000000000001</v>
      </c>
      <c r="Z718" s="4">
        <v>84</v>
      </c>
      <c r="AA718" s="6">
        <f t="shared" si="225"/>
        <v>81.312031323599996</v>
      </c>
      <c r="AB718" s="4">
        <v>100</v>
      </c>
      <c r="AC718" s="6">
        <f t="shared" si="226"/>
        <v>65.719988060000006</v>
      </c>
      <c r="AD718" s="4">
        <v>204</v>
      </c>
      <c r="AE718" s="6">
        <f t="shared" si="227"/>
        <v>94.248000000000005</v>
      </c>
      <c r="AF718" s="4">
        <v>168</v>
      </c>
      <c r="AG718" s="6">
        <f t="shared" si="228"/>
        <v>55.272000000000006</v>
      </c>
      <c r="AH718" s="4">
        <v>504</v>
      </c>
      <c r="AI718" s="6">
        <f t="shared" si="229"/>
        <v>81.308951678755079</v>
      </c>
      <c r="AJ718">
        <v>0</v>
      </c>
      <c r="AK718" s="6">
        <f t="shared" si="230"/>
        <v>0</v>
      </c>
      <c r="AL718" s="6">
        <f t="shared" si="215"/>
        <v>1015.137452982824</v>
      </c>
    </row>
    <row r="719" spans="1:38" x14ac:dyDescent="0.25">
      <c r="A719" s="1">
        <v>12768</v>
      </c>
      <c r="B719" s="1" t="s">
        <v>297</v>
      </c>
      <c r="C719" s="1" t="s">
        <v>1497</v>
      </c>
      <c r="D719" s="4">
        <v>60</v>
      </c>
      <c r="E719" s="6">
        <f t="shared" si="216"/>
        <v>95.160000000000011</v>
      </c>
      <c r="F719" s="4">
        <v>48</v>
      </c>
      <c r="G719" s="17">
        <f t="shared" si="217"/>
        <v>29.28</v>
      </c>
      <c r="H719" s="4">
        <v>48</v>
      </c>
      <c r="I719" s="6">
        <f t="shared" si="218"/>
        <v>22.512</v>
      </c>
      <c r="J719" s="4">
        <v>84</v>
      </c>
      <c r="K719" s="6">
        <f t="shared" si="219"/>
        <v>30.592718893800001</v>
      </c>
      <c r="L719" s="4">
        <v>84</v>
      </c>
      <c r="M719" s="6">
        <f t="shared" si="213"/>
        <v>258.63600000000002</v>
      </c>
      <c r="N719" s="4">
        <v>270</v>
      </c>
      <c r="O719" s="6">
        <f t="shared" si="220"/>
        <v>107.19000000000001</v>
      </c>
      <c r="P719" s="4">
        <v>48</v>
      </c>
      <c r="Q719" s="6">
        <f t="shared" si="221"/>
        <v>13.7039999465376</v>
      </c>
      <c r="R719" s="4">
        <v>120</v>
      </c>
      <c r="S719" s="6">
        <f t="shared" si="222"/>
        <v>37.1732844</v>
      </c>
      <c r="T719" s="4">
        <v>96</v>
      </c>
      <c r="U719" s="6">
        <f t="shared" si="223"/>
        <v>61.823999999999998</v>
      </c>
      <c r="V719" s="4">
        <v>50</v>
      </c>
      <c r="W719" s="17">
        <f t="shared" si="214"/>
        <v>34.450149500000002</v>
      </c>
      <c r="X719" s="4">
        <v>48</v>
      </c>
      <c r="Y719" s="6">
        <f t="shared" si="224"/>
        <v>33.408000000000001</v>
      </c>
      <c r="Z719" s="4">
        <v>84</v>
      </c>
      <c r="AA719" s="6">
        <f t="shared" si="225"/>
        <v>81.312031323599996</v>
      </c>
      <c r="AB719" s="4">
        <v>100</v>
      </c>
      <c r="AC719" s="6">
        <f t="shared" si="226"/>
        <v>65.719988060000006</v>
      </c>
      <c r="AD719" s="4">
        <v>168</v>
      </c>
      <c r="AE719" s="6">
        <f t="shared" si="227"/>
        <v>77.616</v>
      </c>
      <c r="AF719" s="4">
        <v>72</v>
      </c>
      <c r="AG719" s="6">
        <f t="shared" si="228"/>
        <v>23.688000000000002</v>
      </c>
      <c r="AH719" s="4">
        <v>60</v>
      </c>
      <c r="AI719" s="6">
        <f t="shared" si="229"/>
        <v>9.6796371046137004</v>
      </c>
      <c r="AJ719">
        <v>0</v>
      </c>
      <c r="AK719" s="6">
        <f t="shared" si="230"/>
        <v>0</v>
      </c>
      <c r="AL719" s="6">
        <f t="shared" si="215"/>
        <v>981.94580922855107</v>
      </c>
    </row>
    <row r="720" spans="1:38" x14ac:dyDescent="0.25">
      <c r="A720" s="1">
        <v>4001</v>
      </c>
      <c r="B720" s="1" t="s">
        <v>686</v>
      </c>
      <c r="C720" s="1" t="s">
        <v>1312</v>
      </c>
      <c r="D720" s="4">
        <v>0</v>
      </c>
      <c r="E720" s="6">
        <f t="shared" si="216"/>
        <v>0</v>
      </c>
      <c r="F720" s="4">
        <v>0</v>
      </c>
      <c r="G720" s="17">
        <f t="shared" si="217"/>
        <v>0</v>
      </c>
      <c r="H720" s="4">
        <v>0</v>
      </c>
      <c r="I720" s="6">
        <f t="shared" si="218"/>
        <v>0</v>
      </c>
      <c r="J720" s="4">
        <v>0</v>
      </c>
      <c r="K720" s="6">
        <f t="shared" si="219"/>
        <v>0</v>
      </c>
      <c r="L720" s="4">
        <v>0</v>
      </c>
      <c r="M720" s="6">
        <f t="shared" si="213"/>
        <v>0</v>
      </c>
      <c r="N720" s="4">
        <v>600</v>
      </c>
      <c r="O720" s="6">
        <f t="shared" si="220"/>
        <v>238.20000000000002</v>
      </c>
      <c r="P720" s="4">
        <v>0</v>
      </c>
      <c r="Q720" s="6">
        <f t="shared" si="221"/>
        <v>0</v>
      </c>
      <c r="R720" s="4">
        <f>72+300</f>
        <v>372</v>
      </c>
      <c r="S720" s="6">
        <f t="shared" si="222"/>
        <v>115.23718164</v>
      </c>
      <c r="T720" s="4">
        <v>0</v>
      </c>
      <c r="U720" s="6">
        <f t="shared" si="223"/>
        <v>0</v>
      </c>
      <c r="V720" s="4">
        <v>0</v>
      </c>
      <c r="W720" s="17">
        <f t="shared" si="214"/>
        <v>0</v>
      </c>
      <c r="X720" s="4">
        <v>0</v>
      </c>
      <c r="Y720" s="6">
        <f t="shared" si="224"/>
        <v>0</v>
      </c>
      <c r="Z720" s="4">
        <v>0</v>
      </c>
      <c r="AA720" s="6">
        <f t="shared" si="225"/>
        <v>0</v>
      </c>
      <c r="AB720" s="4">
        <v>0</v>
      </c>
      <c r="AC720" s="6">
        <f t="shared" si="226"/>
        <v>0</v>
      </c>
      <c r="AD720" s="4">
        <v>504</v>
      </c>
      <c r="AE720" s="6">
        <f t="shared" si="227"/>
        <v>232.84800000000001</v>
      </c>
      <c r="AF720" s="4">
        <v>0</v>
      </c>
      <c r="AG720" s="6">
        <f t="shared" si="228"/>
        <v>0</v>
      </c>
      <c r="AH720" s="4">
        <v>2450</v>
      </c>
      <c r="AI720" s="6">
        <f t="shared" si="229"/>
        <v>395.25184843839276</v>
      </c>
      <c r="AJ720">
        <v>0</v>
      </c>
      <c r="AK720" s="6">
        <f t="shared" si="230"/>
        <v>0</v>
      </c>
      <c r="AL720" s="6">
        <f t="shared" si="215"/>
        <v>981.53703007839272</v>
      </c>
    </row>
    <row r="721" spans="1:38" x14ac:dyDescent="0.25">
      <c r="A721" s="1">
        <v>13027</v>
      </c>
      <c r="B721" s="1" t="s">
        <v>481</v>
      </c>
      <c r="C721" s="1" t="s">
        <v>1155</v>
      </c>
      <c r="D721" s="4">
        <v>80</v>
      </c>
      <c r="E721" s="6">
        <f t="shared" si="216"/>
        <v>126.88000000000001</v>
      </c>
      <c r="F721" s="4">
        <v>78</v>
      </c>
      <c r="G721" s="17">
        <f t="shared" si="217"/>
        <v>47.58</v>
      </c>
      <c r="H721" s="4">
        <v>72</v>
      </c>
      <c r="I721" s="6">
        <f t="shared" si="218"/>
        <v>33.768000000000001</v>
      </c>
      <c r="J721" s="4">
        <v>120</v>
      </c>
      <c r="K721" s="6">
        <f t="shared" si="219"/>
        <v>43.703884133999999</v>
      </c>
      <c r="L721" s="4">
        <v>48</v>
      </c>
      <c r="M721" s="6">
        <f t="shared" si="213"/>
        <v>147.792</v>
      </c>
      <c r="N721" s="4">
        <v>252</v>
      </c>
      <c r="O721" s="6">
        <f t="shared" si="220"/>
        <v>100.04400000000001</v>
      </c>
      <c r="P721" s="4">
        <v>72</v>
      </c>
      <c r="Q721" s="6">
        <f t="shared" si="221"/>
        <v>20.5559999198064</v>
      </c>
      <c r="R721" s="4">
        <v>120</v>
      </c>
      <c r="S721" s="6">
        <f t="shared" si="222"/>
        <v>37.1732844</v>
      </c>
      <c r="T721" s="4">
        <v>120</v>
      </c>
      <c r="U721" s="6">
        <f t="shared" si="223"/>
        <v>77.28</v>
      </c>
      <c r="V721" s="4">
        <v>50</v>
      </c>
      <c r="W721" s="17">
        <f t="shared" si="214"/>
        <v>34.450149500000002</v>
      </c>
      <c r="X721" s="4">
        <v>48</v>
      </c>
      <c r="Y721" s="6">
        <f t="shared" si="224"/>
        <v>33.408000000000001</v>
      </c>
      <c r="Z721" s="4">
        <v>120</v>
      </c>
      <c r="AA721" s="6">
        <f t="shared" si="225"/>
        <v>116.16004474799999</v>
      </c>
      <c r="AB721" s="4">
        <v>100</v>
      </c>
      <c r="AC721" s="6">
        <f t="shared" si="226"/>
        <v>65.719988060000006</v>
      </c>
      <c r="AD721" s="4">
        <v>108</v>
      </c>
      <c r="AE721" s="6">
        <f t="shared" si="227"/>
        <v>49.896000000000001</v>
      </c>
      <c r="AF721" s="4">
        <v>72</v>
      </c>
      <c r="AG721" s="6">
        <f t="shared" si="228"/>
        <v>23.688000000000002</v>
      </c>
      <c r="AH721" s="4">
        <v>0</v>
      </c>
      <c r="AI721" s="6">
        <f t="shared" si="229"/>
        <v>0</v>
      </c>
      <c r="AJ721">
        <v>0</v>
      </c>
      <c r="AK721" s="6">
        <f t="shared" si="230"/>
        <v>0</v>
      </c>
      <c r="AL721" s="6">
        <f t="shared" si="215"/>
        <v>958.09935076180625</v>
      </c>
    </row>
    <row r="722" spans="1:38" x14ac:dyDescent="0.25">
      <c r="A722" s="1">
        <v>12928</v>
      </c>
      <c r="B722" s="1" t="s">
        <v>423</v>
      </c>
      <c r="C722" s="1" t="s">
        <v>1101</v>
      </c>
      <c r="D722" s="4">
        <v>40</v>
      </c>
      <c r="E722" s="6">
        <f t="shared" si="216"/>
        <v>63.440000000000005</v>
      </c>
      <c r="F722" s="4">
        <v>120</v>
      </c>
      <c r="G722" s="17">
        <f t="shared" si="217"/>
        <v>73.2</v>
      </c>
      <c r="H722" s="4">
        <v>120</v>
      </c>
      <c r="I722" s="6">
        <f t="shared" si="218"/>
        <v>56.279999999999994</v>
      </c>
      <c r="J722" s="4">
        <v>120</v>
      </c>
      <c r="K722" s="6">
        <f t="shared" si="219"/>
        <v>43.703884133999999</v>
      </c>
      <c r="L722" s="4">
        <v>24</v>
      </c>
      <c r="M722" s="6">
        <f t="shared" si="213"/>
        <v>73.896000000000001</v>
      </c>
      <c r="N722" s="4">
        <v>198</v>
      </c>
      <c r="O722" s="6">
        <f t="shared" si="220"/>
        <v>78.606000000000009</v>
      </c>
      <c r="P722" s="4">
        <v>0</v>
      </c>
      <c r="Q722" s="6">
        <f t="shared" si="221"/>
        <v>0</v>
      </c>
      <c r="R722" s="4">
        <v>120</v>
      </c>
      <c r="S722" s="6">
        <f t="shared" si="222"/>
        <v>37.1732844</v>
      </c>
      <c r="T722" s="4">
        <v>120</v>
      </c>
      <c r="U722" s="6">
        <f t="shared" si="223"/>
        <v>77.28</v>
      </c>
      <c r="V722" s="4">
        <v>40</v>
      </c>
      <c r="W722" s="17">
        <f t="shared" si="214"/>
        <v>27.5601196</v>
      </c>
      <c r="X722" s="4">
        <v>48</v>
      </c>
      <c r="Y722" s="6">
        <f t="shared" si="224"/>
        <v>33.408000000000001</v>
      </c>
      <c r="Z722" s="4">
        <v>120</v>
      </c>
      <c r="AA722" s="6">
        <f t="shared" si="225"/>
        <v>116.16004474799999</v>
      </c>
      <c r="AB722" s="4">
        <v>100</v>
      </c>
      <c r="AC722" s="6">
        <f t="shared" si="226"/>
        <v>65.719988060000006</v>
      </c>
      <c r="AD722" s="4">
        <v>60</v>
      </c>
      <c r="AE722" s="6">
        <f t="shared" si="227"/>
        <v>27.720000000000002</v>
      </c>
      <c r="AF722" s="4">
        <v>120</v>
      </c>
      <c r="AG722" s="6">
        <f t="shared" si="228"/>
        <v>39.480000000000004</v>
      </c>
      <c r="AH722" s="4">
        <v>892</v>
      </c>
      <c r="AI722" s="6">
        <f t="shared" si="229"/>
        <v>143.90393828859035</v>
      </c>
      <c r="AJ722">
        <v>0</v>
      </c>
      <c r="AK722" s="6">
        <f t="shared" si="230"/>
        <v>0</v>
      </c>
      <c r="AL722" s="6">
        <f t="shared" si="215"/>
        <v>957.53125923059042</v>
      </c>
    </row>
    <row r="723" spans="1:38" x14ac:dyDescent="0.25">
      <c r="A723" s="1">
        <v>12930</v>
      </c>
      <c r="B723" s="1" t="s">
        <v>1572</v>
      </c>
      <c r="C723" s="1" t="s">
        <v>1595</v>
      </c>
      <c r="D723" s="4">
        <v>120</v>
      </c>
      <c r="E723" s="6">
        <f t="shared" si="216"/>
        <v>190.32000000000002</v>
      </c>
      <c r="F723" s="4">
        <v>120</v>
      </c>
      <c r="G723" s="17">
        <f t="shared" si="217"/>
        <v>73.2</v>
      </c>
      <c r="H723" s="4">
        <v>120</v>
      </c>
      <c r="I723" s="6">
        <f t="shared" si="218"/>
        <v>56.279999999999994</v>
      </c>
      <c r="J723" s="4">
        <v>120</v>
      </c>
      <c r="K723" s="6">
        <f t="shared" si="219"/>
        <v>43.703884133999999</v>
      </c>
      <c r="L723" s="4">
        <v>84</v>
      </c>
      <c r="M723" s="6">
        <f t="shared" si="213"/>
        <v>258.63600000000002</v>
      </c>
      <c r="N723" s="4">
        <v>0</v>
      </c>
      <c r="O723" s="6">
        <f t="shared" si="220"/>
        <v>0</v>
      </c>
      <c r="P723" s="4">
        <v>0</v>
      </c>
      <c r="Q723" s="6">
        <f t="shared" si="221"/>
        <v>0</v>
      </c>
      <c r="R723" s="4">
        <v>120</v>
      </c>
      <c r="S723" s="6">
        <f t="shared" si="222"/>
        <v>37.1732844</v>
      </c>
      <c r="T723" s="4">
        <v>0</v>
      </c>
      <c r="U723" s="6">
        <f t="shared" si="223"/>
        <v>0</v>
      </c>
      <c r="V723" s="4">
        <v>120</v>
      </c>
      <c r="W723" s="17">
        <f t="shared" si="214"/>
        <v>82.680358799999993</v>
      </c>
      <c r="X723" s="4">
        <v>128</v>
      </c>
      <c r="Y723" s="6">
        <f t="shared" si="224"/>
        <v>89.087999999999994</v>
      </c>
      <c r="Z723" s="4">
        <v>0</v>
      </c>
      <c r="AA723" s="6">
        <f t="shared" si="225"/>
        <v>0</v>
      </c>
      <c r="AB723" s="4">
        <v>0</v>
      </c>
      <c r="AC723" s="6">
        <f t="shared" si="226"/>
        <v>0</v>
      </c>
      <c r="AD723" s="4">
        <v>120</v>
      </c>
      <c r="AE723" s="6">
        <f t="shared" si="227"/>
        <v>55.440000000000005</v>
      </c>
      <c r="AF723" s="4">
        <v>120</v>
      </c>
      <c r="AG723" s="6">
        <f t="shared" si="228"/>
        <v>39.480000000000004</v>
      </c>
      <c r="AH723" s="4">
        <v>0</v>
      </c>
      <c r="AI723" s="6">
        <f t="shared" si="229"/>
        <v>0</v>
      </c>
      <c r="AJ723">
        <v>0</v>
      </c>
      <c r="AK723" s="6">
        <f t="shared" si="230"/>
        <v>0</v>
      </c>
      <c r="AL723" s="6">
        <f t="shared" si="215"/>
        <v>926.00152733400023</v>
      </c>
    </row>
    <row r="724" spans="1:38" x14ac:dyDescent="0.25">
      <c r="A724" s="1">
        <v>12525</v>
      </c>
      <c r="B724" s="1" t="s">
        <v>137</v>
      </c>
      <c r="C724" s="1" t="s">
        <v>892</v>
      </c>
      <c r="D724" s="4">
        <v>60</v>
      </c>
      <c r="E724" s="6">
        <f t="shared" si="216"/>
        <v>95.160000000000011</v>
      </c>
      <c r="F724" s="4">
        <v>42</v>
      </c>
      <c r="G724" s="17">
        <f t="shared" si="217"/>
        <v>25.62</v>
      </c>
      <c r="H724" s="4">
        <v>72</v>
      </c>
      <c r="I724" s="6">
        <f t="shared" si="218"/>
        <v>33.768000000000001</v>
      </c>
      <c r="J724" s="4">
        <v>60</v>
      </c>
      <c r="K724" s="6">
        <f t="shared" si="219"/>
        <v>21.851942067</v>
      </c>
      <c r="L724" s="4">
        <v>48</v>
      </c>
      <c r="M724" s="6">
        <f t="shared" si="213"/>
        <v>147.792</v>
      </c>
      <c r="N724" s="4">
        <v>204</v>
      </c>
      <c r="O724" s="6">
        <f t="shared" si="220"/>
        <v>80.988</v>
      </c>
      <c r="P724" s="4">
        <v>72</v>
      </c>
      <c r="Q724" s="6">
        <f t="shared" si="221"/>
        <v>20.5559999198064</v>
      </c>
      <c r="R724" s="4">
        <v>228</v>
      </c>
      <c r="S724" s="6">
        <f t="shared" si="222"/>
        <v>70.629240359999997</v>
      </c>
      <c r="T724" s="4">
        <v>120</v>
      </c>
      <c r="U724" s="6">
        <f t="shared" si="223"/>
        <v>77.28</v>
      </c>
      <c r="V724" s="4">
        <v>30</v>
      </c>
      <c r="W724" s="17">
        <f t="shared" si="214"/>
        <v>20.670089699999998</v>
      </c>
      <c r="X724" s="4">
        <v>32</v>
      </c>
      <c r="Y724" s="6">
        <f t="shared" si="224"/>
        <v>22.271999999999998</v>
      </c>
      <c r="Z724" s="4">
        <v>120</v>
      </c>
      <c r="AA724" s="6">
        <f t="shared" si="225"/>
        <v>116.16004474799999</v>
      </c>
      <c r="AB724" s="4">
        <v>100</v>
      </c>
      <c r="AC724" s="6">
        <f t="shared" si="226"/>
        <v>65.719988060000006</v>
      </c>
      <c r="AD724" s="4">
        <v>168</v>
      </c>
      <c r="AE724" s="6">
        <f t="shared" si="227"/>
        <v>77.616</v>
      </c>
      <c r="AF724" s="4">
        <v>120</v>
      </c>
      <c r="AG724" s="6">
        <f t="shared" si="228"/>
        <v>39.480000000000004</v>
      </c>
      <c r="AH724" s="4">
        <v>64</v>
      </c>
      <c r="AI724" s="6">
        <f t="shared" si="229"/>
        <v>10.32494624492128</v>
      </c>
      <c r="AJ724">
        <v>0</v>
      </c>
      <c r="AK724" s="6">
        <f t="shared" si="230"/>
        <v>0</v>
      </c>
      <c r="AL724" s="6">
        <f t="shared" si="215"/>
        <v>925.88825109972777</v>
      </c>
    </row>
    <row r="725" spans="1:38" x14ac:dyDescent="0.25">
      <c r="A725" s="1">
        <v>12712</v>
      </c>
      <c r="B725" s="1" t="s">
        <v>253</v>
      </c>
      <c r="C725" s="1" t="s">
        <v>980</v>
      </c>
      <c r="D725" s="4">
        <v>20</v>
      </c>
      <c r="E725" s="6">
        <f t="shared" si="216"/>
        <v>31.720000000000002</v>
      </c>
      <c r="F725" s="4">
        <v>0</v>
      </c>
      <c r="G725" s="17">
        <f t="shared" si="217"/>
        <v>0</v>
      </c>
      <c r="H725" s="4">
        <v>96</v>
      </c>
      <c r="I725" s="6">
        <f t="shared" si="218"/>
        <v>45.024000000000001</v>
      </c>
      <c r="J725" s="4">
        <v>144</v>
      </c>
      <c r="K725" s="6">
        <f t="shared" si="219"/>
        <v>52.4446609608</v>
      </c>
      <c r="L725" s="4">
        <v>0</v>
      </c>
      <c r="M725" s="6">
        <f t="shared" si="213"/>
        <v>0</v>
      </c>
      <c r="N725" s="4">
        <v>702</v>
      </c>
      <c r="O725" s="6">
        <f t="shared" si="220"/>
        <v>278.69400000000002</v>
      </c>
      <c r="P725" s="4">
        <v>48</v>
      </c>
      <c r="Q725" s="6">
        <f t="shared" si="221"/>
        <v>13.7039999465376</v>
      </c>
      <c r="R725" s="4">
        <v>96</v>
      </c>
      <c r="S725" s="6">
        <f t="shared" si="222"/>
        <v>29.738627520000001</v>
      </c>
      <c r="T725" s="4">
        <v>24</v>
      </c>
      <c r="U725" s="6">
        <f t="shared" si="223"/>
        <v>15.456</v>
      </c>
      <c r="V725" s="4">
        <v>10</v>
      </c>
      <c r="W725" s="17">
        <f t="shared" si="214"/>
        <v>6.8900299</v>
      </c>
      <c r="X725" s="4">
        <v>16</v>
      </c>
      <c r="Y725" s="6">
        <f t="shared" si="224"/>
        <v>11.135999999999999</v>
      </c>
      <c r="Z725" s="4">
        <v>204</v>
      </c>
      <c r="AA725" s="6">
        <f t="shared" si="225"/>
        <v>197.47207607159999</v>
      </c>
      <c r="AB725" s="4">
        <v>200</v>
      </c>
      <c r="AC725" s="6">
        <f t="shared" si="226"/>
        <v>131.43997612000001</v>
      </c>
      <c r="AD725" s="4">
        <v>36</v>
      </c>
      <c r="AE725" s="6">
        <f t="shared" si="227"/>
        <v>16.632000000000001</v>
      </c>
      <c r="AF725" s="4">
        <v>288</v>
      </c>
      <c r="AG725" s="6">
        <f t="shared" si="228"/>
        <v>94.75200000000001</v>
      </c>
      <c r="AH725" s="4">
        <v>0</v>
      </c>
      <c r="AI725" s="6">
        <f t="shared" si="229"/>
        <v>0</v>
      </c>
      <c r="AJ725">
        <v>0</v>
      </c>
      <c r="AK725" s="6">
        <f t="shared" si="230"/>
        <v>0</v>
      </c>
      <c r="AL725" s="6">
        <f t="shared" si="215"/>
        <v>925.10337051893771</v>
      </c>
    </row>
    <row r="726" spans="1:38" x14ac:dyDescent="0.25">
      <c r="A726" s="1">
        <v>12454</v>
      </c>
      <c r="B726" s="1" t="s">
        <v>93</v>
      </c>
      <c r="C726" s="1" t="s">
        <v>855</v>
      </c>
      <c r="D726" s="4">
        <v>40</v>
      </c>
      <c r="E726" s="6">
        <f t="shared" si="216"/>
        <v>63.440000000000005</v>
      </c>
      <c r="F726" s="4">
        <v>48</v>
      </c>
      <c r="G726" s="17">
        <f t="shared" si="217"/>
        <v>29.28</v>
      </c>
      <c r="H726" s="4">
        <v>48</v>
      </c>
      <c r="I726" s="6">
        <f t="shared" si="218"/>
        <v>22.512</v>
      </c>
      <c r="J726" s="4">
        <v>48</v>
      </c>
      <c r="K726" s="6">
        <f t="shared" si="219"/>
        <v>17.481553653600002</v>
      </c>
      <c r="L726" s="4">
        <v>48</v>
      </c>
      <c r="M726" s="6">
        <f t="shared" si="213"/>
        <v>147.792</v>
      </c>
      <c r="N726" s="4">
        <v>504</v>
      </c>
      <c r="O726" s="6">
        <f t="shared" si="220"/>
        <v>200.08800000000002</v>
      </c>
      <c r="P726" s="4">
        <v>48</v>
      </c>
      <c r="Q726" s="6">
        <f t="shared" si="221"/>
        <v>13.7039999465376</v>
      </c>
      <c r="R726" s="4">
        <v>96</v>
      </c>
      <c r="S726" s="6">
        <f t="shared" si="222"/>
        <v>29.738627520000001</v>
      </c>
      <c r="T726" s="4">
        <v>48</v>
      </c>
      <c r="U726" s="6">
        <f t="shared" si="223"/>
        <v>30.911999999999999</v>
      </c>
      <c r="V726" s="4">
        <v>20</v>
      </c>
      <c r="W726" s="17">
        <f t="shared" si="214"/>
        <v>13.7800598</v>
      </c>
      <c r="X726" s="4">
        <v>16</v>
      </c>
      <c r="Y726" s="6">
        <f t="shared" si="224"/>
        <v>11.135999999999999</v>
      </c>
      <c r="Z726" s="4">
        <v>48</v>
      </c>
      <c r="AA726" s="6">
        <f t="shared" si="225"/>
        <v>46.464017899200002</v>
      </c>
      <c r="AB726" s="4">
        <v>0</v>
      </c>
      <c r="AC726" s="6">
        <f t="shared" si="226"/>
        <v>0</v>
      </c>
      <c r="AD726" s="4">
        <v>108</v>
      </c>
      <c r="AE726" s="6">
        <f t="shared" si="227"/>
        <v>49.896000000000001</v>
      </c>
      <c r="AF726" s="4">
        <v>48</v>
      </c>
      <c r="AG726" s="6">
        <f t="shared" si="228"/>
        <v>15.792000000000002</v>
      </c>
      <c r="AH726" s="4">
        <v>0</v>
      </c>
      <c r="AI726" s="6">
        <f t="shared" si="229"/>
        <v>0</v>
      </c>
      <c r="AJ726">
        <v>40</v>
      </c>
      <c r="AK726" s="6">
        <f t="shared" si="230"/>
        <v>228.57142857142838</v>
      </c>
      <c r="AL726" s="6">
        <f t="shared" si="215"/>
        <v>920.58768739076595</v>
      </c>
    </row>
    <row r="727" spans="1:38" x14ac:dyDescent="0.25">
      <c r="A727" s="1">
        <v>3994</v>
      </c>
      <c r="B727" s="1" t="s">
        <v>683</v>
      </c>
      <c r="C727" s="1" t="s">
        <v>1310</v>
      </c>
      <c r="D727" s="4">
        <v>80</v>
      </c>
      <c r="E727" s="6">
        <f t="shared" si="216"/>
        <v>126.88000000000001</v>
      </c>
      <c r="F727" s="4">
        <v>78</v>
      </c>
      <c r="G727" s="17">
        <f t="shared" si="217"/>
        <v>47.58</v>
      </c>
      <c r="H727" s="4">
        <v>72</v>
      </c>
      <c r="I727" s="6">
        <f t="shared" si="218"/>
        <v>33.768000000000001</v>
      </c>
      <c r="J727" s="4">
        <v>72</v>
      </c>
      <c r="K727" s="6">
        <f t="shared" si="219"/>
        <v>26.2223304804</v>
      </c>
      <c r="L727" s="4">
        <v>48</v>
      </c>
      <c r="M727" s="6">
        <f t="shared" si="213"/>
        <v>147.792</v>
      </c>
      <c r="N727" s="4">
        <v>150</v>
      </c>
      <c r="O727" s="6">
        <f t="shared" si="220"/>
        <v>59.550000000000004</v>
      </c>
      <c r="P727" s="4">
        <v>48</v>
      </c>
      <c r="Q727" s="6">
        <f t="shared" si="221"/>
        <v>13.7039999465376</v>
      </c>
      <c r="R727" s="4">
        <v>168</v>
      </c>
      <c r="S727" s="6">
        <f t="shared" si="222"/>
        <v>52.042598159999997</v>
      </c>
      <c r="T727" s="4">
        <v>72</v>
      </c>
      <c r="U727" s="6">
        <f t="shared" si="223"/>
        <v>46.368000000000002</v>
      </c>
      <c r="V727" s="4">
        <v>50</v>
      </c>
      <c r="W727" s="17">
        <f t="shared" si="214"/>
        <v>34.450149500000002</v>
      </c>
      <c r="X727" s="4">
        <v>48</v>
      </c>
      <c r="Y727" s="6">
        <f t="shared" si="224"/>
        <v>33.408000000000001</v>
      </c>
      <c r="Z727" s="4">
        <v>72</v>
      </c>
      <c r="AA727" s="6">
        <f t="shared" si="225"/>
        <v>69.696026848800003</v>
      </c>
      <c r="AB727" s="4">
        <v>100</v>
      </c>
      <c r="AC727" s="6">
        <f t="shared" si="226"/>
        <v>65.719988060000006</v>
      </c>
      <c r="AD727" s="4">
        <v>180</v>
      </c>
      <c r="AE727" s="6">
        <f t="shared" si="227"/>
        <v>83.160000000000011</v>
      </c>
      <c r="AF727" s="4">
        <v>72</v>
      </c>
      <c r="AG727" s="6">
        <f t="shared" si="228"/>
        <v>23.688000000000002</v>
      </c>
      <c r="AH727" s="4">
        <v>192</v>
      </c>
      <c r="AI727" s="6">
        <f t="shared" si="229"/>
        <v>30.974838734763843</v>
      </c>
      <c r="AJ727">
        <v>0</v>
      </c>
      <c r="AK727" s="6">
        <f t="shared" si="230"/>
        <v>0</v>
      </c>
      <c r="AL727" s="6">
        <f t="shared" si="215"/>
        <v>895.00393173050134</v>
      </c>
    </row>
    <row r="728" spans="1:38" x14ac:dyDescent="0.25">
      <c r="A728" s="1">
        <v>12906</v>
      </c>
      <c r="B728" s="1" t="s">
        <v>404</v>
      </c>
      <c r="C728" s="1" t="s">
        <v>1082</v>
      </c>
      <c r="D728" s="4">
        <v>80</v>
      </c>
      <c r="E728" s="6">
        <f t="shared" si="216"/>
        <v>126.88000000000001</v>
      </c>
      <c r="F728" s="4">
        <v>60</v>
      </c>
      <c r="G728" s="17">
        <f t="shared" si="217"/>
        <v>36.6</v>
      </c>
      <c r="H728" s="4">
        <v>96</v>
      </c>
      <c r="I728" s="6">
        <f t="shared" si="218"/>
        <v>45.024000000000001</v>
      </c>
      <c r="J728" s="4">
        <v>84</v>
      </c>
      <c r="K728" s="6">
        <f t="shared" si="219"/>
        <v>30.592718893800001</v>
      </c>
      <c r="L728" s="4">
        <v>0</v>
      </c>
      <c r="M728" s="6">
        <f t="shared" si="213"/>
        <v>0</v>
      </c>
      <c r="N728" s="4">
        <v>522</v>
      </c>
      <c r="O728" s="6">
        <f t="shared" si="220"/>
        <v>207.23400000000001</v>
      </c>
      <c r="P728" s="4">
        <v>0</v>
      </c>
      <c r="Q728" s="6">
        <f t="shared" si="221"/>
        <v>0</v>
      </c>
      <c r="R728" s="4">
        <v>156</v>
      </c>
      <c r="S728" s="6">
        <f t="shared" si="222"/>
        <v>48.325269720000001</v>
      </c>
      <c r="T728" s="4">
        <v>120</v>
      </c>
      <c r="U728" s="6">
        <f t="shared" si="223"/>
        <v>77.28</v>
      </c>
      <c r="V728" s="4">
        <v>70</v>
      </c>
      <c r="W728" s="17">
        <f t="shared" si="214"/>
        <v>48.230209299999999</v>
      </c>
      <c r="X728" s="4">
        <v>0</v>
      </c>
      <c r="Y728" s="6">
        <f t="shared" si="224"/>
        <v>0</v>
      </c>
      <c r="Z728" s="4">
        <v>120</v>
      </c>
      <c r="AA728" s="6">
        <f t="shared" si="225"/>
        <v>116.16004474799999</v>
      </c>
      <c r="AB728" s="4">
        <v>200</v>
      </c>
      <c r="AC728" s="6">
        <f t="shared" si="226"/>
        <v>131.43997612000001</v>
      </c>
      <c r="AD728" s="4">
        <v>0</v>
      </c>
      <c r="AE728" s="6">
        <f t="shared" si="227"/>
        <v>0</v>
      </c>
      <c r="AF728" s="4">
        <v>0</v>
      </c>
      <c r="AG728" s="6">
        <f t="shared" si="228"/>
        <v>0</v>
      </c>
      <c r="AH728" s="4">
        <v>0</v>
      </c>
      <c r="AI728" s="6">
        <f t="shared" si="229"/>
        <v>0</v>
      </c>
      <c r="AJ728">
        <v>0</v>
      </c>
      <c r="AK728" s="6">
        <f t="shared" si="230"/>
        <v>0</v>
      </c>
      <c r="AL728" s="6">
        <f t="shared" si="215"/>
        <v>867.76621878180003</v>
      </c>
    </row>
    <row r="729" spans="1:38" x14ac:dyDescent="0.25">
      <c r="A729" s="1">
        <v>947</v>
      </c>
      <c r="B729" s="1" t="s">
        <v>742</v>
      </c>
      <c r="C729" s="1" t="s">
        <v>1349</v>
      </c>
      <c r="D729" s="4">
        <v>40</v>
      </c>
      <c r="E729" s="6">
        <f t="shared" si="216"/>
        <v>63.440000000000005</v>
      </c>
      <c r="F729" s="4">
        <v>18</v>
      </c>
      <c r="G729" s="17">
        <f t="shared" si="217"/>
        <v>10.98</v>
      </c>
      <c r="H729" s="4">
        <v>0</v>
      </c>
      <c r="I729" s="6">
        <f t="shared" si="218"/>
        <v>0</v>
      </c>
      <c r="J729" s="4">
        <v>252</v>
      </c>
      <c r="K729" s="6">
        <f t="shared" si="219"/>
        <v>91.778156681400006</v>
      </c>
      <c r="L729" s="4">
        <v>12</v>
      </c>
      <c r="M729" s="6">
        <f t="shared" si="213"/>
        <v>36.948</v>
      </c>
      <c r="N729" s="4">
        <v>798</v>
      </c>
      <c r="O729" s="6">
        <f t="shared" si="220"/>
        <v>316.80600000000004</v>
      </c>
      <c r="P729" s="4">
        <v>0</v>
      </c>
      <c r="Q729" s="6">
        <f t="shared" si="221"/>
        <v>0</v>
      </c>
      <c r="R729" s="4">
        <v>12</v>
      </c>
      <c r="S729" s="6">
        <f t="shared" si="222"/>
        <v>3.7173284400000002</v>
      </c>
      <c r="T729" s="4">
        <v>12</v>
      </c>
      <c r="U729" s="6">
        <f t="shared" si="223"/>
        <v>7.7279999999999998</v>
      </c>
      <c r="V729" s="4">
        <v>0</v>
      </c>
      <c r="W729" s="17">
        <f t="shared" si="214"/>
        <v>0</v>
      </c>
      <c r="X729" s="4">
        <v>0</v>
      </c>
      <c r="Y729" s="6">
        <f t="shared" si="224"/>
        <v>0</v>
      </c>
      <c r="Z729" s="4">
        <v>144</v>
      </c>
      <c r="AA729" s="6">
        <f t="shared" si="225"/>
        <v>139.39205369760001</v>
      </c>
      <c r="AB729" s="4">
        <v>0</v>
      </c>
      <c r="AC729" s="6">
        <f t="shared" si="226"/>
        <v>0</v>
      </c>
      <c r="AD729" s="4">
        <v>12</v>
      </c>
      <c r="AE729" s="6">
        <f t="shared" si="227"/>
        <v>5.5440000000000005</v>
      </c>
      <c r="AF729" s="4">
        <v>504</v>
      </c>
      <c r="AG729" s="6">
        <f t="shared" si="228"/>
        <v>165.816</v>
      </c>
      <c r="AH729" s="4">
        <v>0</v>
      </c>
      <c r="AI729" s="6">
        <f t="shared" si="229"/>
        <v>0</v>
      </c>
      <c r="AJ729">
        <v>0</v>
      </c>
      <c r="AK729" s="6">
        <f t="shared" si="230"/>
        <v>0</v>
      </c>
      <c r="AL729" s="6">
        <f t="shared" si="215"/>
        <v>842.14953881899999</v>
      </c>
    </row>
    <row r="730" spans="1:38" x14ac:dyDescent="0.25">
      <c r="A730" s="1">
        <v>12513</v>
      </c>
      <c r="B730" s="1" t="s">
        <v>132</v>
      </c>
      <c r="C730" s="1" t="s">
        <v>887</v>
      </c>
      <c r="D730" s="4">
        <v>60</v>
      </c>
      <c r="E730" s="6">
        <f t="shared" si="216"/>
        <v>95.160000000000011</v>
      </c>
      <c r="F730" s="4">
        <v>78</v>
      </c>
      <c r="G730" s="17">
        <f t="shared" si="217"/>
        <v>47.58</v>
      </c>
      <c r="H730" s="4">
        <v>72</v>
      </c>
      <c r="I730" s="6">
        <f t="shared" si="218"/>
        <v>33.768000000000001</v>
      </c>
      <c r="J730" s="4">
        <v>84</v>
      </c>
      <c r="K730" s="6">
        <f t="shared" si="219"/>
        <v>30.592718893800001</v>
      </c>
      <c r="L730" s="4">
        <v>24</v>
      </c>
      <c r="M730" s="6">
        <f t="shared" si="213"/>
        <v>73.896000000000001</v>
      </c>
      <c r="N730" s="4">
        <v>180</v>
      </c>
      <c r="O730" s="6">
        <f t="shared" si="220"/>
        <v>71.460000000000008</v>
      </c>
      <c r="P730" s="4">
        <v>72</v>
      </c>
      <c r="Q730" s="6">
        <f t="shared" si="221"/>
        <v>20.5559999198064</v>
      </c>
      <c r="R730" s="4">
        <v>144</v>
      </c>
      <c r="S730" s="6">
        <f t="shared" si="222"/>
        <v>44.607941279999999</v>
      </c>
      <c r="T730" s="4">
        <v>84</v>
      </c>
      <c r="U730" s="6">
        <f t="shared" si="223"/>
        <v>54.096000000000004</v>
      </c>
      <c r="V730" s="4">
        <v>50</v>
      </c>
      <c r="W730" s="17">
        <f t="shared" si="214"/>
        <v>34.450149500000002</v>
      </c>
      <c r="X730" s="4">
        <v>64</v>
      </c>
      <c r="Y730" s="6">
        <f t="shared" si="224"/>
        <v>44.543999999999997</v>
      </c>
      <c r="Z730" s="4">
        <v>84</v>
      </c>
      <c r="AA730" s="6">
        <f t="shared" si="225"/>
        <v>81.312031323599996</v>
      </c>
      <c r="AB730" s="4">
        <v>100</v>
      </c>
      <c r="AC730" s="6">
        <f t="shared" si="226"/>
        <v>65.719988060000006</v>
      </c>
      <c r="AD730" s="4">
        <v>192</v>
      </c>
      <c r="AE730" s="6">
        <f t="shared" si="227"/>
        <v>88.704000000000008</v>
      </c>
      <c r="AF730" s="4">
        <v>72</v>
      </c>
      <c r="AG730" s="6">
        <f t="shared" si="228"/>
        <v>23.688000000000002</v>
      </c>
      <c r="AH730" s="4">
        <v>192</v>
      </c>
      <c r="AI730" s="6">
        <f t="shared" si="229"/>
        <v>30.974838734763843</v>
      </c>
      <c r="AJ730">
        <v>0</v>
      </c>
      <c r="AK730" s="6">
        <f t="shared" si="230"/>
        <v>0</v>
      </c>
      <c r="AL730" s="6">
        <f t="shared" si="215"/>
        <v>841.10966771197025</v>
      </c>
    </row>
    <row r="731" spans="1:38" x14ac:dyDescent="0.25">
      <c r="A731" s="1">
        <v>12920</v>
      </c>
      <c r="B731" s="1" t="s">
        <v>416</v>
      </c>
      <c r="C731" s="1" t="s">
        <v>1094</v>
      </c>
      <c r="D731" s="4">
        <v>60</v>
      </c>
      <c r="E731" s="6">
        <f t="shared" si="216"/>
        <v>95.160000000000011</v>
      </c>
      <c r="F731" s="4">
        <v>96</v>
      </c>
      <c r="G731" s="17">
        <f t="shared" si="217"/>
        <v>58.56</v>
      </c>
      <c r="H731" s="4">
        <v>48</v>
      </c>
      <c r="I731" s="6">
        <f t="shared" si="218"/>
        <v>22.512</v>
      </c>
      <c r="J731" s="4">
        <v>96</v>
      </c>
      <c r="K731" s="6">
        <f t="shared" si="219"/>
        <v>34.963107307200005</v>
      </c>
      <c r="L731" s="4">
        <v>48</v>
      </c>
      <c r="M731" s="6">
        <f t="shared" si="213"/>
        <v>147.792</v>
      </c>
      <c r="N731" s="4">
        <v>300</v>
      </c>
      <c r="O731" s="6">
        <f t="shared" si="220"/>
        <v>119.10000000000001</v>
      </c>
      <c r="P731" s="4">
        <v>0</v>
      </c>
      <c r="Q731" s="6">
        <f t="shared" si="221"/>
        <v>0</v>
      </c>
      <c r="R731" s="4">
        <v>96</v>
      </c>
      <c r="S731" s="6">
        <f t="shared" si="222"/>
        <v>29.738627520000001</v>
      </c>
      <c r="T731" s="4">
        <v>96</v>
      </c>
      <c r="U731" s="6">
        <f t="shared" si="223"/>
        <v>61.823999999999998</v>
      </c>
      <c r="V731" s="4">
        <v>50</v>
      </c>
      <c r="W731" s="17">
        <f t="shared" si="214"/>
        <v>34.450149500000002</v>
      </c>
      <c r="X731" s="4">
        <v>48</v>
      </c>
      <c r="Y731" s="6">
        <f t="shared" si="224"/>
        <v>33.408000000000001</v>
      </c>
      <c r="Z731" s="4">
        <v>96</v>
      </c>
      <c r="AA731" s="6">
        <f t="shared" si="225"/>
        <v>92.928035798400003</v>
      </c>
      <c r="AB731" s="4">
        <v>100</v>
      </c>
      <c r="AC731" s="6">
        <f t="shared" si="226"/>
        <v>65.719988060000006</v>
      </c>
      <c r="AD731" s="4">
        <v>0</v>
      </c>
      <c r="AE731" s="6">
        <f t="shared" si="227"/>
        <v>0</v>
      </c>
      <c r="AF731" s="4">
        <v>96</v>
      </c>
      <c r="AG731" s="6">
        <f t="shared" si="228"/>
        <v>31.584000000000003</v>
      </c>
      <c r="AH731" s="4">
        <v>0</v>
      </c>
      <c r="AI731" s="6">
        <f t="shared" si="229"/>
        <v>0</v>
      </c>
      <c r="AJ731">
        <v>0</v>
      </c>
      <c r="AK731" s="6">
        <f t="shared" si="230"/>
        <v>0</v>
      </c>
      <c r="AL731" s="6">
        <f t="shared" si="215"/>
        <v>827.73990818559992</v>
      </c>
    </row>
    <row r="732" spans="1:38" x14ac:dyDescent="0.25">
      <c r="A732" s="1">
        <v>12410</v>
      </c>
      <c r="B732" s="1" t="s">
        <v>68</v>
      </c>
      <c r="C732" s="1" t="s">
        <v>834</v>
      </c>
      <c r="D732" s="4">
        <v>60</v>
      </c>
      <c r="E732" s="6">
        <f t="shared" si="216"/>
        <v>95.160000000000011</v>
      </c>
      <c r="F732" s="4">
        <v>102</v>
      </c>
      <c r="G732" s="17">
        <f t="shared" si="217"/>
        <v>62.22</v>
      </c>
      <c r="H732" s="4">
        <v>96</v>
      </c>
      <c r="I732" s="6">
        <f t="shared" si="218"/>
        <v>45.024000000000001</v>
      </c>
      <c r="J732" s="4">
        <v>96</v>
      </c>
      <c r="K732" s="6">
        <f t="shared" si="219"/>
        <v>34.963107307200005</v>
      </c>
      <c r="L732" s="4">
        <v>24</v>
      </c>
      <c r="M732" s="6">
        <f t="shared" si="213"/>
        <v>73.896000000000001</v>
      </c>
      <c r="N732" s="4">
        <v>198</v>
      </c>
      <c r="O732" s="6">
        <f t="shared" si="220"/>
        <v>78.606000000000009</v>
      </c>
      <c r="P732" s="4">
        <v>96</v>
      </c>
      <c r="Q732" s="6">
        <f t="shared" si="221"/>
        <v>27.4079998930752</v>
      </c>
      <c r="R732" s="4">
        <v>96</v>
      </c>
      <c r="S732" s="6">
        <f t="shared" si="222"/>
        <v>29.738627520000001</v>
      </c>
      <c r="T732" s="4">
        <v>96</v>
      </c>
      <c r="U732" s="6">
        <f t="shared" si="223"/>
        <v>61.823999999999998</v>
      </c>
      <c r="V732" s="4">
        <v>50</v>
      </c>
      <c r="W732" s="17">
        <f t="shared" si="214"/>
        <v>34.450149500000002</v>
      </c>
      <c r="X732" s="4">
        <v>64</v>
      </c>
      <c r="Y732" s="6">
        <f t="shared" si="224"/>
        <v>44.543999999999997</v>
      </c>
      <c r="Z732" s="4">
        <v>96</v>
      </c>
      <c r="AA732" s="6">
        <f t="shared" si="225"/>
        <v>92.928035798400003</v>
      </c>
      <c r="AB732" s="4">
        <v>100</v>
      </c>
      <c r="AC732" s="6">
        <f t="shared" si="226"/>
        <v>65.719988060000006</v>
      </c>
      <c r="AD732" s="4">
        <v>96</v>
      </c>
      <c r="AE732" s="6">
        <f t="shared" si="227"/>
        <v>44.352000000000004</v>
      </c>
      <c r="AF732" s="4">
        <v>96</v>
      </c>
      <c r="AG732" s="6">
        <f t="shared" si="228"/>
        <v>31.584000000000003</v>
      </c>
      <c r="AH732" s="4">
        <v>0</v>
      </c>
      <c r="AI732" s="6">
        <f t="shared" si="229"/>
        <v>0</v>
      </c>
      <c r="AJ732">
        <v>0</v>
      </c>
      <c r="AK732" s="6">
        <f t="shared" si="230"/>
        <v>0</v>
      </c>
      <c r="AL732" s="6">
        <f t="shared" si="215"/>
        <v>822.41790807867528</v>
      </c>
    </row>
    <row r="733" spans="1:38" x14ac:dyDescent="0.25">
      <c r="A733" s="1">
        <v>2367</v>
      </c>
      <c r="B733" s="1" t="s">
        <v>646</v>
      </c>
      <c r="C733" s="1" t="s">
        <v>1283</v>
      </c>
      <c r="D733" s="4">
        <v>0</v>
      </c>
      <c r="E733" s="6">
        <f t="shared" si="216"/>
        <v>0</v>
      </c>
      <c r="F733" s="4">
        <v>0</v>
      </c>
      <c r="G733" s="17">
        <f t="shared" si="217"/>
        <v>0</v>
      </c>
      <c r="H733" s="4">
        <v>0</v>
      </c>
      <c r="I733" s="6">
        <f t="shared" si="218"/>
        <v>0</v>
      </c>
      <c r="J733" s="4">
        <v>0</v>
      </c>
      <c r="K733" s="6">
        <f t="shared" si="219"/>
        <v>0</v>
      </c>
      <c r="L733" s="4">
        <v>0</v>
      </c>
      <c r="M733" s="6">
        <f t="shared" si="213"/>
        <v>0</v>
      </c>
      <c r="N733" s="4">
        <v>600</v>
      </c>
      <c r="O733" s="6">
        <f t="shared" si="220"/>
        <v>238.20000000000002</v>
      </c>
      <c r="P733" s="4">
        <v>0</v>
      </c>
      <c r="Q733" s="6">
        <f t="shared" si="221"/>
        <v>0</v>
      </c>
      <c r="R733" s="4">
        <v>120</v>
      </c>
      <c r="S733" s="6">
        <f t="shared" si="222"/>
        <v>37.1732844</v>
      </c>
      <c r="T733" s="4">
        <v>0</v>
      </c>
      <c r="U733" s="6">
        <f t="shared" si="223"/>
        <v>0</v>
      </c>
      <c r="V733" s="4">
        <v>0</v>
      </c>
      <c r="W733" s="17">
        <f t="shared" si="214"/>
        <v>0</v>
      </c>
      <c r="X733" s="4">
        <v>0</v>
      </c>
      <c r="Y733" s="6">
        <f t="shared" si="224"/>
        <v>0</v>
      </c>
      <c r="Z733" s="4">
        <v>0</v>
      </c>
      <c r="AA733" s="6">
        <f t="shared" si="225"/>
        <v>0</v>
      </c>
      <c r="AB733" s="4">
        <v>0</v>
      </c>
      <c r="AC733" s="6">
        <f t="shared" si="226"/>
        <v>0</v>
      </c>
      <c r="AD733" s="4">
        <v>0</v>
      </c>
      <c r="AE733" s="6">
        <f t="shared" si="227"/>
        <v>0</v>
      </c>
      <c r="AF733" s="4">
        <v>0</v>
      </c>
      <c r="AG733" s="6">
        <f t="shared" si="228"/>
        <v>0</v>
      </c>
      <c r="AH733" s="4">
        <v>478</v>
      </c>
      <c r="AI733" s="6">
        <f t="shared" si="229"/>
        <v>77.114442266755816</v>
      </c>
      <c r="AJ733">
        <v>80</v>
      </c>
      <c r="AK733" s="6">
        <f t="shared" si="230"/>
        <v>457.14285714285677</v>
      </c>
      <c r="AL733" s="6">
        <f t="shared" si="215"/>
        <v>809.63058380961252</v>
      </c>
    </row>
    <row r="734" spans="1:38" x14ac:dyDescent="0.25">
      <c r="A734" s="1">
        <v>12409</v>
      </c>
      <c r="B734" s="1" t="s">
        <v>67</v>
      </c>
      <c r="C734" s="1" t="s">
        <v>833</v>
      </c>
      <c r="D734" s="4">
        <v>0</v>
      </c>
      <c r="E734" s="6">
        <f t="shared" si="216"/>
        <v>0</v>
      </c>
      <c r="F734" s="4">
        <v>114</v>
      </c>
      <c r="G734" s="17">
        <f t="shared" si="217"/>
        <v>69.539999999999992</v>
      </c>
      <c r="H734" s="4">
        <v>72</v>
      </c>
      <c r="I734" s="6">
        <f t="shared" si="218"/>
        <v>33.768000000000001</v>
      </c>
      <c r="J734" s="4">
        <v>48</v>
      </c>
      <c r="K734" s="6">
        <f t="shared" si="219"/>
        <v>17.481553653600002</v>
      </c>
      <c r="L734" s="4">
        <v>0</v>
      </c>
      <c r="M734" s="6">
        <f t="shared" si="213"/>
        <v>0</v>
      </c>
      <c r="N734" s="4">
        <v>420</v>
      </c>
      <c r="O734" s="6">
        <f t="shared" si="220"/>
        <v>166.74</v>
      </c>
      <c r="P734" s="4">
        <v>72</v>
      </c>
      <c r="Q734" s="6">
        <f t="shared" si="221"/>
        <v>20.5559999198064</v>
      </c>
      <c r="R734" s="4">
        <v>348</v>
      </c>
      <c r="S734" s="6">
        <f t="shared" si="222"/>
        <v>107.80252476</v>
      </c>
      <c r="T734" s="4">
        <v>48</v>
      </c>
      <c r="U734" s="6">
        <f t="shared" si="223"/>
        <v>30.911999999999999</v>
      </c>
      <c r="V734" s="4">
        <v>10</v>
      </c>
      <c r="W734" s="17">
        <f t="shared" si="214"/>
        <v>6.8900299</v>
      </c>
      <c r="X734" s="4">
        <v>0</v>
      </c>
      <c r="Y734" s="6">
        <f t="shared" si="224"/>
        <v>0</v>
      </c>
      <c r="Z734" s="4">
        <v>36</v>
      </c>
      <c r="AA734" s="6">
        <f t="shared" si="225"/>
        <v>34.848013424400001</v>
      </c>
      <c r="AB734" s="4">
        <v>200</v>
      </c>
      <c r="AC734" s="6">
        <f t="shared" si="226"/>
        <v>131.43997612000001</v>
      </c>
      <c r="AD734" s="4">
        <v>336</v>
      </c>
      <c r="AE734" s="6">
        <f t="shared" si="227"/>
        <v>155.232</v>
      </c>
      <c r="AF734" s="4">
        <v>72</v>
      </c>
      <c r="AG734" s="6">
        <f t="shared" si="228"/>
        <v>23.688000000000002</v>
      </c>
      <c r="AH734" s="4">
        <v>0</v>
      </c>
      <c r="AI734" s="6">
        <f t="shared" si="229"/>
        <v>0</v>
      </c>
      <c r="AJ734">
        <v>0</v>
      </c>
      <c r="AK734" s="6">
        <f t="shared" si="230"/>
        <v>0</v>
      </c>
      <c r="AL734" s="6">
        <f t="shared" si="215"/>
        <v>798.89809777780636</v>
      </c>
    </row>
    <row r="735" spans="1:38" x14ac:dyDescent="0.25">
      <c r="A735" s="1">
        <v>13040</v>
      </c>
      <c r="B735" s="1" t="s">
        <v>490</v>
      </c>
      <c r="C735" s="1" t="s">
        <v>1164</v>
      </c>
      <c r="D735" s="4">
        <v>60</v>
      </c>
      <c r="E735" s="6">
        <f t="shared" si="216"/>
        <v>95.160000000000011</v>
      </c>
      <c r="F735" s="4">
        <v>60</v>
      </c>
      <c r="G735" s="17">
        <f t="shared" si="217"/>
        <v>36.6</v>
      </c>
      <c r="H735" s="4">
        <v>72</v>
      </c>
      <c r="I735" s="6">
        <f t="shared" si="218"/>
        <v>33.768000000000001</v>
      </c>
      <c r="J735" s="4">
        <v>96</v>
      </c>
      <c r="K735" s="6">
        <f t="shared" si="219"/>
        <v>34.963107307200005</v>
      </c>
      <c r="L735" s="4">
        <v>24</v>
      </c>
      <c r="M735" s="6">
        <f t="shared" si="213"/>
        <v>73.896000000000001</v>
      </c>
      <c r="N735" s="4">
        <v>192</v>
      </c>
      <c r="O735" s="6">
        <f t="shared" si="220"/>
        <v>76.224000000000004</v>
      </c>
      <c r="P735" s="4">
        <v>48</v>
      </c>
      <c r="Q735" s="6">
        <f t="shared" si="221"/>
        <v>13.7039999465376</v>
      </c>
      <c r="R735" s="4">
        <v>132</v>
      </c>
      <c r="S735" s="6">
        <f t="shared" si="222"/>
        <v>40.890612840000003</v>
      </c>
      <c r="T735" s="4">
        <v>84</v>
      </c>
      <c r="U735" s="6">
        <f t="shared" si="223"/>
        <v>54.096000000000004</v>
      </c>
      <c r="V735" s="4">
        <v>60</v>
      </c>
      <c r="W735" s="17">
        <f t="shared" si="214"/>
        <v>41.340179399999997</v>
      </c>
      <c r="X735" s="4">
        <v>64</v>
      </c>
      <c r="Y735" s="6">
        <f t="shared" si="224"/>
        <v>44.543999999999997</v>
      </c>
      <c r="Z735" s="4">
        <v>96</v>
      </c>
      <c r="AA735" s="6">
        <f t="shared" si="225"/>
        <v>92.928035798400003</v>
      </c>
      <c r="AB735" s="4">
        <v>100</v>
      </c>
      <c r="AC735" s="6">
        <f t="shared" si="226"/>
        <v>65.719988060000006</v>
      </c>
      <c r="AD735" s="4">
        <v>84</v>
      </c>
      <c r="AE735" s="6">
        <f t="shared" si="227"/>
        <v>38.808</v>
      </c>
      <c r="AF735" s="4">
        <v>96</v>
      </c>
      <c r="AG735" s="6">
        <f t="shared" si="228"/>
        <v>31.584000000000003</v>
      </c>
      <c r="AH735" s="4">
        <v>94</v>
      </c>
      <c r="AI735" s="6">
        <f t="shared" si="229"/>
        <v>15.164764797228131</v>
      </c>
      <c r="AJ735">
        <v>0</v>
      </c>
      <c r="AK735" s="6">
        <f t="shared" si="230"/>
        <v>0</v>
      </c>
      <c r="AL735" s="6">
        <f t="shared" si="215"/>
        <v>789.39068814936581</v>
      </c>
    </row>
    <row r="736" spans="1:38" x14ac:dyDescent="0.25">
      <c r="A736" s="1">
        <v>12670</v>
      </c>
      <c r="B736" s="1" t="s">
        <v>222</v>
      </c>
      <c r="C736" s="1" t="s">
        <v>1465</v>
      </c>
      <c r="D736" s="4">
        <v>60</v>
      </c>
      <c r="E736" s="6">
        <f t="shared" si="216"/>
        <v>95.160000000000011</v>
      </c>
      <c r="F736" s="4">
        <v>60</v>
      </c>
      <c r="G736" s="17">
        <f t="shared" si="217"/>
        <v>36.6</v>
      </c>
      <c r="H736" s="4">
        <v>72</v>
      </c>
      <c r="I736" s="6">
        <f t="shared" si="218"/>
        <v>33.768000000000001</v>
      </c>
      <c r="J736" s="4">
        <v>60</v>
      </c>
      <c r="K736" s="6">
        <f t="shared" si="219"/>
        <v>21.851942067</v>
      </c>
      <c r="L736" s="4">
        <v>48</v>
      </c>
      <c r="M736" s="6">
        <f t="shared" si="213"/>
        <v>147.792</v>
      </c>
      <c r="N736" s="4">
        <v>120</v>
      </c>
      <c r="O736" s="6">
        <f t="shared" si="220"/>
        <v>47.64</v>
      </c>
      <c r="P736" s="4">
        <v>72</v>
      </c>
      <c r="Q736" s="6">
        <f t="shared" si="221"/>
        <v>20.5559999198064</v>
      </c>
      <c r="R736" s="4">
        <v>120</v>
      </c>
      <c r="S736" s="6">
        <f t="shared" si="222"/>
        <v>37.1732844</v>
      </c>
      <c r="T736" s="4">
        <v>60</v>
      </c>
      <c r="U736" s="6">
        <f t="shared" si="223"/>
        <v>38.64</v>
      </c>
      <c r="V736" s="4">
        <v>60</v>
      </c>
      <c r="W736" s="17">
        <f t="shared" si="214"/>
        <v>41.340179399999997</v>
      </c>
      <c r="X736" s="4">
        <v>64</v>
      </c>
      <c r="Y736" s="6">
        <f t="shared" si="224"/>
        <v>44.543999999999997</v>
      </c>
      <c r="Z736" s="4">
        <v>60</v>
      </c>
      <c r="AA736" s="6">
        <f t="shared" si="225"/>
        <v>58.080022373999995</v>
      </c>
      <c r="AB736" s="4">
        <v>100</v>
      </c>
      <c r="AC736" s="6">
        <f t="shared" si="226"/>
        <v>65.719988060000006</v>
      </c>
      <c r="AD736" s="4">
        <v>120</v>
      </c>
      <c r="AE736" s="6">
        <f t="shared" si="227"/>
        <v>55.440000000000005</v>
      </c>
      <c r="AF736" s="4">
        <v>72</v>
      </c>
      <c r="AG736" s="6">
        <f t="shared" si="228"/>
        <v>23.688000000000002</v>
      </c>
      <c r="AH736" s="4">
        <v>128</v>
      </c>
      <c r="AI736" s="6">
        <f t="shared" si="229"/>
        <v>20.649892489842561</v>
      </c>
      <c r="AJ736">
        <v>0</v>
      </c>
      <c r="AK736" s="6">
        <f t="shared" si="230"/>
        <v>0</v>
      </c>
      <c r="AL736" s="6">
        <f t="shared" si="215"/>
        <v>788.64330871064908</v>
      </c>
    </row>
    <row r="737" spans="1:38" x14ac:dyDescent="0.25">
      <c r="A737" s="1">
        <v>12403</v>
      </c>
      <c r="B737" s="1" t="s">
        <v>63</v>
      </c>
      <c r="C737" s="1" t="s">
        <v>829</v>
      </c>
      <c r="D737" s="4">
        <v>20</v>
      </c>
      <c r="E737" s="6">
        <f t="shared" si="216"/>
        <v>31.720000000000002</v>
      </c>
      <c r="F737" s="4">
        <v>114</v>
      </c>
      <c r="G737" s="17">
        <f t="shared" si="217"/>
        <v>69.539999999999992</v>
      </c>
      <c r="H737" s="4">
        <v>120</v>
      </c>
      <c r="I737" s="6">
        <f t="shared" si="218"/>
        <v>56.279999999999994</v>
      </c>
      <c r="J737" s="4">
        <v>120</v>
      </c>
      <c r="K737" s="6">
        <f t="shared" si="219"/>
        <v>43.703884133999999</v>
      </c>
      <c r="L737" s="4">
        <v>12</v>
      </c>
      <c r="M737" s="6">
        <f t="shared" si="213"/>
        <v>36.948</v>
      </c>
      <c r="N737" s="4">
        <v>114</v>
      </c>
      <c r="O737" s="6">
        <f t="shared" si="220"/>
        <v>45.258000000000003</v>
      </c>
      <c r="P737" s="4">
        <v>120</v>
      </c>
      <c r="Q737" s="6">
        <f t="shared" si="221"/>
        <v>34.259999866343996</v>
      </c>
      <c r="R737" s="4">
        <v>120</v>
      </c>
      <c r="S737" s="6">
        <f t="shared" si="222"/>
        <v>37.1732844</v>
      </c>
      <c r="T737" s="4">
        <v>120</v>
      </c>
      <c r="U737" s="6">
        <f t="shared" si="223"/>
        <v>77.28</v>
      </c>
      <c r="V737" s="4">
        <v>30</v>
      </c>
      <c r="W737" s="17">
        <f t="shared" si="214"/>
        <v>20.670089699999998</v>
      </c>
      <c r="X737" s="4">
        <v>32</v>
      </c>
      <c r="Y737" s="6">
        <f t="shared" si="224"/>
        <v>22.271999999999998</v>
      </c>
      <c r="Z737" s="4">
        <v>120</v>
      </c>
      <c r="AA737" s="6">
        <f t="shared" si="225"/>
        <v>116.16004474799999</v>
      </c>
      <c r="AB737" s="4">
        <v>100</v>
      </c>
      <c r="AC737" s="6">
        <f t="shared" si="226"/>
        <v>65.719988060000006</v>
      </c>
      <c r="AD737" s="4">
        <v>120</v>
      </c>
      <c r="AE737" s="6">
        <f t="shared" si="227"/>
        <v>55.440000000000005</v>
      </c>
      <c r="AF737" s="4">
        <v>120</v>
      </c>
      <c r="AG737" s="6">
        <f t="shared" si="228"/>
        <v>39.480000000000004</v>
      </c>
      <c r="AH737" s="4">
        <v>0</v>
      </c>
      <c r="AI737" s="6">
        <f t="shared" si="229"/>
        <v>0</v>
      </c>
      <c r="AJ737">
        <v>0</v>
      </c>
      <c r="AK737" s="6">
        <f t="shared" si="230"/>
        <v>0</v>
      </c>
      <c r="AL737" s="6">
        <f t="shared" si="215"/>
        <v>751.90529090834411</v>
      </c>
    </row>
    <row r="738" spans="1:38" x14ac:dyDescent="0.25">
      <c r="A738" s="1">
        <v>12416</v>
      </c>
      <c r="B738" s="1" t="s">
        <v>72</v>
      </c>
      <c r="C738" s="1" t="s">
        <v>838</v>
      </c>
      <c r="D738" s="4">
        <v>40</v>
      </c>
      <c r="E738" s="6">
        <f t="shared" si="216"/>
        <v>63.440000000000005</v>
      </c>
      <c r="F738" s="4">
        <v>60</v>
      </c>
      <c r="G738" s="17">
        <f t="shared" si="217"/>
        <v>36.6</v>
      </c>
      <c r="H738" s="4">
        <v>96</v>
      </c>
      <c r="I738" s="6">
        <f t="shared" si="218"/>
        <v>45.024000000000001</v>
      </c>
      <c r="J738" s="4">
        <v>96</v>
      </c>
      <c r="K738" s="6">
        <f t="shared" si="219"/>
        <v>34.963107307200005</v>
      </c>
      <c r="L738" s="4">
        <v>24</v>
      </c>
      <c r="M738" s="6">
        <f t="shared" si="213"/>
        <v>73.896000000000001</v>
      </c>
      <c r="N738" s="4">
        <v>264</v>
      </c>
      <c r="O738" s="6">
        <f t="shared" si="220"/>
        <v>104.80800000000001</v>
      </c>
      <c r="P738" s="4">
        <v>48</v>
      </c>
      <c r="Q738" s="6">
        <f t="shared" si="221"/>
        <v>13.7039999465376</v>
      </c>
      <c r="R738" s="4">
        <v>180</v>
      </c>
      <c r="S738" s="6">
        <f t="shared" si="222"/>
        <v>55.7599266</v>
      </c>
      <c r="T738" s="4">
        <v>60</v>
      </c>
      <c r="U738" s="6">
        <f t="shared" si="223"/>
        <v>38.64</v>
      </c>
      <c r="V738" s="4">
        <v>40</v>
      </c>
      <c r="W738" s="17">
        <f t="shared" ref="W738:W769" si="231">V738*0.68900299</f>
        <v>27.5601196</v>
      </c>
      <c r="X738" s="4">
        <v>32</v>
      </c>
      <c r="Y738" s="6">
        <f t="shared" si="224"/>
        <v>22.271999999999998</v>
      </c>
      <c r="Z738" s="4">
        <v>84</v>
      </c>
      <c r="AA738" s="6">
        <f t="shared" si="225"/>
        <v>81.312031323599996</v>
      </c>
      <c r="AB738" s="4">
        <v>100</v>
      </c>
      <c r="AC738" s="6">
        <f t="shared" si="226"/>
        <v>65.719988060000006</v>
      </c>
      <c r="AD738" s="4">
        <v>84</v>
      </c>
      <c r="AE738" s="6">
        <f t="shared" si="227"/>
        <v>38.808</v>
      </c>
      <c r="AF738" s="4">
        <v>96</v>
      </c>
      <c r="AG738" s="6">
        <f t="shared" si="228"/>
        <v>31.584000000000003</v>
      </c>
      <c r="AH738" s="4">
        <v>90</v>
      </c>
      <c r="AI738" s="6">
        <f t="shared" si="229"/>
        <v>14.519455656920551</v>
      </c>
      <c r="AJ738">
        <v>0</v>
      </c>
      <c r="AK738" s="6">
        <f t="shared" si="230"/>
        <v>0</v>
      </c>
      <c r="AL738" s="6">
        <f t="shared" si="215"/>
        <v>748.61062849425809</v>
      </c>
    </row>
    <row r="739" spans="1:38" x14ac:dyDescent="0.25">
      <c r="A739" s="1">
        <v>13012</v>
      </c>
      <c r="B739" s="1" t="s">
        <v>470</v>
      </c>
      <c r="C739" s="1" t="s">
        <v>1144</v>
      </c>
      <c r="D739" s="4">
        <v>40</v>
      </c>
      <c r="E739" s="6">
        <f t="shared" si="216"/>
        <v>63.440000000000005</v>
      </c>
      <c r="F739" s="4">
        <v>90</v>
      </c>
      <c r="G739" s="17">
        <f t="shared" si="217"/>
        <v>54.9</v>
      </c>
      <c r="H739" s="4">
        <v>96</v>
      </c>
      <c r="I739" s="6">
        <f t="shared" si="218"/>
        <v>45.024000000000001</v>
      </c>
      <c r="J739" s="4">
        <v>60</v>
      </c>
      <c r="K739" s="6">
        <f t="shared" si="219"/>
        <v>21.851942067</v>
      </c>
      <c r="L739" s="4">
        <v>24</v>
      </c>
      <c r="M739" s="6">
        <f t="shared" si="213"/>
        <v>73.896000000000001</v>
      </c>
      <c r="N739" s="4">
        <v>300</v>
      </c>
      <c r="O739" s="6">
        <f t="shared" si="220"/>
        <v>119.10000000000001</v>
      </c>
      <c r="P739" s="4">
        <v>48</v>
      </c>
      <c r="Q739" s="6">
        <f t="shared" si="221"/>
        <v>13.7039999465376</v>
      </c>
      <c r="R739" s="4">
        <v>132</v>
      </c>
      <c r="S739" s="6">
        <f t="shared" si="222"/>
        <v>40.890612840000003</v>
      </c>
      <c r="T739" s="4">
        <v>84</v>
      </c>
      <c r="U739" s="6">
        <f t="shared" si="223"/>
        <v>54.096000000000004</v>
      </c>
      <c r="V739" s="4">
        <v>40</v>
      </c>
      <c r="W739" s="17">
        <f t="shared" si="231"/>
        <v>27.5601196</v>
      </c>
      <c r="X739" s="4">
        <v>48</v>
      </c>
      <c r="Y739" s="6">
        <f t="shared" si="224"/>
        <v>33.408000000000001</v>
      </c>
      <c r="Z739" s="4">
        <v>60</v>
      </c>
      <c r="AA739" s="6">
        <f t="shared" si="225"/>
        <v>58.080022373999995</v>
      </c>
      <c r="AB739" s="4">
        <v>0</v>
      </c>
      <c r="AC739" s="6">
        <f t="shared" si="226"/>
        <v>0</v>
      </c>
      <c r="AD739" s="4">
        <v>156</v>
      </c>
      <c r="AE739" s="6">
        <f t="shared" si="227"/>
        <v>72.072000000000003</v>
      </c>
      <c r="AF739" s="4">
        <v>96</v>
      </c>
      <c r="AG739" s="6">
        <f t="shared" si="228"/>
        <v>31.584000000000003</v>
      </c>
      <c r="AH739" s="4">
        <v>192</v>
      </c>
      <c r="AI739" s="6">
        <f t="shared" si="229"/>
        <v>30.974838734763843</v>
      </c>
      <c r="AJ739">
        <v>0</v>
      </c>
      <c r="AK739" s="6">
        <f t="shared" si="230"/>
        <v>0</v>
      </c>
      <c r="AL739" s="6">
        <f t="shared" si="215"/>
        <v>740.5815355623015</v>
      </c>
    </row>
    <row r="740" spans="1:38" x14ac:dyDescent="0.25">
      <c r="A740" s="1">
        <v>12981</v>
      </c>
      <c r="B740" s="1" t="s">
        <v>448</v>
      </c>
      <c r="C740" s="1" t="s">
        <v>1124</v>
      </c>
      <c r="D740" s="4">
        <v>60</v>
      </c>
      <c r="E740" s="6">
        <f t="shared" si="216"/>
        <v>95.160000000000011</v>
      </c>
      <c r="F740" s="4">
        <v>48</v>
      </c>
      <c r="G740" s="17">
        <f t="shared" si="217"/>
        <v>29.28</v>
      </c>
      <c r="H740" s="4">
        <v>0</v>
      </c>
      <c r="I740" s="6">
        <f t="shared" si="218"/>
        <v>0</v>
      </c>
      <c r="J740" s="4">
        <v>48</v>
      </c>
      <c r="K740" s="6">
        <f t="shared" si="219"/>
        <v>17.481553653600002</v>
      </c>
      <c r="L740" s="4">
        <v>48</v>
      </c>
      <c r="M740" s="6">
        <f t="shared" si="213"/>
        <v>147.792</v>
      </c>
      <c r="N740" s="4">
        <v>264</v>
      </c>
      <c r="O740" s="6">
        <f t="shared" si="220"/>
        <v>104.80800000000001</v>
      </c>
      <c r="P740" s="4">
        <v>24</v>
      </c>
      <c r="Q740" s="6">
        <f t="shared" si="221"/>
        <v>6.8519999732687999</v>
      </c>
      <c r="R740" s="4">
        <v>0</v>
      </c>
      <c r="S740" s="6">
        <f t="shared" si="222"/>
        <v>0</v>
      </c>
      <c r="T740" s="4">
        <v>48</v>
      </c>
      <c r="U740" s="6">
        <f t="shared" si="223"/>
        <v>30.911999999999999</v>
      </c>
      <c r="V740" s="4">
        <v>20</v>
      </c>
      <c r="W740" s="17">
        <f t="shared" si="231"/>
        <v>13.7800598</v>
      </c>
      <c r="X740" s="4">
        <v>32</v>
      </c>
      <c r="Y740" s="6">
        <f t="shared" si="224"/>
        <v>22.271999999999998</v>
      </c>
      <c r="Z740" s="4">
        <v>48</v>
      </c>
      <c r="AA740" s="6">
        <f t="shared" si="225"/>
        <v>46.464017899200002</v>
      </c>
      <c r="AB740" s="4">
        <v>100</v>
      </c>
      <c r="AC740" s="6">
        <f t="shared" si="226"/>
        <v>65.719988060000006</v>
      </c>
      <c r="AD740" s="4">
        <v>48</v>
      </c>
      <c r="AE740" s="6">
        <f t="shared" si="227"/>
        <v>22.176000000000002</v>
      </c>
      <c r="AF740" s="4">
        <v>48</v>
      </c>
      <c r="AG740" s="6">
        <f t="shared" si="228"/>
        <v>15.792000000000002</v>
      </c>
      <c r="AH740" s="4">
        <v>696</v>
      </c>
      <c r="AI740" s="6">
        <f t="shared" si="229"/>
        <v>112.28379041351893</v>
      </c>
      <c r="AJ740">
        <v>0</v>
      </c>
      <c r="AK740" s="6">
        <f t="shared" si="230"/>
        <v>0</v>
      </c>
      <c r="AL740" s="6">
        <f t="shared" si="215"/>
        <v>730.77340979958774</v>
      </c>
    </row>
    <row r="741" spans="1:38" x14ac:dyDescent="0.25">
      <c r="A741" s="1">
        <v>13112</v>
      </c>
      <c r="B741" s="1" t="s">
        <v>547</v>
      </c>
      <c r="C741" s="1" t="s">
        <v>1213</v>
      </c>
      <c r="D741" s="4">
        <v>60</v>
      </c>
      <c r="E741" s="6">
        <f t="shared" si="216"/>
        <v>95.160000000000011</v>
      </c>
      <c r="F741" s="4">
        <v>60</v>
      </c>
      <c r="G741" s="17">
        <f t="shared" si="217"/>
        <v>36.6</v>
      </c>
      <c r="H741" s="4">
        <v>96</v>
      </c>
      <c r="I741" s="6">
        <f t="shared" si="218"/>
        <v>45.024000000000001</v>
      </c>
      <c r="J741" s="4">
        <v>96</v>
      </c>
      <c r="K741" s="6">
        <f t="shared" si="219"/>
        <v>34.963107307200005</v>
      </c>
      <c r="L741" s="4">
        <v>36</v>
      </c>
      <c r="M741" s="6">
        <f t="shared" si="213"/>
        <v>110.84400000000001</v>
      </c>
      <c r="N741" s="4">
        <v>84</v>
      </c>
      <c r="O741" s="6">
        <f t="shared" si="220"/>
        <v>33.347999999999999</v>
      </c>
      <c r="P741" s="4">
        <v>48</v>
      </c>
      <c r="Q741" s="6">
        <f t="shared" si="221"/>
        <v>13.7039999465376</v>
      </c>
      <c r="R741" s="4">
        <v>108</v>
      </c>
      <c r="S741" s="6">
        <f t="shared" si="222"/>
        <v>33.455955959999997</v>
      </c>
      <c r="T741" s="4">
        <v>108</v>
      </c>
      <c r="U741" s="6">
        <f t="shared" si="223"/>
        <v>69.552000000000007</v>
      </c>
      <c r="V741" s="4">
        <v>50</v>
      </c>
      <c r="W741" s="17">
        <f t="shared" si="231"/>
        <v>34.450149500000002</v>
      </c>
      <c r="X741" s="4">
        <v>32</v>
      </c>
      <c r="Y741" s="6">
        <f t="shared" si="224"/>
        <v>22.271999999999998</v>
      </c>
      <c r="Z741" s="4">
        <v>84</v>
      </c>
      <c r="AA741" s="6">
        <f t="shared" si="225"/>
        <v>81.312031323599996</v>
      </c>
      <c r="AB741" s="4">
        <v>100</v>
      </c>
      <c r="AC741" s="6">
        <f t="shared" si="226"/>
        <v>65.719988060000006</v>
      </c>
      <c r="AD741" s="4">
        <v>48</v>
      </c>
      <c r="AE741" s="6">
        <f t="shared" si="227"/>
        <v>22.176000000000002</v>
      </c>
      <c r="AF741" s="4">
        <v>96</v>
      </c>
      <c r="AG741" s="6">
        <f t="shared" si="228"/>
        <v>31.584000000000003</v>
      </c>
      <c r="AH741" s="4">
        <v>0</v>
      </c>
      <c r="AI741" s="6">
        <f t="shared" si="229"/>
        <v>0</v>
      </c>
      <c r="AJ741">
        <v>0</v>
      </c>
      <c r="AK741" s="6">
        <f t="shared" si="230"/>
        <v>0</v>
      </c>
      <c r="AL741" s="6">
        <f t="shared" si="215"/>
        <v>730.16523209733759</v>
      </c>
    </row>
    <row r="742" spans="1:38" x14ac:dyDescent="0.25">
      <c r="A742" s="1">
        <v>6330</v>
      </c>
      <c r="B742" s="1" t="s">
        <v>698</v>
      </c>
      <c r="C742" s="1" t="s">
        <v>1426</v>
      </c>
      <c r="D742" s="4">
        <v>20</v>
      </c>
      <c r="E742" s="6">
        <f t="shared" si="216"/>
        <v>31.720000000000002</v>
      </c>
      <c r="F742" s="4">
        <v>102</v>
      </c>
      <c r="G742" s="17">
        <f t="shared" si="217"/>
        <v>62.22</v>
      </c>
      <c r="H742" s="4">
        <v>96</v>
      </c>
      <c r="I742" s="6">
        <f t="shared" si="218"/>
        <v>45.024000000000001</v>
      </c>
      <c r="J742" s="4">
        <v>96</v>
      </c>
      <c r="K742" s="6">
        <f t="shared" si="219"/>
        <v>34.963107307200005</v>
      </c>
      <c r="L742" s="4">
        <v>12</v>
      </c>
      <c r="M742" s="6">
        <f t="shared" si="213"/>
        <v>36.948</v>
      </c>
      <c r="N742" s="4">
        <v>174</v>
      </c>
      <c r="O742" s="6">
        <f t="shared" si="220"/>
        <v>69.078000000000003</v>
      </c>
      <c r="P742" s="4">
        <v>96</v>
      </c>
      <c r="Q742" s="6">
        <f t="shared" si="221"/>
        <v>27.4079998930752</v>
      </c>
      <c r="R742" s="4">
        <v>120</v>
      </c>
      <c r="S742" s="6">
        <f t="shared" si="222"/>
        <v>37.1732844</v>
      </c>
      <c r="T742" s="4">
        <v>108</v>
      </c>
      <c r="U742" s="6">
        <f t="shared" si="223"/>
        <v>69.552000000000007</v>
      </c>
      <c r="V742" s="4">
        <v>20</v>
      </c>
      <c r="W742" s="17">
        <f t="shared" si="231"/>
        <v>13.7800598</v>
      </c>
      <c r="X742" s="4">
        <v>16</v>
      </c>
      <c r="Y742" s="6">
        <f t="shared" si="224"/>
        <v>11.135999999999999</v>
      </c>
      <c r="Z742" s="4">
        <v>84</v>
      </c>
      <c r="AA742" s="6">
        <f t="shared" si="225"/>
        <v>81.312031323599996</v>
      </c>
      <c r="AB742" s="4">
        <v>100</v>
      </c>
      <c r="AC742" s="6">
        <f t="shared" si="226"/>
        <v>65.719988060000006</v>
      </c>
      <c r="AD742" s="4">
        <v>180</v>
      </c>
      <c r="AE742" s="6">
        <f t="shared" si="227"/>
        <v>83.160000000000011</v>
      </c>
      <c r="AF742" s="4">
        <v>120</v>
      </c>
      <c r="AG742" s="6">
        <f t="shared" si="228"/>
        <v>39.480000000000004</v>
      </c>
      <c r="AH742" s="4">
        <v>94</v>
      </c>
      <c r="AI742" s="6">
        <f t="shared" si="229"/>
        <v>15.164764797228131</v>
      </c>
      <c r="AJ742">
        <v>0</v>
      </c>
      <c r="AK742" s="6">
        <f t="shared" si="230"/>
        <v>0</v>
      </c>
      <c r="AL742" s="6">
        <f t="shared" si="215"/>
        <v>723.83923558110337</v>
      </c>
    </row>
    <row r="743" spans="1:38" x14ac:dyDescent="0.25">
      <c r="A743" s="1">
        <v>11898</v>
      </c>
      <c r="B743" s="1" t="s">
        <v>1564</v>
      </c>
      <c r="C743" s="1" t="s">
        <v>809</v>
      </c>
      <c r="D743" s="4">
        <v>60</v>
      </c>
      <c r="E743" s="6">
        <f t="shared" si="216"/>
        <v>95.160000000000011</v>
      </c>
      <c r="F743" s="4">
        <v>48</v>
      </c>
      <c r="G743" s="17">
        <f t="shared" si="217"/>
        <v>29.28</v>
      </c>
      <c r="H743" s="4">
        <v>48</v>
      </c>
      <c r="I743" s="6">
        <f t="shared" si="218"/>
        <v>22.512</v>
      </c>
      <c r="J743" s="4">
        <v>96</v>
      </c>
      <c r="K743" s="6">
        <f t="shared" si="219"/>
        <v>34.963107307200005</v>
      </c>
      <c r="L743" s="4">
        <v>36</v>
      </c>
      <c r="M743" s="6">
        <f t="shared" si="213"/>
        <v>110.84400000000001</v>
      </c>
      <c r="N743" s="4">
        <v>300</v>
      </c>
      <c r="O743" s="6">
        <f t="shared" si="220"/>
        <v>119.10000000000001</v>
      </c>
      <c r="P743" s="4">
        <v>48</v>
      </c>
      <c r="Q743" s="6">
        <f t="shared" si="221"/>
        <v>13.7039999465376</v>
      </c>
      <c r="R743" s="4">
        <v>120</v>
      </c>
      <c r="S743" s="6">
        <f t="shared" si="222"/>
        <v>37.1732844</v>
      </c>
      <c r="T743" s="4">
        <v>72</v>
      </c>
      <c r="U743" s="6">
        <f t="shared" si="223"/>
        <v>46.368000000000002</v>
      </c>
      <c r="V743" s="4">
        <v>20</v>
      </c>
      <c r="W743" s="17">
        <f t="shared" si="231"/>
        <v>13.7800598</v>
      </c>
      <c r="X743" s="4">
        <v>32</v>
      </c>
      <c r="Y743" s="6">
        <f t="shared" si="224"/>
        <v>22.271999999999998</v>
      </c>
      <c r="Z743" s="4">
        <v>96</v>
      </c>
      <c r="AA743" s="6">
        <f t="shared" si="225"/>
        <v>92.928035798400003</v>
      </c>
      <c r="AB743" s="4">
        <v>0</v>
      </c>
      <c r="AC743" s="6">
        <f t="shared" si="226"/>
        <v>0</v>
      </c>
      <c r="AD743" s="4">
        <v>96</v>
      </c>
      <c r="AE743" s="6">
        <f t="shared" si="227"/>
        <v>44.352000000000004</v>
      </c>
      <c r="AF743" s="4">
        <v>96</v>
      </c>
      <c r="AG743" s="6">
        <f t="shared" si="228"/>
        <v>31.584000000000003</v>
      </c>
      <c r="AH743" s="4">
        <v>0</v>
      </c>
      <c r="AI743" s="6">
        <f t="shared" si="229"/>
        <v>0</v>
      </c>
      <c r="AJ743">
        <v>0</v>
      </c>
      <c r="AK743" s="6">
        <f t="shared" si="230"/>
        <v>0</v>
      </c>
      <c r="AL743" s="6">
        <f t="shared" si="215"/>
        <v>714.02048725213763</v>
      </c>
    </row>
    <row r="744" spans="1:38" x14ac:dyDescent="0.25">
      <c r="A744" s="1">
        <v>12450</v>
      </c>
      <c r="B744" s="1" t="s">
        <v>90</v>
      </c>
      <c r="C744" s="1" t="s">
        <v>854</v>
      </c>
      <c r="D744" s="4">
        <v>20</v>
      </c>
      <c r="E744" s="6">
        <f t="shared" si="216"/>
        <v>31.720000000000002</v>
      </c>
      <c r="F744" s="4">
        <v>48</v>
      </c>
      <c r="G744" s="17">
        <f t="shared" si="217"/>
        <v>29.28</v>
      </c>
      <c r="H744" s="4">
        <v>24</v>
      </c>
      <c r="I744" s="6">
        <f t="shared" si="218"/>
        <v>11.256</v>
      </c>
      <c r="J744" s="4">
        <v>48</v>
      </c>
      <c r="K744" s="6">
        <f t="shared" si="219"/>
        <v>17.481553653600002</v>
      </c>
      <c r="L744" s="4">
        <v>24</v>
      </c>
      <c r="M744" s="6">
        <f t="shared" si="213"/>
        <v>73.896000000000001</v>
      </c>
      <c r="N744" s="4">
        <v>420</v>
      </c>
      <c r="O744" s="6">
        <f t="shared" si="220"/>
        <v>166.74</v>
      </c>
      <c r="P744" s="4">
        <v>48</v>
      </c>
      <c r="Q744" s="6">
        <f t="shared" si="221"/>
        <v>13.7039999465376</v>
      </c>
      <c r="R744" s="4">
        <v>120</v>
      </c>
      <c r="S744" s="6">
        <f t="shared" si="222"/>
        <v>37.1732844</v>
      </c>
      <c r="T744" s="4">
        <v>48</v>
      </c>
      <c r="U744" s="6">
        <f t="shared" si="223"/>
        <v>30.911999999999999</v>
      </c>
      <c r="V744" s="4">
        <v>50</v>
      </c>
      <c r="W744" s="17">
        <f t="shared" si="231"/>
        <v>34.450149500000002</v>
      </c>
      <c r="X744" s="4">
        <v>48</v>
      </c>
      <c r="Y744" s="6">
        <f t="shared" si="224"/>
        <v>33.408000000000001</v>
      </c>
      <c r="Z744" s="4">
        <v>48</v>
      </c>
      <c r="AA744" s="6">
        <f t="shared" si="225"/>
        <v>46.464017899200002</v>
      </c>
      <c r="AB744" s="4">
        <v>0</v>
      </c>
      <c r="AC744" s="6">
        <f t="shared" si="226"/>
        <v>0</v>
      </c>
      <c r="AD744" s="4">
        <v>48</v>
      </c>
      <c r="AE744" s="6">
        <f t="shared" si="227"/>
        <v>22.176000000000002</v>
      </c>
      <c r="AF744" s="4">
        <v>48</v>
      </c>
      <c r="AG744" s="6">
        <f t="shared" si="228"/>
        <v>15.792000000000002</v>
      </c>
      <c r="AH744" s="4">
        <v>818</v>
      </c>
      <c r="AI744" s="6">
        <f t="shared" si="229"/>
        <v>131.96571919290011</v>
      </c>
      <c r="AJ744">
        <v>0</v>
      </c>
      <c r="AK744" s="6">
        <f t="shared" si="230"/>
        <v>0</v>
      </c>
      <c r="AL744" s="6">
        <f t="shared" si="215"/>
        <v>696.41872459223782</v>
      </c>
    </row>
    <row r="745" spans="1:38" x14ac:dyDescent="0.25">
      <c r="A745" s="1">
        <v>2315</v>
      </c>
      <c r="B745" s="1" t="s">
        <v>631</v>
      </c>
      <c r="C745" s="1" t="s">
        <v>1271</v>
      </c>
      <c r="D745" s="4">
        <v>60</v>
      </c>
      <c r="E745" s="6">
        <f t="shared" si="216"/>
        <v>95.160000000000011</v>
      </c>
      <c r="F745" s="4">
        <v>42</v>
      </c>
      <c r="G745" s="17">
        <f t="shared" si="217"/>
        <v>25.62</v>
      </c>
      <c r="H745" s="4">
        <v>48</v>
      </c>
      <c r="I745" s="6">
        <f t="shared" si="218"/>
        <v>22.512</v>
      </c>
      <c r="J745" s="4">
        <v>60</v>
      </c>
      <c r="K745" s="6">
        <f t="shared" si="219"/>
        <v>21.851942067</v>
      </c>
      <c r="L745" s="4">
        <v>36</v>
      </c>
      <c r="M745" s="6">
        <f t="shared" si="213"/>
        <v>110.84400000000001</v>
      </c>
      <c r="N745" s="4">
        <v>108</v>
      </c>
      <c r="O745" s="6">
        <f t="shared" si="220"/>
        <v>42.876000000000005</v>
      </c>
      <c r="P745" s="4">
        <v>48</v>
      </c>
      <c r="Q745" s="6">
        <f t="shared" si="221"/>
        <v>13.7039999465376</v>
      </c>
      <c r="R745" s="4">
        <v>108</v>
      </c>
      <c r="S745" s="6">
        <f t="shared" si="222"/>
        <v>33.455955959999997</v>
      </c>
      <c r="T745" s="4">
        <v>84</v>
      </c>
      <c r="U745" s="6">
        <f t="shared" si="223"/>
        <v>54.096000000000004</v>
      </c>
      <c r="V745" s="4">
        <v>40</v>
      </c>
      <c r="W745" s="17">
        <f t="shared" si="231"/>
        <v>27.5601196</v>
      </c>
      <c r="X745" s="4">
        <v>32</v>
      </c>
      <c r="Y745" s="6">
        <f t="shared" si="224"/>
        <v>22.271999999999998</v>
      </c>
      <c r="Z745" s="4">
        <v>96</v>
      </c>
      <c r="AA745" s="6">
        <f t="shared" si="225"/>
        <v>92.928035798400003</v>
      </c>
      <c r="AB745" s="4">
        <v>100</v>
      </c>
      <c r="AC745" s="6">
        <f t="shared" si="226"/>
        <v>65.719988060000006</v>
      </c>
      <c r="AD745" s="4">
        <v>84</v>
      </c>
      <c r="AE745" s="6">
        <f t="shared" si="227"/>
        <v>38.808</v>
      </c>
      <c r="AF745" s="4">
        <v>48</v>
      </c>
      <c r="AG745" s="6">
        <f t="shared" si="228"/>
        <v>15.792000000000002</v>
      </c>
      <c r="AH745" s="4">
        <v>64</v>
      </c>
      <c r="AI745" s="6">
        <f t="shared" si="229"/>
        <v>10.32494624492128</v>
      </c>
      <c r="AJ745">
        <v>0</v>
      </c>
      <c r="AK745" s="6">
        <f t="shared" si="230"/>
        <v>0</v>
      </c>
      <c r="AL745" s="6">
        <f t="shared" si="215"/>
        <v>693.52498767685893</v>
      </c>
    </row>
    <row r="746" spans="1:38" x14ac:dyDescent="0.25">
      <c r="A746" s="1">
        <v>13503</v>
      </c>
      <c r="B746" s="1" t="s">
        <v>1629</v>
      </c>
      <c r="C746" s="1" t="s">
        <v>1630</v>
      </c>
      <c r="D746" s="4">
        <v>0</v>
      </c>
      <c r="E746" s="6">
        <f t="shared" si="216"/>
        <v>0</v>
      </c>
      <c r="F746" s="4">
        <v>0</v>
      </c>
      <c r="G746" s="17">
        <f t="shared" si="217"/>
        <v>0</v>
      </c>
      <c r="H746" s="4">
        <v>0</v>
      </c>
      <c r="I746" s="6">
        <f t="shared" si="218"/>
        <v>0</v>
      </c>
      <c r="J746" s="4">
        <v>0</v>
      </c>
      <c r="K746" s="6">
        <f t="shared" si="219"/>
        <v>0</v>
      </c>
      <c r="L746" s="4">
        <v>0</v>
      </c>
      <c r="M746" s="6">
        <f t="shared" si="213"/>
        <v>0</v>
      </c>
      <c r="N746" s="4">
        <v>1200</v>
      </c>
      <c r="O746" s="6">
        <f t="shared" si="220"/>
        <v>476.40000000000003</v>
      </c>
      <c r="P746" s="4">
        <v>0</v>
      </c>
      <c r="Q746" s="6">
        <f t="shared" si="221"/>
        <v>0</v>
      </c>
      <c r="R746" s="4">
        <v>192</v>
      </c>
      <c r="S746" s="6">
        <f t="shared" si="222"/>
        <v>59.477255040000003</v>
      </c>
      <c r="T746" s="4">
        <v>0</v>
      </c>
      <c r="U746" s="6">
        <f t="shared" si="223"/>
        <v>0</v>
      </c>
      <c r="V746" s="4">
        <v>0</v>
      </c>
      <c r="W746" s="17">
        <f t="shared" si="231"/>
        <v>0</v>
      </c>
      <c r="X746" s="4">
        <v>0</v>
      </c>
      <c r="Y746" s="6">
        <f t="shared" si="224"/>
        <v>0</v>
      </c>
      <c r="Z746" s="4">
        <v>0</v>
      </c>
      <c r="AA746" s="6">
        <f t="shared" si="225"/>
        <v>0</v>
      </c>
      <c r="AB746" s="4">
        <v>0</v>
      </c>
      <c r="AC746" s="6">
        <f t="shared" si="226"/>
        <v>0</v>
      </c>
      <c r="AD746" s="4">
        <v>252</v>
      </c>
      <c r="AE746" s="6">
        <f t="shared" si="227"/>
        <v>116.42400000000001</v>
      </c>
      <c r="AF746" s="4">
        <v>0</v>
      </c>
      <c r="AG746" s="6">
        <f t="shared" si="228"/>
        <v>0</v>
      </c>
      <c r="AH746" s="4">
        <v>192</v>
      </c>
      <c r="AI746" s="6">
        <f t="shared" si="229"/>
        <v>30.974838734763843</v>
      </c>
      <c r="AJ746">
        <v>0</v>
      </c>
      <c r="AK746" s="6">
        <f t="shared" si="230"/>
        <v>0</v>
      </c>
      <c r="AL746" s="6">
        <f t="shared" si="215"/>
        <v>683.27609377476381</v>
      </c>
    </row>
    <row r="747" spans="1:38" x14ac:dyDescent="0.25">
      <c r="A747" s="1">
        <v>12950</v>
      </c>
      <c r="B747" s="1" t="s">
        <v>431</v>
      </c>
      <c r="C747" s="1" t="s">
        <v>1108</v>
      </c>
      <c r="D747" s="4">
        <v>40</v>
      </c>
      <c r="E747" s="6">
        <f t="shared" si="216"/>
        <v>63.440000000000005</v>
      </c>
      <c r="F747" s="4">
        <v>84</v>
      </c>
      <c r="G747" s="17">
        <f t="shared" si="217"/>
        <v>51.24</v>
      </c>
      <c r="H747" s="4">
        <v>96</v>
      </c>
      <c r="I747" s="6">
        <f t="shared" si="218"/>
        <v>45.024000000000001</v>
      </c>
      <c r="J747" s="4">
        <v>84</v>
      </c>
      <c r="K747" s="6">
        <f t="shared" si="219"/>
        <v>30.592718893800001</v>
      </c>
      <c r="L747" s="4">
        <v>24</v>
      </c>
      <c r="M747" s="6">
        <f t="shared" si="213"/>
        <v>73.896000000000001</v>
      </c>
      <c r="N747" s="4">
        <v>72</v>
      </c>
      <c r="O747" s="6">
        <f t="shared" si="220"/>
        <v>28.584000000000003</v>
      </c>
      <c r="P747" s="4">
        <v>0</v>
      </c>
      <c r="Q747" s="6">
        <f t="shared" si="221"/>
        <v>0</v>
      </c>
      <c r="R747" s="4">
        <v>132</v>
      </c>
      <c r="S747" s="6">
        <f t="shared" si="222"/>
        <v>40.890612840000003</v>
      </c>
      <c r="T747" s="4">
        <v>84</v>
      </c>
      <c r="U747" s="6">
        <f t="shared" si="223"/>
        <v>54.096000000000004</v>
      </c>
      <c r="V747" s="4">
        <v>40</v>
      </c>
      <c r="W747" s="17">
        <f t="shared" si="231"/>
        <v>27.5601196</v>
      </c>
      <c r="X747" s="4">
        <v>48</v>
      </c>
      <c r="Y747" s="6">
        <f t="shared" si="224"/>
        <v>33.408000000000001</v>
      </c>
      <c r="Z747" s="4">
        <v>84</v>
      </c>
      <c r="AA747" s="6">
        <f t="shared" si="225"/>
        <v>81.312031323599996</v>
      </c>
      <c r="AB747" s="4">
        <v>100</v>
      </c>
      <c r="AC747" s="6">
        <f t="shared" si="226"/>
        <v>65.719988060000006</v>
      </c>
      <c r="AD747" s="4">
        <v>0</v>
      </c>
      <c r="AE747" s="6">
        <f t="shared" si="227"/>
        <v>0</v>
      </c>
      <c r="AF747" s="4">
        <v>72</v>
      </c>
      <c r="AG747" s="6">
        <f t="shared" si="228"/>
        <v>23.688000000000002</v>
      </c>
      <c r="AH747" s="4">
        <v>286</v>
      </c>
      <c r="AI747" s="6">
        <f t="shared" si="229"/>
        <v>46.139603531991973</v>
      </c>
      <c r="AJ747">
        <v>0</v>
      </c>
      <c r="AK747" s="6">
        <f t="shared" si="230"/>
        <v>0</v>
      </c>
      <c r="AL747" s="6">
        <f t="shared" si="215"/>
        <v>665.59107424939202</v>
      </c>
    </row>
    <row r="748" spans="1:38" x14ac:dyDescent="0.25">
      <c r="A748" s="1">
        <v>12653</v>
      </c>
      <c r="B748" s="1" t="s">
        <v>215</v>
      </c>
      <c r="C748" s="1" t="s">
        <v>958</v>
      </c>
      <c r="D748" s="4">
        <v>20</v>
      </c>
      <c r="E748" s="6">
        <f t="shared" si="216"/>
        <v>31.720000000000002</v>
      </c>
      <c r="F748" s="4">
        <v>48</v>
      </c>
      <c r="G748" s="17">
        <f t="shared" si="217"/>
        <v>29.28</v>
      </c>
      <c r="H748" s="4">
        <v>24</v>
      </c>
      <c r="I748" s="6">
        <f t="shared" si="218"/>
        <v>11.256</v>
      </c>
      <c r="J748" s="4">
        <v>96</v>
      </c>
      <c r="K748" s="6">
        <f t="shared" si="219"/>
        <v>34.963107307200005</v>
      </c>
      <c r="L748" s="4">
        <v>12</v>
      </c>
      <c r="M748" s="6">
        <f t="shared" si="213"/>
        <v>36.948</v>
      </c>
      <c r="N748" s="4">
        <v>348</v>
      </c>
      <c r="O748" s="6">
        <f t="shared" si="220"/>
        <v>138.15600000000001</v>
      </c>
      <c r="P748" s="4">
        <v>48</v>
      </c>
      <c r="Q748" s="6">
        <f t="shared" si="221"/>
        <v>13.7039999465376</v>
      </c>
      <c r="R748" s="4">
        <v>96</v>
      </c>
      <c r="S748" s="6">
        <f t="shared" si="222"/>
        <v>29.738627520000001</v>
      </c>
      <c r="T748" s="4">
        <v>96</v>
      </c>
      <c r="U748" s="6">
        <f t="shared" si="223"/>
        <v>61.823999999999998</v>
      </c>
      <c r="V748" s="4">
        <v>20</v>
      </c>
      <c r="W748" s="17">
        <f t="shared" si="231"/>
        <v>13.7800598</v>
      </c>
      <c r="X748" s="4">
        <v>16</v>
      </c>
      <c r="Y748" s="6">
        <f t="shared" si="224"/>
        <v>11.135999999999999</v>
      </c>
      <c r="Z748" s="4">
        <v>132</v>
      </c>
      <c r="AA748" s="6">
        <f t="shared" si="225"/>
        <v>127.7760492228</v>
      </c>
      <c r="AB748" s="4">
        <v>0</v>
      </c>
      <c r="AC748" s="6">
        <f t="shared" si="226"/>
        <v>0</v>
      </c>
      <c r="AD748" s="4">
        <v>48</v>
      </c>
      <c r="AE748" s="6">
        <f t="shared" si="227"/>
        <v>22.176000000000002</v>
      </c>
      <c r="AF748" s="4">
        <v>48</v>
      </c>
      <c r="AG748" s="6">
        <f t="shared" si="228"/>
        <v>15.792000000000002</v>
      </c>
      <c r="AH748" s="4">
        <v>530</v>
      </c>
      <c r="AI748" s="6">
        <f t="shared" si="229"/>
        <v>85.503461090754357</v>
      </c>
      <c r="AJ748">
        <v>0</v>
      </c>
      <c r="AK748" s="6">
        <f t="shared" si="230"/>
        <v>0</v>
      </c>
      <c r="AL748" s="6">
        <f t="shared" si="215"/>
        <v>663.75330488729219</v>
      </c>
    </row>
    <row r="749" spans="1:38" x14ac:dyDescent="0.25">
      <c r="A749" s="1">
        <v>12874</v>
      </c>
      <c r="B749" s="1" t="s">
        <v>380</v>
      </c>
      <c r="C749" s="1" t="s">
        <v>1062</v>
      </c>
      <c r="D749" s="4">
        <v>60</v>
      </c>
      <c r="E749" s="6">
        <f t="shared" si="216"/>
        <v>95.160000000000011</v>
      </c>
      <c r="F749" s="4">
        <v>102</v>
      </c>
      <c r="G749" s="17">
        <f t="shared" si="217"/>
        <v>62.22</v>
      </c>
      <c r="H749" s="4">
        <v>0</v>
      </c>
      <c r="I749" s="6">
        <f t="shared" si="218"/>
        <v>0</v>
      </c>
      <c r="J749" s="4">
        <v>96</v>
      </c>
      <c r="K749" s="6">
        <f t="shared" si="219"/>
        <v>34.963107307200005</v>
      </c>
      <c r="L749" s="4">
        <v>0</v>
      </c>
      <c r="M749" s="6">
        <f t="shared" si="213"/>
        <v>0</v>
      </c>
      <c r="N749" s="4">
        <v>180</v>
      </c>
      <c r="O749" s="6">
        <f t="shared" si="220"/>
        <v>71.460000000000008</v>
      </c>
      <c r="P749" s="4">
        <v>48</v>
      </c>
      <c r="Q749" s="6">
        <f t="shared" si="221"/>
        <v>13.7039999465376</v>
      </c>
      <c r="R749" s="4">
        <v>72</v>
      </c>
      <c r="S749" s="6">
        <f t="shared" si="222"/>
        <v>22.303970639999999</v>
      </c>
      <c r="T749" s="4">
        <v>48</v>
      </c>
      <c r="U749" s="6">
        <f t="shared" si="223"/>
        <v>30.911999999999999</v>
      </c>
      <c r="V749" s="4">
        <v>10</v>
      </c>
      <c r="W749" s="17">
        <f t="shared" si="231"/>
        <v>6.8900299</v>
      </c>
      <c r="X749" s="4">
        <v>16</v>
      </c>
      <c r="Y749" s="6">
        <f t="shared" si="224"/>
        <v>11.135999999999999</v>
      </c>
      <c r="Z749" s="4">
        <v>156</v>
      </c>
      <c r="AA749" s="6">
        <f t="shared" si="225"/>
        <v>151.00805817239998</v>
      </c>
      <c r="AB749" s="4">
        <v>100</v>
      </c>
      <c r="AC749" s="6">
        <f t="shared" si="226"/>
        <v>65.719988060000006</v>
      </c>
      <c r="AD749" s="4">
        <v>120</v>
      </c>
      <c r="AE749" s="6">
        <f t="shared" si="227"/>
        <v>55.440000000000005</v>
      </c>
      <c r="AF749" s="4">
        <v>120</v>
      </c>
      <c r="AG749" s="6">
        <f t="shared" si="228"/>
        <v>39.480000000000004</v>
      </c>
      <c r="AH749" s="4">
        <v>0</v>
      </c>
      <c r="AI749" s="6">
        <f t="shared" si="229"/>
        <v>0</v>
      </c>
      <c r="AJ749">
        <v>0</v>
      </c>
      <c r="AK749" s="6">
        <f t="shared" si="230"/>
        <v>0</v>
      </c>
      <c r="AL749" s="6">
        <f t="shared" si="215"/>
        <v>660.39715402613763</v>
      </c>
    </row>
    <row r="750" spans="1:38" x14ac:dyDescent="0.25">
      <c r="A750" s="1">
        <v>12711</v>
      </c>
      <c r="B750" s="1" t="s">
        <v>252</v>
      </c>
      <c r="C750" s="1" t="s">
        <v>979</v>
      </c>
      <c r="D750" s="4">
        <v>20</v>
      </c>
      <c r="E750" s="6">
        <f t="shared" si="216"/>
        <v>31.720000000000002</v>
      </c>
      <c r="F750" s="4">
        <v>0</v>
      </c>
      <c r="G750" s="17">
        <f t="shared" si="217"/>
        <v>0</v>
      </c>
      <c r="H750" s="4">
        <v>0</v>
      </c>
      <c r="I750" s="6">
        <f t="shared" si="218"/>
        <v>0</v>
      </c>
      <c r="J750" s="4">
        <v>0</v>
      </c>
      <c r="K750" s="6">
        <f t="shared" si="219"/>
        <v>0</v>
      </c>
      <c r="L750" s="4">
        <v>12</v>
      </c>
      <c r="M750" s="6">
        <f t="shared" si="213"/>
        <v>36.948</v>
      </c>
      <c r="N750" s="4">
        <v>900</v>
      </c>
      <c r="O750" s="6">
        <f t="shared" si="220"/>
        <v>357.3</v>
      </c>
      <c r="P750" s="4">
        <v>48</v>
      </c>
      <c r="Q750" s="6">
        <f t="shared" si="221"/>
        <v>13.7039999465376</v>
      </c>
      <c r="R750" s="4">
        <v>0</v>
      </c>
      <c r="S750" s="6">
        <f t="shared" si="222"/>
        <v>0</v>
      </c>
      <c r="T750" s="4">
        <v>0</v>
      </c>
      <c r="U750" s="6">
        <f t="shared" si="223"/>
        <v>0</v>
      </c>
      <c r="V750" s="4">
        <v>20</v>
      </c>
      <c r="W750" s="17">
        <f t="shared" si="231"/>
        <v>13.7800598</v>
      </c>
      <c r="X750" s="4">
        <v>16</v>
      </c>
      <c r="Y750" s="6">
        <f t="shared" si="224"/>
        <v>11.135999999999999</v>
      </c>
      <c r="Z750" s="4">
        <v>24</v>
      </c>
      <c r="AA750" s="6">
        <f t="shared" si="225"/>
        <v>23.232008949600001</v>
      </c>
      <c r="AB750" s="4">
        <v>0</v>
      </c>
      <c r="AC750" s="6">
        <f t="shared" si="226"/>
        <v>0</v>
      </c>
      <c r="AD750" s="4">
        <v>48</v>
      </c>
      <c r="AE750" s="6">
        <f t="shared" si="227"/>
        <v>22.176000000000002</v>
      </c>
      <c r="AF750" s="4">
        <v>456</v>
      </c>
      <c r="AG750" s="6">
        <f t="shared" si="228"/>
        <v>150.024</v>
      </c>
      <c r="AH750" s="4">
        <v>0</v>
      </c>
      <c r="AI750" s="6">
        <f t="shared" si="229"/>
        <v>0</v>
      </c>
      <c r="AJ750">
        <v>0</v>
      </c>
      <c r="AK750" s="6">
        <f t="shared" si="230"/>
        <v>0</v>
      </c>
      <c r="AL750" s="6">
        <f t="shared" si="215"/>
        <v>660.02006869613763</v>
      </c>
    </row>
    <row r="751" spans="1:38" x14ac:dyDescent="0.25">
      <c r="A751" s="1">
        <v>12952</v>
      </c>
      <c r="B751" s="1" t="s">
        <v>432</v>
      </c>
      <c r="C751" s="1" t="s">
        <v>1109</v>
      </c>
      <c r="D751" s="4">
        <v>20</v>
      </c>
      <c r="E751" s="6">
        <f t="shared" si="216"/>
        <v>31.720000000000002</v>
      </c>
      <c r="F751" s="4">
        <v>102</v>
      </c>
      <c r="G751" s="17">
        <f t="shared" si="217"/>
        <v>62.22</v>
      </c>
      <c r="H751" s="4">
        <v>96</v>
      </c>
      <c r="I751" s="6">
        <f t="shared" si="218"/>
        <v>45.024000000000001</v>
      </c>
      <c r="J751" s="4">
        <v>96</v>
      </c>
      <c r="K751" s="6">
        <f t="shared" si="219"/>
        <v>34.963107307200005</v>
      </c>
      <c r="L751" s="4">
        <v>12</v>
      </c>
      <c r="M751" s="6">
        <f t="shared" si="213"/>
        <v>36.948</v>
      </c>
      <c r="N751" s="4">
        <v>102</v>
      </c>
      <c r="O751" s="6">
        <f t="shared" si="220"/>
        <v>40.494</v>
      </c>
      <c r="P751" s="4">
        <v>96</v>
      </c>
      <c r="Q751" s="6">
        <f t="shared" si="221"/>
        <v>27.4079998930752</v>
      </c>
      <c r="R751" s="4">
        <v>96</v>
      </c>
      <c r="S751" s="6">
        <f t="shared" si="222"/>
        <v>29.738627520000001</v>
      </c>
      <c r="T751" s="4">
        <v>96</v>
      </c>
      <c r="U751" s="6">
        <f t="shared" si="223"/>
        <v>61.823999999999998</v>
      </c>
      <c r="V751" s="4">
        <v>30</v>
      </c>
      <c r="W751" s="17">
        <f t="shared" si="231"/>
        <v>20.670089699999998</v>
      </c>
      <c r="X751" s="4">
        <v>32</v>
      </c>
      <c r="Y751" s="6">
        <f t="shared" si="224"/>
        <v>22.271999999999998</v>
      </c>
      <c r="Z751" s="4">
        <v>96</v>
      </c>
      <c r="AA751" s="6">
        <f t="shared" si="225"/>
        <v>92.928035798400003</v>
      </c>
      <c r="AB751" s="4">
        <v>100</v>
      </c>
      <c r="AC751" s="6">
        <f t="shared" si="226"/>
        <v>65.719988060000006</v>
      </c>
      <c r="AD751" s="4">
        <v>108</v>
      </c>
      <c r="AE751" s="6">
        <f t="shared" si="227"/>
        <v>49.896000000000001</v>
      </c>
      <c r="AF751" s="4">
        <v>96</v>
      </c>
      <c r="AG751" s="6">
        <f t="shared" si="228"/>
        <v>31.584000000000003</v>
      </c>
      <c r="AH751" s="4">
        <v>0</v>
      </c>
      <c r="AI751" s="6">
        <f t="shared" si="229"/>
        <v>0</v>
      </c>
      <c r="AJ751">
        <v>0</v>
      </c>
      <c r="AK751" s="6">
        <f t="shared" si="230"/>
        <v>0</v>
      </c>
      <c r="AL751" s="6">
        <f t="shared" si="215"/>
        <v>653.40984827867533</v>
      </c>
    </row>
    <row r="752" spans="1:38" x14ac:dyDescent="0.25">
      <c r="A752" s="1">
        <v>12887</v>
      </c>
      <c r="B752" s="1" t="s">
        <v>389</v>
      </c>
      <c r="C752" s="1" t="s">
        <v>1069</v>
      </c>
      <c r="D752" s="4">
        <v>20</v>
      </c>
      <c r="E752" s="6">
        <f t="shared" si="216"/>
        <v>31.720000000000002</v>
      </c>
      <c r="F752" s="4">
        <v>48</v>
      </c>
      <c r="G752" s="17">
        <f t="shared" si="217"/>
        <v>29.28</v>
      </c>
      <c r="H752" s="4">
        <v>24</v>
      </c>
      <c r="I752" s="6">
        <f t="shared" si="218"/>
        <v>11.256</v>
      </c>
      <c r="J752" s="4">
        <v>72</v>
      </c>
      <c r="K752" s="6">
        <f t="shared" si="219"/>
        <v>26.2223304804</v>
      </c>
      <c r="L752" s="4">
        <v>0</v>
      </c>
      <c r="M752" s="6">
        <f t="shared" si="213"/>
        <v>0</v>
      </c>
      <c r="N752" s="4">
        <v>354</v>
      </c>
      <c r="O752" s="6">
        <f t="shared" si="220"/>
        <v>140.53800000000001</v>
      </c>
      <c r="P752" s="4">
        <v>48</v>
      </c>
      <c r="Q752" s="6">
        <f t="shared" si="221"/>
        <v>13.7039999465376</v>
      </c>
      <c r="R752" s="4">
        <v>204</v>
      </c>
      <c r="S752" s="6">
        <f t="shared" si="222"/>
        <v>63.194583479999999</v>
      </c>
      <c r="T752" s="4">
        <v>60</v>
      </c>
      <c r="U752" s="6">
        <f t="shared" si="223"/>
        <v>38.64</v>
      </c>
      <c r="V752" s="4">
        <v>10</v>
      </c>
      <c r="W752" s="17">
        <f t="shared" si="231"/>
        <v>6.8900299</v>
      </c>
      <c r="X752" s="4">
        <v>16</v>
      </c>
      <c r="Y752" s="6">
        <f t="shared" si="224"/>
        <v>11.135999999999999</v>
      </c>
      <c r="Z752" s="4">
        <v>48</v>
      </c>
      <c r="AA752" s="6">
        <f t="shared" si="225"/>
        <v>46.464017899200002</v>
      </c>
      <c r="AB752" s="4">
        <v>200</v>
      </c>
      <c r="AC752" s="6">
        <f t="shared" si="226"/>
        <v>131.43997612000001</v>
      </c>
      <c r="AD752" s="4">
        <v>24</v>
      </c>
      <c r="AE752" s="6">
        <f t="shared" si="227"/>
        <v>11.088000000000001</v>
      </c>
      <c r="AF752" s="4">
        <v>96</v>
      </c>
      <c r="AG752" s="6">
        <f t="shared" si="228"/>
        <v>31.584000000000003</v>
      </c>
      <c r="AH752" s="4">
        <v>0</v>
      </c>
      <c r="AI752" s="6">
        <f t="shared" si="229"/>
        <v>0</v>
      </c>
      <c r="AJ752">
        <v>0</v>
      </c>
      <c r="AK752" s="6">
        <f t="shared" si="230"/>
        <v>0</v>
      </c>
      <c r="AL752" s="6">
        <f t="shared" si="215"/>
        <v>593.15693782613766</v>
      </c>
    </row>
    <row r="753" spans="1:38" x14ac:dyDescent="0.25">
      <c r="A753" s="1">
        <v>12932</v>
      </c>
      <c r="B753" s="1" t="s">
        <v>424</v>
      </c>
      <c r="C753" s="1" t="s">
        <v>1102</v>
      </c>
      <c r="D753" s="4">
        <v>40</v>
      </c>
      <c r="E753" s="6">
        <f t="shared" si="216"/>
        <v>63.440000000000005</v>
      </c>
      <c r="F753" s="4">
        <v>48</v>
      </c>
      <c r="G753" s="17">
        <f t="shared" si="217"/>
        <v>29.28</v>
      </c>
      <c r="H753" s="4">
        <v>48</v>
      </c>
      <c r="I753" s="6">
        <f t="shared" si="218"/>
        <v>22.512</v>
      </c>
      <c r="J753" s="4">
        <v>48</v>
      </c>
      <c r="K753" s="6">
        <f t="shared" si="219"/>
        <v>17.481553653600002</v>
      </c>
      <c r="L753" s="4">
        <v>36</v>
      </c>
      <c r="M753" s="6">
        <f t="shared" si="213"/>
        <v>110.84400000000001</v>
      </c>
      <c r="N753" s="4">
        <v>126</v>
      </c>
      <c r="O753" s="6">
        <f t="shared" si="220"/>
        <v>50.022000000000006</v>
      </c>
      <c r="P753" s="4">
        <v>48</v>
      </c>
      <c r="Q753" s="6">
        <f t="shared" si="221"/>
        <v>13.7039999465376</v>
      </c>
      <c r="R753" s="4">
        <v>96</v>
      </c>
      <c r="S753" s="6">
        <f t="shared" si="222"/>
        <v>29.738627520000001</v>
      </c>
      <c r="T753" s="4">
        <v>48</v>
      </c>
      <c r="U753" s="6">
        <f t="shared" si="223"/>
        <v>30.911999999999999</v>
      </c>
      <c r="V753" s="4">
        <v>20</v>
      </c>
      <c r="W753" s="17">
        <f t="shared" si="231"/>
        <v>13.7800598</v>
      </c>
      <c r="X753" s="4">
        <v>32</v>
      </c>
      <c r="Y753" s="6">
        <f t="shared" si="224"/>
        <v>22.271999999999998</v>
      </c>
      <c r="Z753" s="4">
        <v>48</v>
      </c>
      <c r="AA753" s="6">
        <f t="shared" si="225"/>
        <v>46.464017899200002</v>
      </c>
      <c r="AB753" s="4">
        <v>100</v>
      </c>
      <c r="AC753" s="6">
        <f t="shared" si="226"/>
        <v>65.719988060000006</v>
      </c>
      <c r="AD753" s="4">
        <v>96</v>
      </c>
      <c r="AE753" s="6">
        <f t="shared" si="227"/>
        <v>44.352000000000004</v>
      </c>
      <c r="AF753" s="4">
        <v>48</v>
      </c>
      <c r="AG753" s="6">
        <f t="shared" si="228"/>
        <v>15.792000000000002</v>
      </c>
      <c r="AH753" s="4">
        <v>94</v>
      </c>
      <c r="AI753" s="6">
        <f t="shared" si="229"/>
        <v>15.164764797228131</v>
      </c>
      <c r="AJ753">
        <v>0</v>
      </c>
      <c r="AK753" s="6">
        <f t="shared" si="230"/>
        <v>0</v>
      </c>
      <c r="AL753" s="6">
        <f t="shared" si="215"/>
        <v>591.47901167656573</v>
      </c>
    </row>
    <row r="754" spans="1:38" x14ac:dyDescent="0.25">
      <c r="A754" s="1">
        <v>12945</v>
      </c>
      <c r="B754" s="1" t="s">
        <v>429</v>
      </c>
      <c r="C754" s="1" t="s">
        <v>1106</v>
      </c>
      <c r="D754" s="4">
        <v>60</v>
      </c>
      <c r="E754" s="6">
        <f t="shared" si="216"/>
        <v>95.160000000000011</v>
      </c>
      <c r="F754" s="4">
        <v>48</v>
      </c>
      <c r="G754" s="17">
        <f t="shared" si="217"/>
        <v>29.28</v>
      </c>
      <c r="H754" s="4">
        <v>48</v>
      </c>
      <c r="I754" s="6">
        <f t="shared" si="218"/>
        <v>22.512</v>
      </c>
      <c r="J754" s="4">
        <v>48</v>
      </c>
      <c r="K754" s="6">
        <f t="shared" si="219"/>
        <v>17.481553653600002</v>
      </c>
      <c r="L754" s="4">
        <v>36</v>
      </c>
      <c r="M754" s="6">
        <f t="shared" si="213"/>
        <v>110.84400000000001</v>
      </c>
      <c r="N754" s="4">
        <v>102</v>
      </c>
      <c r="O754" s="6">
        <f t="shared" si="220"/>
        <v>40.494</v>
      </c>
      <c r="P754" s="4">
        <v>48</v>
      </c>
      <c r="Q754" s="6">
        <f t="shared" si="221"/>
        <v>13.7039999465376</v>
      </c>
      <c r="R754" s="4">
        <v>96</v>
      </c>
      <c r="S754" s="6">
        <f t="shared" si="222"/>
        <v>29.738627520000001</v>
      </c>
      <c r="T754" s="4">
        <v>48</v>
      </c>
      <c r="U754" s="6">
        <f t="shared" si="223"/>
        <v>30.911999999999999</v>
      </c>
      <c r="V754" s="4">
        <v>50</v>
      </c>
      <c r="W754" s="17">
        <f t="shared" si="231"/>
        <v>34.450149500000002</v>
      </c>
      <c r="X754" s="4">
        <v>48</v>
      </c>
      <c r="Y754" s="6">
        <f t="shared" si="224"/>
        <v>33.408000000000001</v>
      </c>
      <c r="Z754" s="4">
        <v>48</v>
      </c>
      <c r="AA754" s="6">
        <f t="shared" si="225"/>
        <v>46.464017899200002</v>
      </c>
      <c r="AB754" s="4">
        <v>0</v>
      </c>
      <c r="AC754" s="6">
        <f t="shared" si="226"/>
        <v>0</v>
      </c>
      <c r="AD754" s="4">
        <v>108</v>
      </c>
      <c r="AE754" s="6">
        <f t="shared" si="227"/>
        <v>49.896000000000001</v>
      </c>
      <c r="AF754" s="4">
        <v>48</v>
      </c>
      <c r="AG754" s="6">
        <f t="shared" si="228"/>
        <v>15.792000000000002</v>
      </c>
      <c r="AH754" s="4">
        <v>94</v>
      </c>
      <c r="AI754" s="6">
        <f t="shared" si="229"/>
        <v>15.164764797228131</v>
      </c>
      <c r="AJ754">
        <v>0</v>
      </c>
      <c r="AK754" s="6">
        <f t="shared" si="230"/>
        <v>0</v>
      </c>
      <c r="AL754" s="6">
        <f t="shared" si="215"/>
        <v>585.30111331656576</v>
      </c>
    </row>
    <row r="755" spans="1:38" x14ac:dyDescent="0.25">
      <c r="A755" s="1">
        <v>12658</v>
      </c>
      <c r="B755" s="1" t="s">
        <v>217</v>
      </c>
      <c r="C755" s="1" t="s">
        <v>1462</v>
      </c>
      <c r="D755" s="4">
        <v>60</v>
      </c>
      <c r="E755" s="6">
        <f t="shared" si="216"/>
        <v>95.160000000000011</v>
      </c>
      <c r="F755" s="4">
        <v>48</v>
      </c>
      <c r="G755" s="17">
        <f t="shared" si="217"/>
        <v>29.28</v>
      </c>
      <c r="H755" s="4">
        <v>48</v>
      </c>
      <c r="I755" s="6">
        <f t="shared" si="218"/>
        <v>22.512</v>
      </c>
      <c r="J755" s="4">
        <v>48</v>
      </c>
      <c r="K755" s="6">
        <f t="shared" si="219"/>
        <v>17.481553653600002</v>
      </c>
      <c r="L755" s="4">
        <v>36</v>
      </c>
      <c r="M755" s="6">
        <f t="shared" si="213"/>
        <v>110.84400000000001</v>
      </c>
      <c r="N755" s="4">
        <v>102</v>
      </c>
      <c r="O755" s="6">
        <f t="shared" si="220"/>
        <v>40.494</v>
      </c>
      <c r="P755" s="4">
        <v>48</v>
      </c>
      <c r="Q755" s="6">
        <f t="shared" si="221"/>
        <v>13.7039999465376</v>
      </c>
      <c r="R755" s="4">
        <v>48</v>
      </c>
      <c r="S755" s="6">
        <f t="shared" si="222"/>
        <v>14.869313760000001</v>
      </c>
      <c r="T755" s="4">
        <v>36</v>
      </c>
      <c r="U755" s="6">
        <f t="shared" si="223"/>
        <v>23.184000000000001</v>
      </c>
      <c r="V755" s="4">
        <v>40</v>
      </c>
      <c r="W755" s="17">
        <f t="shared" si="231"/>
        <v>27.5601196</v>
      </c>
      <c r="X755" s="4">
        <v>48</v>
      </c>
      <c r="Y755" s="6">
        <f t="shared" si="224"/>
        <v>33.408000000000001</v>
      </c>
      <c r="Z755" s="4">
        <v>48</v>
      </c>
      <c r="AA755" s="6">
        <f t="shared" si="225"/>
        <v>46.464017899200002</v>
      </c>
      <c r="AB755" s="4">
        <v>100</v>
      </c>
      <c r="AC755" s="6">
        <f t="shared" si="226"/>
        <v>65.719988060000006</v>
      </c>
      <c r="AD755" s="4">
        <v>48</v>
      </c>
      <c r="AE755" s="6">
        <f t="shared" si="227"/>
        <v>22.176000000000002</v>
      </c>
      <c r="AF755" s="4">
        <v>48</v>
      </c>
      <c r="AG755" s="6">
        <f t="shared" si="228"/>
        <v>15.792000000000002</v>
      </c>
      <c r="AH755" s="4">
        <v>0</v>
      </c>
      <c r="AI755" s="6">
        <f t="shared" si="229"/>
        <v>0</v>
      </c>
      <c r="AJ755">
        <v>0</v>
      </c>
      <c r="AK755" s="6">
        <f t="shared" si="230"/>
        <v>0</v>
      </c>
      <c r="AL755" s="6">
        <f t="shared" si="215"/>
        <v>578.64899291933773</v>
      </c>
    </row>
    <row r="756" spans="1:38" x14ac:dyDescent="0.25">
      <c r="A756" s="1">
        <v>948</v>
      </c>
      <c r="B756" s="1" t="s">
        <v>743</v>
      </c>
      <c r="C756" s="1" t="s">
        <v>1350</v>
      </c>
      <c r="D756" s="4">
        <v>0</v>
      </c>
      <c r="E756" s="6">
        <f t="shared" si="216"/>
        <v>0</v>
      </c>
      <c r="F756" s="4">
        <v>0</v>
      </c>
      <c r="G756" s="17">
        <f t="shared" si="217"/>
        <v>0</v>
      </c>
      <c r="H756" s="4">
        <v>0</v>
      </c>
      <c r="I756" s="6">
        <f t="shared" si="218"/>
        <v>0</v>
      </c>
      <c r="J756" s="4">
        <v>0</v>
      </c>
      <c r="K756" s="6">
        <f t="shared" si="219"/>
        <v>0</v>
      </c>
      <c r="L756" s="4">
        <v>0</v>
      </c>
      <c r="M756" s="6">
        <f t="shared" si="213"/>
        <v>0</v>
      </c>
      <c r="N756" s="4">
        <v>0</v>
      </c>
      <c r="O756" s="6">
        <f t="shared" si="220"/>
        <v>0</v>
      </c>
      <c r="P756" s="4">
        <v>0</v>
      </c>
      <c r="Q756" s="6">
        <f t="shared" si="221"/>
        <v>0</v>
      </c>
      <c r="R756" s="4">
        <v>0</v>
      </c>
      <c r="S756" s="6">
        <f t="shared" si="222"/>
        <v>0</v>
      </c>
      <c r="T756" s="4">
        <v>0</v>
      </c>
      <c r="U756" s="6">
        <f t="shared" si="223"/>
        <v>0</v>
      </c>
      <c r="V756" s="4">
        <v>0</v>
      </c>
      <c r="W756" s="17">
        <f t="shared" si="231"/>
        <v>0</v>
      </c>
      <c r="X756" s="4">
        <v>0</v>
      </c>
      <c r="Y756" s="6">
        <f t="shared" si="224"/>
        <v>0</v>
      </c>
      <c r="Z756" s="4">
        <v>0</v>
      </c>
      <c r="AA756" s="6">
        <f t="shared" si="225"/>
        <v>0</v>
      </c>
      <c r="AB756" s="4">
        <v>0</v>
      </c>
      <c r="AC756" s="6">
        <f t="shared" si="226"/>
        <v>0</v>
      </c>
      <c r="AD756" s="4">
        <v>0</v>
      </c>
      <c r="AE756" s="6">
        <f t="shared" si="227"/>
        <v>0</v>
      </c>
      <c r="AF756" s="4">
        <v>0</v>
      </c>
      <c r="AG756" s="6">
        <f t="shared" si="228"/>
        <v>0</v>
      </c>
      <c r="AH756" s="4">
        <v>1976</v>
      </c>
      <c r="AI756" s="6">
        <f t="shared" si="229"/>
        <v>318.78271531194451</v>
      </c>
      <c r="AJ756">
        <v>40</v>
      </c>
      <c r="AK756" s="6">
        <f t="shared" si="230"/>
        <v>228.57142857142838</v>
      </c>
      <c r="AL756" s="6">
        <f t="shared" si="215"/>
        <v>547.3541438833729</v>
      </c>
    </row>
    <row r="757" spans="1:38" x14ac:dyDescent="0.25">
      <c r="A757" s="1">
        <v>13024</v>
      </c>
      <c r="B757" s="1" t="s">
        <v>478</v>
      </c>
      <c r="C757" s="1" t="s">
        <v>1152</v>
      </c>
      <c r="D757" s="4">
        <v>40</v>
      </c>
      <c r="E757" s="6">
        <f t="shared" si="216"/>
        <v>63.440000000000005</v>
      </c>
      <c r="F757" s="4">
        <v>48</v>
      </c>
      <c r="G757" s="17">
        <f t="shared" si="217"/>
        <v>29.28</v>
      </c>
      <c r="H757" s="4">
        <v>48</v>
      </c>
      <c r="I757" s="6">
        <f t="shared" si="218"/>
        <v>22.512</v>
      </c>
      <c r="J757" s="4">
        <v>48</v>
      </c>
      <c r="K757" s="6">
        <f t="shared" si="219"/>
        <v>17.481553653600002</v>
      </c>
      <c r="L757" s="4">
        <v>24</v>
      </c>
      <c r="M757" s="6">
        <f t="shared" si="213"/>
        <v>73.896000000000001</v>
      </c>
      <c r="N757" s="4">
        <v>102</v>
      </c>
      <c r="O757" s="6">
        <f t="shared" si="220"/>
        <v>40.494</v>
      </c>
      <c r="P757" s="4">
        <v>48</v>
      </c>
      <c r="Q757" s="6">
        <f t="shared" si="221"/>
        <v>13.7039999465376</v>
      </c>
      <c r="R757" s="4">
        <v>72</v>
      </c>
      <c r="S757" s="6">
        <f t="shared" si="222"/>
        <v>22.303970639999999</v>
      </c>
      <c r="T757" s="4">
        <v>48</v>
      </c>
      <c r="U757" s="6">
        <f t="shared" si="223"/>
        <v>30.911999999999999</v>
      </c>
      <c r="V757" s="4">
        <v>40</v>
      </c>
      <c r="W757" s="17">
        <f t="shared" si="231"/>
        <v>27.5601196</v>
      </c>
      <c r="X757" s="4">
        <v>48</v>
      </c>
      <c r="Y757" s="6">
        <f t="shared" si="224"/>
        <v>33.408000000000001</v>
      </c>
      <c r="Z757" s="4">
        <v>48</v>
      </c>
      <c r="AA757" s="6">
        <f t="shared" si="225"/>
        <v>46.464017899200002</v>
      </c>
      <c r="AB757" s="4">
        <v>100</v>
      </c>
      <c r="AC757" s="6">
        <f t="shared" si="226"/>
        <v>65.719988060000006</v>
      </c>
      <c r="AD757" s="4">
        <v>48</v>
      </c>
      <c r="AE757" s="6">
        <f t="shared" si="227"/>
        <v>22.176000000000002</v>
      </c>
      <c r="AF757" s="4">
        <v>48</v>
      </c>
      <c r="AG757" s="6">
        <f t="shared" si="228"/>
        <v>15.792000000000002</v>
      </c>
      <c r="AH757" s="4">
        <v>64</v>
      </c>
      <c r="AI757" s="6">
        <f t="shared" si="229"/>
        <v>10.32494624492128</v>
      </c>
      <c r="AJ757">
        <v>0</v>
      </c>
      <c r="AK757" s="6">
        <f t="shared" si="230"/>
        <v>0</v>
      </c>
      <c r="AL757" s="6">
        <f t="shared" si="215"/>
        <v>535.4685960442589</v>
      </c>
    </row>
    <row r="758" spans="1:38" x14ac:dyDescent="0.25">
      <c r="A758" s="1">
        <v>11327</v>
      </c>
      <c r="B758" s="1" t="s">
        <v>28</v>
      </c>
      <c r="C758" s="1" t="s">
        <v>797</v>
      </c>
      <c r="D758" s="4">
        <v>20</v>
      </c>
      <c r="E758" s="6">
        <f t="shared" si="216"/>
        <v>31.720000000000002</v>
      </c>
      <c r="F758" s="4">
        <v>96</v>
      </c>
      <c r="G758" s="17">
        <f t="shared" si="217"/>
        <v>58.56</v>
      </c>
      <c r="H758" s="4">
        <v>96</v>
      </c>
      <c r="I758" s="6">
        <f t="shared" si="218"/>
        <v>45.024000000000001</v>
      </c>
      <c r="J758" s="4">
        <v>96</v>
      </c>
      <c r="K758" s="6">
        <f t="shared" si="219"/>
        <v>34.963107307200005</v>
      </c>
      <c r="L758" s="4">
        <v>12</v>
      </c>
      <c r="M758" s="6">
        <f t="shared" si="213"/>
        <v>36.948</v>
      </c>
      <c r="N758" s="4">
        <v>72</v>
      </c>
      <c r="O758" s="6">
        <f t="shared" si="220"/>
        <v>28.584000000000003</v>
      </c>
      <c r="P758" s="4">
        <v>0</v>
      </c>
      <c r="Q758" s="6">
        <f t="shared" si="221"/>
        <v>0</v>
      </c>
      <c r="R758" s="4">
        <v>96</v>
      </c>
      <c r="S758" s="6">
        <f t="shared" si="222"/>
        <v>29.738627520000001</v>
      </c>
      <c r="T758" s="4">
        <v>72</v>
      </c>
      <c r="U758" s="6">
        <f t="shared" si="223"/>
        <v>46.368000000000002</v>
      </c>
      <c r="V758" s="4">
        <v>10</v>
      </c>
      <c r="W758" s="17">
        <f t="shared" si="231"/>
        <v>6.8900299</v>
      </c>
      <c r="X758" s="4">
        <v>16</v>
      </c>
      <c r="Y758" s="6">
        <f t="shared" si="224"/>
        <v>11.135999999999999</v>
      </c>
      <c r="Z758" s="4">
        <v>72</v>
      </c>
      <c r="AA758" s="6">
        <f t="shared" si="225"/>
        <v>69.696026848800003</v>
      </c>
      <c r="AB758" s="4">
        <v>100</v>
      </c>
      <c r="AC758" s="6">
        <f t="shared" si="226"/>
        <v>65.719988060000006</v>
      </c>
      <c r="AD758" s="4">
        <v>72</v>
      </c>
      <c r="AE758" s="6">
        <f t="shared" si="227"/>
        <v>33.264000000000003</v>
      </c>
      <c r="AF758" s="4">
        <v>96</v>
      </c>
      <c r="AG758" s="6">
        <f t="shared" si="228"/>
        <v>31.584000000000003</v>
      </c>
      <c r="AH758" s="4">
        <v>0</v>
      </c>
      <c r="AI758" s="6">
        <f t="shared" si="229"/>
        <v>0</v>
      </c>
      <c r="AJ758">
        <v>0</v>
      </c>
      <c r="AK758" s="6">
        <f t="shared" si="230"/>
        <v>0</v>
      </c>
      <c r="AL758" s="6">
        <f t="shared" si="215"/>
        <v>530.195779636</v>
      </c>
    </row>
    <row r="759" spans="1:38" x14ac:dyDescent="0.25">
      <c r="A759" s="1">
        <v>12685</v>
      </c>
      <c r="B759" s="1" t="s">
        <v>230</v>
      </c>
      <c r="C759" s="1" t="s">
        <v>964</v>
      </c>
      <c r="D759" s="4">
        <v>20</v>
      </c>
      <c r="E759" s="6">
        <f t="shared" si="216"/>
        <v>31.720000000000002</v>
      </c>
      <c r="F759" s="4">
        <v>42</v>
      </c>
      <c r="G759" s="17">
        <f t="shared" si="217"/>
        <v>25.62</v>
      </c>
      <c r="H759" s="4">
        <v>48</v>
      </c>
      <c r="I759" s="6">
        <f t="shared" si="218"/>
        <v>22.512</v>
      </c>
      <c r="J759" s="4">
        <v>60</v>
      </c>
      <c r="K759" s="6">
        <f t="shared" si="219"/>
        <v>21.851942067</v>
      </c>
      <c r="L759" s="4">
        <v>36</v>
      </c>
      <c r="M759" s="6">
        <f t="shared" si="213"/>
        <v>110.84400000000001</v>
      </c>
      <c r="N759" s="4">
        <v>90</v>
      </c>
      <c r="O759" s="6">
        <f t="shared" si="220"/>
        <v>35.730000000000004</v>
      </c>
      <c r="P759" s="4">
        <v>48</v>
      </c>
      <c r="Q759" s="6">
        <f t="shared" si="221"/>
        <v>13.7039999465376</v>
      </c>
      <c r="R759" s="4">
        <v>96</v>
      </c>
      <c r="S759" s="6">
        <f t="shared" si="222"/>
        <v>29.738627520000001</v>
      </c>
      <c r="T759" s="4">
        <v>60</v>
      </c>
      <c r="U759" s="6">
        <f t="shared" si="223"/>
        <v>38.64</v>
      </c>
      <c r="V759" s="4">
        <v>40</v>
      </c>
      <c r="W759" s="17">
        <f t="shared" si="231"/>
        <v>27.5601196</v>
      </c>
      <c r="X759" s="4">
        <v>16</v>
      </c>
      <c r="Y759" s="6">
        <f t="shared" si="224"/>
        <v>11.135999999999999</v>
      </c>
      <c r="Z759" s="4">
        <v>60</v>
      </c>
      <c r="AA759" s="6">
        <f t="shared" si="225"/>
        <v>58.080022373999995</v>
      </c>
      <c r="AB759" s="4">
        <v>0</v>
      </c>
      <c r="AC759" s="6">
        <f t="shared" si="226"/>
        <v>0</v>
      </c>
      <c r="AD759" s="4">
        <v>84</v>
      </c>
      <c r="AE759" s="6">
        <f t="shared" si="227"/>
        <v>38.808</v>
      </c>
      <c r="AF759" s="4">
        <v>48</v>
      </c>
      <c r="AG759" s="6">
        <f t="shared" si="228"/>
        <v>15.792000000000002</v>
      </c>
      <c r="AH759" s="4">
        <v>0</v>
      </c>
      <c r="AI759" s="6">
        <f t="shared" si="229"/>
        <v>0</v>
      </c>
      <c r="AJ759">
        <v>0</v>
      </c>
      <c r="AK759" s="6">
        <f t="shared" si="230"/>
        <v>0</v>
      </c>
      <c r="AL759" s="6">
        <f t="shared" si="215"/>
        <v>481.73671150753762</v>
      </c>
    </row>
    <row r="760" spans="1:38" x14ac:dyDescent="0.25">
      <c r="A760" s="1">
        <v>12605</v>
      </c>
      <c r="B760" s="1" t="s">
        <v>182</v>
      </c>
      <c r="C760" s="1" t="s">
        <v>927</v>
      </c>
      <c r="D760" s="4">
        <v>40</v>
      </c>
      <c r="E760" s="6">
        <f t="shared" si="216"/>
        <v>63.440000000000005</v>
      </c>
      <c r="F760" s="4">
        <v>48</v>
      </c>
      <c r="G760" s="17">
        <f t="shared" si="217"/>
        <v>29.28</v>
      </c>
      <c r="H760" s="4">
        <v>24</v>
      </c>
      <c r="I760" s="6">
        <f t="shared" si="218"/>
        <v>11.256</v>
      </c>
      <c r="J760" s="4">
        <v>96</v>
      </c>
      <c r="K760" s="6">
        <f t="shared" si="219"/>
        <v>34.963107307200005</v>
      </c>
      <c r="L760" s="4">
        <v>0</v>
      </c>
      <c r="M760" s="6">
        <f t="shared" si="213"/>
        <v>0</v>
      </c>
      <c r="N760" s="4">
        <v>198</v>
      </c>
      <c r="O760" s="6">
        <f t="shared" si="220"/>
        <v>78.606000000000009</v>
      </c>
      <c r="P760" s="4">
        <v>0</v>
      </c>
      <c r="Q760" s="6">
        <f t="shared" si="221"/>
        <v>0</v>
      </c>
      <c r="R760" s="4">
        <v>48</v>
      </c>
      <c r="S760" s="6">
        <f t="shared" si="222"/>
        <v>14.869313760000001</v>
      </c>
      <c r="T760" s="4">
        <v>48</v>
      </c>
      <c r="U760" s="6">
        <f t="shared" si="223"/>
        <v>30.911999999999999</v>
      </c>
      <c r="V760" s="4">
        <v>20</v>
      </c>
      <c r="W760" s="17">
        <f t="shared" si="231"/>
        <v>13.7800598</v>
      </c>
      <c r="X760" s="4">
        <v>16</v>
      </c>
      <c r="Y760" s="6">
        <f t="shared" si="224"/>
        <v>11.135999999999999</v>
      </c>
      <c r="Z760" s="4">
        <v>48</v>
      </c>
      <c r="AA760" s="6">
        <f t="shared" si="225"/>
        <v>46.464017899200002</v>
      </c>
      <c r="AB760" s="4">
        <v>100</v>
      </c>
      <c r="AC760" s="6">
        <f t="shared" si="226"/>
        <v>65.719988060000006</v>
      </c>
      <c r="AD760" s="4">
        <v>48</v>
      </c>
      <c r="AE760" s="6">
        <f t="shared" si="227"/>
        <v>22.176000000000002</v>
      </c>
      <c r="AF760" s="4">
        <v>96</v>
      </c>
      <c r="AG760" s="6">
        <f t="shared" si="228"/>
        <v>31.584000000000003</v>
      </c>
      <c r="AH760" s="4">
        <v>0</v>
      </c>
      <c r="AI760" s="6">
        <f t="shared" si="229"/>
        <v>0</v>
      </c>
      <c r="AJ760">
        <v>0</v>
      </c>
      <c r="AK760" s="6">
        <f t="shared" si="230"/>
        <v>0</v>
      </c>
      <c r="AL760" s="6">
        <f t="shared" si="215"/>
        <v>454.18648682640003</v>
      </c>
    </row>
    <row r="761" spans="1:38" x14ac:dyDescent="0.25">
      <c r="A761" s="1">
        <v>956</v>
      </c>
      <c r="B761" s="1" t="s">
        <v>749</v>
      </c>
      <c r="C761" s="1" t="s">
        <v>1391</v>
      </c>
      <c r="D761" s="4">
        <v>40</v>
      </c>
      <c r="E761" s="6">
        <f t="shared" si="216"/>
        <v>63.440000000000005</v>
      </c>
      <c r="F761" s="4">
        <v>18</v>
      </c>
      <c r="G761" s="17">
        <f t="shared" si="217"/>
        <v>10.98</v>
      </c>
      <c r="H761" s="4">
        <v>48</v>
      </c>
      <c r="I761" s="6">
        <f t="shared" si="218"/>
        <v>22.512</v>
      </c>
      <c r="J761" s="4">
        <v>36</v>
      </c>
      <c r="K761" s="6">
        <f t="shared" si="219"/>
        <v>13.1111652402</v>
      </c>
      <c r="L761" s="4">
        <v>24</v>
      </c>
      <c r="M761" s="6">
        <f t="shared" si="213"/>
        <v>73.896000000000001</v>
      </c>
      <c r="N761" s="4">
        <v>180</v>
      </c>
      <c r="O761" s="6">
        <f t="shared" si="220"/>
        <v>71.460000000000008</v>
      </c>
      <c r="P761" s="4">
        <v>24</v>
      </c>
      <c r="Q761" s="6">
        <f t="shared" si="221"/>
        <v>6.8519999732687999</v>
      </c>
      <c r="R761" s="4">
        <v>36</v>
      </c>
      <c r="S761" s="6">
        <f t="shared" si="222"/>
        <v>11.15198532</v>
      </c>
      <c r="T761" s="4">
        <v>36</v>
      </c>
      <c r="U761" s="6">
        <f t="shared" si="223"/>
        <v>23.184000000000001</v>
      </c>
      <c r="V761" s="4">
        <v>40</v>
      </c>
      <c r="W761" s="17">
        <f t="shared" si="231"/>
        <v>27.5601196</v>
      </c>
      <c r="X761" s="4">
        <v>32</v>
      </c>
      <c r="Y761" s="6">
        <f t="shared" si="224"/>
        <v>22.271999999999998</v>
      </c>
      <c r="Z761" s="4">
        <v>36</v>
      </c>
      <c r="AA761" s="6">
        <f t="shared" si="225"/>
        <v>34.848013424400001</v>
      </c>
      <c r="AB761" s="4">
        <v>0</v>
      </c>
      <c r="AC761" s="6">
        <f t="shared" si="226"/>
        <v>0</v>
      </c>
      <c r="AD761" s="4">
        <v>24</v>
      </c>
      <c r="AE761" s="6">
        <f t="shared" si="227"/>
        <v>11.088000000000001</v>
      </c>
      <c r="AF761" s="4">
        <v>24</v>
      </c>
      <c r="AG761" s="6">
        <f t="shared" si="228"/>
        <v>7.8960000000000008</v>
      </c>
      <c r="AH761" s="4">
        <v>0</v>
      </c>
      <c r="AI761" s="6">
        <f t="shared" si="229"/>
        <v>0</v>
      </c>
      <c r="AJ761">
        <v>0</v>
      </c>
      <c r="AK761" s="6">
        <f t="shared" si="230"/>
        <v>0</v>
      </c>
      <c r="AL761" s="6">
        <f t="shared" si="215"/>
        <v>400.25128355786887</v>
      </c>
    </row>
    <row r="762" spans="1:38" x14ac:dyDescent="0.25">
      <c r="A762" s="1">
        <v>2311</v>
      </c>
      <c r="B762" s="1" t="s">
        <v>629</v>
      </c>
      <c r="C762" s="1" t="s">
        <v>1270</v>
      </c>
      <c r="D762" s="4">
        <v>40</v>
      </c>
      <c r="E762" s="6">
        <f t="shared" si="216"/>
        <v>63.440000000000005</v>
      </c>
      <c r="F762" s="4">
        <v>30</v>
      </c>
      <c r="G762" s="17">
        <f t="shared" si="217"/>
        <v>18.3</v>
      </c>
      <c r="H762" s="4">
        <v>24</v>
      </c>
      <c r="I762" s="6">
        <f t="shared" si="218"/>
        <v>11.256</v>
      </c>
      <c r="J762" s="4">
        <v>36</v>
      </c>
      <c r="K762" s="6">
        <f t="shared" si="219"/>
        <v>13.1111652402</v>
      </c>
      <c r="L762" s="4">
        <v>24</v>
      </c>
      <c r="M762" s="6">
        <f t="shared" si="213"/>
        <v>73.896000000000001</v>
      </c>
      <c r="N762" s="4">
        <v>132</v>
      </c>
      <c r="O762" s="6">
        <f t="shared" si="220"/>
        <v>52.404000000000003</v>
      </c>
      <c r="P762" s="4">
        <v>24</v>
      </c>
      <c r="Q762" s="6">
        <f t="shared" si="221"/>
        <v>6.8519999732687999</v>
      </c>
      <c r="R762" s="4">
        <v>60</v>
      </c>
      <c r="S762" s="6">
        <f t="shared" si="222"/>
        <v>18.5866422</v>
      </c>
      <c r="T762" s="4">
        <v>36</v>
      </c>
      <c r="U762" s="6">
        <f t="shared" si="223"/>
        <v>23.184000000000001</v>
      </c>
      <c r="V762" s="4">
        <v>20</v>
      </c>
      <c r="W762" s="17">
        <f t="shared" si="231"/>
        <v>13.7800598</v>
      </c>
      <c r="X762" s="4">
        <v>16</v>
      </c>
      <c r="Y762" s="6">
        <f t="shared" si="224"/>
        <v>11.135999999999999</v>
      </c>
      <c r="Z762" s="4">
        <v>36</v>
      </c>
      <c r="AA762" s="6">
        <f t="shared" si="225"/>
        <v>34.848013424400001</v>
      </c>
      <c r="AB762" s="4">
        <v>0</v>
      </c>
      <c r="AC762" s="6">
        <f t="shared" si="226"/>
        <v>0</v>
      </c>
      <c r="AD762" s="4">
        <v>72</v>
      </c>
      <c r="AE762" s="6">
        <f t="shared" si="227"/>
        <v>33.264000000000003</v>
      </c>
      <c r="AF762" s="4">
        <v>48</v>
      </c>
      <c r="AG762" s="6">
        <f t="shared" si="228"/>
        <v>15.792000000000002</v>
      </c>
      <c r="AH762" s="4">
        <v>0</v>
      </c>
      <c r="AI762" s="6">
        <f t="shared" si="229"/>
        <v>0</v>
      </c>
      <c r="AJ762">
        <v>0</v>
      </c>
      <c r="AK762" s="6">
        <f t="shared" si="230"/>
        <v>0</v>
      </c>
      <c r="AL762" s="6">
        <f t="shared" si="215"/>
        <v>389.84988063786886</v>
      </c>
    </row>
    <row r="763" spans="1:38" x14ac:dyDescent="0.25">
      <c r="A763" s="1">
        <v>11893</v>
      </c>
      <c r="B763" s="1" t="s">
        <v>1563</v>
      </c>
      <c r="C763" s="1" t="s">
        <v>1434</v>
      </c>
      <c r="D763" s="4">
        <v>40</v>
      </c>
      <c r="E763" s="6">
        <f t="shared" si="216"/>
        <v>63.440000000000005</v>
      </c>
      <c r="F763" s="4">
        <v>42</v>
      </c>
      <c r="G763" s="17">
        <f t="shared" si="217"/>
        <v>25.62</v>
      </c>
      <c r="H763" s="4">
        <v>0</v>
      </c>
      <c r="I763" s="6">
        <f t="shared" si="218"/>
        <v>0</v>
      </c>
      <c r="J763" s="4">
        <v>36</v>
      </c>
      <c r="K763" s="6">
        <f t="shared" si="219"/>
        <v>13.1111652402</v>
      </c>
      <c r="L763" s="4">
        <v>24</v>
      </c>
      <c r="M763" s="6">
        <f t="shared" si="213"/>
        <v>73.896000000000001</v>
      </c>
      <c r="N763" s="4">
        <v>78</v>
      </c>
      <c r="O763" s="6">
        <f t="shared" si="220"/>
        <v>30.966000000000001</v>
      </c>
      <c r="P763" s="4">
        <v>48</v>
      </c>
      <c r="Q763" s="6">
        <f t="shared" si="221"/>
        <v>13.7039999465376</v>
      </c>
      <c r="R763" s="4">
        <v>36</v>
      </c>
      <c r="S763" s="6">
        <f t="shared" si="222"/>
        <v>11.15198532</v>
      </c>
      <c r="T763" s="4">
        <v>36</v>
      </c>
      <c r="U763" s="6">
        <f t="shared" si="223"/>
        <v>23.184000000000001</v>
      </c>
      <c r="V763" s="4">
        <v>20</v>
      </c>
      <c r="W763" s="17">
        <f t="shared" si="231"/>
        <v>13.7800598</v>
      </c>
      <c r="X763" s="4">
        <v>16</v>
      </c>
      <c r="Y763" s="6">
        <f t="shared" si="224"/>
        <v>11.135999999999999</v>
      </c>
      <c r="Z763" s="4">
        <v>36</v>
      </c>
      <c r="AA763" s="6">
        <f t="shared" si="225"/>
        <v>34.848013424400001</v>
      </c>
      <c r="AB763" s="4">
        <v>0</v>
      </c>
      <c r="AC763" s="6">
        <f t="shared" si="226"/>
        <v>0</v>
      </c>
      <c r="AD763" s="4">
        <v>48</v>
      </c>
      <c r="AE763" s="6">
        <f t="shared" si="227"/>
        <v>22.176000000000002</v>
      </c>
      <c r="AF763" s="4">
        <v>48</v>
      </c>
      <c r="AG763" s="6">
        <f t="shared" si="228"/>
        <v>15.792000000000002</v>
      </c>
      <c r="AH763" s="4">
        <v>0</v>
      </c>
      <c r="AI763" s="6">
        <f t="shared" si="229"/>
        <v>0</v>
      </c>
      <c r="AJ763">
        <v>0</v>
      </c>
      <c r="AK763" s="6">
        <f t="shared" si="230"/>
        <v>0</v>
      </c>
      <c r="AL763" s="6">
        <f t="shared" si="215"/>
        <v>352.80522373113763</v>
      </c>
    </row>
    <row r="764" spans="1:38" x14ac:dyDescent="0.25">
      <c r="A764" s="1">
        <v>12705</v>
      </c>
      <c r="B764" s="1" t="s">
        <v>247</v>
      </c>
      <c r="C764" s="1" t="s">
        <v>976</v>
      </c>
      <c r="D764" s="4">
        <v>20</v>
      </c>
      <c r="E764" s="6">
        <f t="shared" si="216"/>
        <v>31.720000000000002</v>
      </c>
      <c r="F764" s="4">
        <v>36</v>
      </c>
      <c r="G764" s="17">
        <f t="shared" si="217"/>
        <v>21.96</v>
      </c>
      <c r="H764" s="4">
        <v>24</v>
      </c>
      <c r="I764" s="6">
        <f t="shared" si="218"/>
        <v>11.256</v>
      </c>
      <c r="J764" s="4">
        <v>0</v>
      </c>
      <c r="K764" s="6">
        <f t="shared" si="219"/>
        <v>0</v>
      </c>
      <c r="L764" s="4">
        <v>12</v>
      </c>
      <c r="M764" s="6">
        <f t="shared" si="213"/>
        <v>36.948</v>
      </c>
      <c r="N764" s="4">
        <v>360</v>
      </c>
      <c r="O764" s="6">
        <f t="shared" si="220"/>
        <v>142.92000000000002</v>
      </c>
      <c r="P764" s="4">
        <v>0</v>
      </c>
      <c r="Q764" s="6">
        <f t="shared" si="221"/>
        <v>0</v>
      </c>
      <c r="R764" s="4">
        <v>0</v>
      </c>
      <c r="S764" s="6">
        <f t="shared" si="222"/>
        <v>0</v>
      </c>
      <c r="T764" s="4">
        <v>24</v>
      </c>
      <c r="U764" s="6">
        <f t="shared" si="223"/>
        <v>15.456</v>
      </c>
      <c r="V764" s="4">
        <v>0</v>
      </c>
      <c r="W764" s="17">
        <f t="shared" si="231"/>
        <v>0</v>
      </c>
      <c r="X764" s="4">
        <v>0</v>
      </c>
      <c r="Y764" s="6">
        <f t="shared" si="224"/>
        <v>0</v>
      </c>
      <c r="Z764" s="4">
        <v>0</v>
      </c>
      <c r="AA764" s="6">
        <f t="shared" si="225"/>
        <v>0</v>
      </c>
      <c r="AB764" s="4">
        <v>0</v>
      </c>
      <c r="AC764" s="6">
        <f t="shared" si="226"/>
        <v>0</v>
      </c>
      <c r="AD764" s="4">
        <v>36</v>
      </c>
      <c r="AE764" s="6">
        <f t="shared" si="227"/>
        <v>16.632000000000001</v>
      </c>
      <c r="AF764" s="4">
        <v>120</v>
      </c>
      <c r="AG764" s="6">
        <f t="shared" si="228"/>
        <v>39.480000000000004</v>
      </c>
      <c r="AH764" s="4">
        <v>0</v>
      </c>
      <c r="AI764" s="6">
        <f t="shared" si="229"/>
        <v>0</v>
      </c>
      <c r="AJ764">
        <v>0</v>
      </c>
      <c r="AK764" s="6">
        <f t="shared" si="230"/>
        <v>0</v>
      </c>
      <c r="AL764" s="6">
        <f t="shared" si="215"/>
        <v>316.37200000000007</v>
      </c>
    </row>
    <row r="765" spans="1:38" x14ac:dyDescent="0.25">
      <c r="A765" s="1">
        <v>12661</v>
      </c>
      <c r="B765" s="1" t="s">
        <v>219</v>
      </c>
      <c r="C765" s="1" t="s">
        <v>960</v>
      </c>
      <c r="D765" s="4">
        <v>40</v>
      </c>
      <c r="E765" s="6">
        <f t="shared" si="216"/>
        <v>63.440000000000005</v>
      </c>
      <c r="F765" s="4">
        <v>24</v>
      </c>
      <c r="G765" s="17">
        <f t="shared" si="217"/>
        <v>14.64</v>
      </c>
      <c r="H765" s="4">
        <v>24</v>
      </c>
      <c r="I765" s="6">
        <f t="shared" si="218"/>
        <v>11.256</v>
      </c>
      <c r="J765" s="4">
        <v>36</v>
      </c>
      <c r="K765" s="6">
        <f t="shared" si="219"/>
        <v>13.1111652402</v>
      </c>
      <c r="L765" s="4">
        <v>12</v>
      </c>
      <c r="M765" s="6">
        <f t="shared" ref="M765:M772" si="232">L765*3.079</f>
        <v>36.948</v>
      </c>
      <c r="N765" s="4">
        <v>90</v>
      </c>
      <c r="O765" s="6">
        <f t="shared" si="220"/>
        <v>35.730000000000004</v>
      </c>
      <c r="P765" s="4">
        <v>24</v>
      </c>
      <c r="Q765" s="6">
        <f t="shared" si="221"/>
        <v>6.8519999732687999</v>
      </c>
      <c r="R765" s="4">
        <v>24</v>
      </c>
      <c r="S765" s="6">
        <f t="shared" si="222"/>
        <v>7.4346568800000004</v>
      </c>
      <c r="T765" s="4">
        <v>48</v>
      </c>
      <c r="U765" s="6">
        <f t="shared" si="223"/>
        <v>30.911999999999999</v>
      </c>
      <c r="V765" s="4">
        <v>20</v>
      </c>
      <c r="W765" s="17">
        <f t="shared" si="231"/>
        <v>13.7800598</v>
      </c>
      <c r="X765" s="4">
        <v>16</v>
      </c>
      <c r="Y765" s="6">
        <f t="shared" si="224"/>
        <v>11.135999999999999</v>
      </c>
      <c r="Z765" s="4">
        <v>36</v>
      </c>
      <c r="AA765" s="6">
        <f t="shared" si="225"/>
        <v>34.848013424400001</v>
      </c>
      <c r="AB765" s="4">
        <v>0</v>
      </c>
      <c r="AC765" s="6">
        <f t="shared" si="226"/>
        <v>0</v>
      </c>
      <c r="AD765" s="4">
        <v>24</v>
      </c>
      <c r="AE765" s="6">
        <f t="shared" si="227"/>
        <v>11.088000000000001</v>
      </c>
      <c r="AF765" s="4">
        <v>48</v>
      </c>
      <c r="AG765" s="6">
        <f t="shared" si="228"/>
        <v>15.792000000000002</v>
      </c>
      <c r="AH765" s="4">
        <v>0</v>
      </c>
      <c r="AI765" s="6">
        <f t="shared" si="229"/>
        <v>0</v>
      </c>
      <c r="AJ765">
        <v>0</v>
      </c>
      <c r="AK765" s="6">
        <f t="shared" si="230"/>
        <v>0</v>
      </c>
      <c r="AL765" s="6">
        <f t="shared" si="215"/>
        <v>306.96789531786885</v>
      </c>
    </row>
    <row r="766" spans="1:38" x14ac:dyDescent="0.25">
      <c r="A766" s="1">
        <v>12735</v>
      </c>
      <c r="B766" s="1" t="s">
        <v>273</v>
      </c>
      <c r="C766" s="1" t="s">
        <v>1483</v>
      </c>
      <c r="D766" s="4">
        <v>20</v>
      </c>
      <c r="E766" s="6">
        <f t="shared" si="216"/>
        <v>31.720000000000002</v>
      </c>
      <c r="F766" s="4">
        <v>0</v>
      </c>
      <c r="G766" s="17">
        <f t="shared" si="217"/>
        <v>0</v>
      </c>
      <c r="H766" s="4">
        <v>48</v>
      </c>
      <c r="I766" s="6">
        <f t="shared" si="218"/>
        <v>22.512</v>
      </c>
      <c r="J766" s="4">
        <v>48</v>
      </c>
      <c r="K766" s="6">
        <f t="shared" si="219"/>
        <v>17.481553653600002</v>
      </c>
      <c r="L766" s="4">
        <v>0</v>
      </c>
      <c r="M766" s="6">
        <f t="shared" si="232"/>
        <v>0</v>
      </c>
      <c r="N766" s="4">
        <v>240</v>
      </c>
      <c r="O766" s="6">
        <f t="shared" si="220"/>
        <v>95.28</v>
      </c>
      <c r="P766" s="4">
        <v>0</v>
      </c>
      <c r="Q766" s="6">
        <f t="shared" si="221"/>
        <v>0</v>
      </c>
      <c r="R766" s="4">
        <v>96</v>
      </c>
      <c r="S766" s="6">
        <f t="shared" si="222"/>
        <v>29.738627520000001</v>
      </c>
      <c r="T766" s="4">
        <v>0</v>
      </c>
      <c r="U766" s="6">
        <f t="shared" si="223"/>
        <v>0</v>
      </c>
      <c r="V766" s="4">
        <v>20</v>
      </c>
      <c r="W766" s="17">
        <f t="shared" si="231"/>
        <v>13.7800598</v>
      </c>
      <c r="X766" s="4">
        <v>16</v>
      </c>
      <c r="Y766" s="6">
        <f t="shared" si="224"/>
        <v>11.135999999999999</v>
      </c>
      <c r="Z766" s="4">
        <v>48</v>
      </c>
      <c r="AA766" s="6">
        <f t="shared" si="225"/>
        <v>46.464017899200002</v>
      </c>
      <c r="AB766" s="4">
        <v>0</v>
      </c>
      <c r="AC766" s="6">
        <f t="shared" si="226"/>
        <v>0</v>
      </c>
      <c r="AD766" s="4">
        <v>48</v>
      </c>
      <c r="AE766" s="6">
        <f t="shared" si="227"/>
        <v>22.176000000000002</v>
      </c>
      <c r="AF766" s="4">
        <v>0</v>
      </c>
      <c r="AG766" s="6">
        <f t="shared" si="228"/>
        <v>0</v>
      </c>
      <c r="AH766" s="4">
        <v>0</v>
      </c>
      <c r="AI766" s="6">
        <f t="shared" si="229"/>
        <v>0</v>
      </c>
      <c r="AJ766">
        <v>0</v>
      </c>
      <c r="AK766" s="6">
        <f t="shared" si="230"/>
        <v>0</v>
      </c>
      <c r="AL766" s="6">
        <f t="shared" si="215"/>
        <v>290.28825887279999</v>
      </c>
    </row>
    <row r="767" spans="1:38" x14ac:dyDescent="0.25">
      <c r="A767" s="1">
        <v>12684</v>
      </c>
      <c r="B767" s="1" t="s">
        <v>229</v>
      </c>
      <c r="C767" s="1" t="s">
        <v>963</v>
      </c>
      <c r="D767" s="4">
        <v>20</v>
      </c>
      <c r="E767" s="6">
        <f t="shared" si="216"/>
        <v>31.720000000000002</v>
      </c>
      <c r="F767" s="4">
        <v>24</v>
      </c>
      <c r="G767" s="17">
        <f t="shared" si="217"/>
        <v>14.64</v>
      </c>
      <c r="H767" s="4">
        <v>24</v>
      </c>
      <c r="I767" s="6">
        <f t="shared" si="218"/>
        <v>11.256</v>
      </c>
      <c r="J767" s="4">
        <v>36</v>
      </c>
      <c r="K767" s="6">
        <f t="shared" si="219"/>
        <v>13.1111652402</v>
      </c>
      <c r="L767" s="4">
        <v>0</v>
      </c>
      <c r="M767" s="6">
        <f t="shared" si="232"/>
        <v>0</v>
      </c>
      <c r="N767" s="4">
        <v>300</v>
      </c>
      <c r="O767" s="6">
        <f t="shared" si="220"/>
        <v>119.10000000000001</v>
      </c>
      <c r="P767" s="4">
        <v>0</v>
      </c>
      <c r="Q767" s="6">
        <f t="shared" si="221"/>
        <v>0</v>
      </c>
      <c r="R767" s="4">
        <v>36</v>
      </c>
      <c r="S767" s="6">
        <f t="shared" si="222"/>
        <v>11.15198532</v>
      </c>
      <c r="T767" s="4">
        <v>36</v>
      </c>
      <c r="U767" s="6">
        <f t="shared" si="223"/>
        <v>23.184000000000001</v>
      </c>
      <c r="V767" s="4">
        <v>20</v>
      </c>
      <c r="W767" s="17">
        <f t="shared" si="231"/>
        <v>13.7800598</v>
      </c>
      <c r="X767" s="4">
        <v>16</v>
      </c>
      <c r="Y767" s="6">
        <f t="shared" si="224"/>
        <v>11.135999999999999</v>
      </c>
      <c r="Z767" s="4">
        <v>36</v>
      </c>
      <c r="AA767" s="6">
        <f t="shared" si="225"/>
        <v>34.848013424400001</v>
      </c>
      <c r="AB767" s="4">
        <v>0</v>
      </c>
      <c r="AC767" s="6">
        <f t="shared" si="226"/>
        <v>0</v>
      </c>
      <c r="AD767" s="4">
        <v>0</v>
      </c>
      <c r="AE767" s="6">
        <f t="shared" si="227"/>
        <v>0</v>
      </c>
      <c r="AF767" s="4">
        <v>0</v>
      </c>
      <c r="AG767" s="6">
        <f t="shared" si="228"/>
        <v>0</v>
      </c>
      <c r="AH767" s="4">
        <v>0</v>
      </c>
      <c r="AI767" s="6">
        <f t="shared" si="229"/>
        <v>0</v>
      </c>
      <c r="AJ767">
        <v>0</v>
      </c>
      <c r="AK767" s="6">
        <f t="shared" si="230"/>
        <v>0</v>
      </c>
      <c r="AL767" s="6">
        <f t="shared" si="215"/>
        <v>283.92722378460002</v>
      </c>
    </row>
    <row r="768" spans="1:38" x14ac:dyDescent="0.25">
      <c r="A768" s="1">
        <v>13013</v>
      </c>
      <c r="B768" s="1" t="s">
        <v>471</v>
      </c>
      <c r="C768" s="1" t="s">
        <v>1145</v>
      </c>
      <c r="D768" s="4">
        <v>0</v>
      </c>
      <c r="E768" s="6">
        <f t="shared" si="216"/>
        <v>0</v>
      </c>
      <c r="F768" s="4">
        <v>0</v>
      </c>
      <c r="G768" s="17">
        <f t="shared" si="217"/>
        <v>0</v>
      </c>
      <c r="H768" s="4">
        <v>0</v>
      </c>
      <c r="I768" s="6">
        <f t="shared" si="218"/>
        <v>0</v>
      </c>
      <c r="J768" s="4">
        <v>0</v>
      </c>
      <c r="K768" s="6">
        <f t="shared" si="219"/>
        <v>0</v>
      </c>
      <c r="L768" s="4">
        <v>0</v>
      </c>
      <c r="M768" s="6">
        <f t="shared" si="232"/>
        <v>0</v>
      </c>
      <c r="N768" s="4">
        <v>300</v>
      </c>
      <c r="O768" s="6">
        <f t="shared" si="220"/>
        <v>119.10000000000001</v>
      </c>
      <c r="P768" s="4">
        <v>0</v>
      </c>
      <c r="Q768" s="6">
        <f t="shared" si="221"/>
        <v>0</v>
      </c>
      <c r="R768" s="4">
        <v>84</v>
      </c>
      <c r="S768" s="6">
        <f t="shared" si="222"/>
        <v>26.021299079999999</v>
      </c>
      <c r="T768" s="4">
        <v>0</v>
      </c>
      <c r="U768" s="6">
        <f t="shared" si="223"/>
        <v>0</v>
      </c>
      <c r="V768" s="4">
        <v>0</v>
      </c>
      <c r="W768" s="17">
        <f t="shared" si="231"/>
        <v>0</v>
      </c>
      <c r="X768" s="4">
        <v>0</v>
      </c>
      <c r="Y768" s="6">
        <f t="shared" si="224"/>
        <v>0</v>
      </c>
      <c r="Z768" s="4">
        <v>0</v>
      </c>
      <c r="AA768" s="6">
        <f t="shared" si="225"/>
        <v>0</v>
      </c>
      <c r="AB768" s="4">
        <v>0</v>
      </c>
      <c r="AC768" s="6">
        <f t="shared" si="226"/>
        <v>0</v>
      </c>
      <c r="AD768" s="4">
        <v>108</v>
      </c>
      <c r="AE768" s="6">
        <f t="shared" si="227"/>
        <v>49.896000000000001</v>
      </c>
      <c r="AF768" s="4">
        <v>0</v>
      </c>
      <c r="AG768" s="6">
        <f t="shared" si="228"/>
        <v>0</v>
      </c>
      <c r="AH768" s="4">
        <v>414</v>
      </c>
      <c r="AI768" s="6">
        <f t="shared" si="229"/>
        <v>66.789496021834537</v>
      </c>
      <c r="AJ768">
        <v>0</v>
      </c>
      <c r="AK768" s="6">
        <f t="shared" si="230"/>
        <v>0</v>
      </c>
      <c r="AL768" s="6">
        <f t="shared" si="215"/>
        <v>261.8067951018345</v>
      </c>
    </row>
    <row r="769" spans="1:38" x14ac:dyDescent="0.25">
      <c r="A769" s="1">
        <v>12517</v>
      </c>
      <c r="B769" s="1" t="s">
        <v>134</v>
      </c>
      <c r="C769" s="1" t="s">
        <v>889</v>
      </c>
      <c r="D769" s="4">
        <v>20</v>
      </c>
      <c r="E769" s="6">
        <f t="shared" si="216"/>
        <v>31.720000000000002</v>
      </c>
      <c r="F769" s="4">
        <v>12</v>
      </c>
      <c r="G769" s="17">
        <f t="shared" si="217"/>
        <v>7.32</v>
      </c>
      <c r="H769" s="4">
        <v>0</v>
      </c>
      <c r="I769" s="6">
        <f t="shared" si="218"/>
        <v>0</v>
      </c>
      <c r="J769" s="4">
        <v>12</v>
      </c>
      <c r="K769" s="6">
        <f t="shared" si="219"/>
        <v>4.3703884134000006</v>
      </c>
      <c r="L769" s="4">
        <v>24</v>
      </c>
      <c r="M769" s="6">
        <f t="shared" si="232"/>
        <v>73.896000000000001</v>
      </c>
      <c r="N769" s="4">
        <v>120</v>
      </c>
      <c r="O769" s="6">
        <f t="shared" si="220"/>
        <v>47.64</v>
      </c>
      <c r="P769" s="4">
        <v>48</v>
      </c>
      <c r="Q769" s="6">
        <f t="shared" si="221"/>
        <v>13.7039999465376</v>
      </c>
      <c r="R769" s="4">
        <v>0</v>
      </c>
      <c r="S769" s="6">
        <f t="shared" si="222"/>
        <v>0</v>
      </c>
      <c r="T769" s="4">
        <v>0</v>
      </c>
      <c r="U769" s="6">
        <f t="shared" si="223"/>
        <v>0</v>
      </c>
      <c r="V769" s="4">
        <v>20</v>
      </c>
      <c r="W769" s="17">
        <f t="shared" si="231"/>
        <v>13.7800598</v>
      </c>
      <c r="X769" s="4">
        <v>32</v>
      </c>
      <c r="Y769" s="6">
        <f t="shared" si="224"/>
        <v>22.271999999999998</v>
      </c>
      <c r="Z769" s="4">
        <v>12</v>
      </c>
      <c r="AA769" s="6">
        <f t="shared" si="225"/>
        <v>11.6160044748</v>
      </c>
      <c r="AB769" s="4">
        <v>0</v>
      </c>
      <c r="AC769" s="6">
        <f t="shared" si="226"/>
        <v>0</v>
      </c>
      <c r="AD769" s="4">
        <v>24</v>
      </c>
      <c r="AE769" s="6">
        <f t="shared" si="227"/>
        <v>11.088000000000001</v>
      </c>
      <c r="AF769" s="4">
        <v>24</v>
      </c>
      <c r="AG769" s="6">
        <f t="shared" si="228"/>
        <v>7.8960000000000008</v>
      </c>
      <c r="AH769" s="4">
        <v>0</v>
      </c>
      <c r="AI769" s="6">
        <f t="shared" si="229"/>
        <v>0</v>
      </c>
      <c r="AJ769">
        <v>0</v>
      </c>
      <c r="AK769" s="6">
        <f t="shared" si="230"/>
        <v>0</v>
      </c>
      <c r="AL769" s="6">
        <f t="shared" si="215"/>
        <v>245.30245263473762</v>
      </c>
    </row>
    <row r="770" spans="1:38" x14ac:dyDescent="0.25">
      <c r="A770" s="1">
        <v>12438</v>
      </c>
      <c r="B770" s="1" t="s">
        <v>85</v>
      </c>
      <c r="C770" s="1" t="s">
        <v>1439</v>
      </c>
      <c r="D770" s="4">
        <v>20</v>
      </c>
      <c r="E770" s="6">
        <f t="shared" si="216"/>
        <v>31.720000000000002</v>
      </c>
      <c r="F770" s="4">
        <v>0</v>
      </c>
      <c r="G770" s="17">
        <f t="shared" si="217"/>
        <v>0</v>
      </c>
      <c r="H770" s="4">
        <v>24</v>
      </c>
      <c r="I770" s="6">
        <f t="shared" si="218"/>
        <v>11.256</v>
      </c>
      <c r="J770" s="4">
        <v>24</v>
      </c>
      <c r="K770" s="6">
        <f t="shared" si="219"/>
        <v>8.7407768268000012</v>
      </c>
      <c r="L770" s="4">
        <v>24</v>
      </c>
      <c r="M770" s="6">
        <f t="shared" si="232"/>
        <v>73.896000000000001</v>
      </c>
      <c r="N770" s="4">
        <v>18</v>
      </c>
      <c r="O770" s="6">
        <f t="shared" si="220"/>
        <v>7.1460000000000008</v>
      </c>
      <c r="P770" s="4">
        <v>24</v>
      </c>
      <c r="Q770" s="6">
        <f t="shared" si="221"/>
        <v>6.8519999732687999</v>
      </c>
      <c r="R770" s="4">
        <v>24</v>
      </c>
      <c r="S770" s="6">
        <f t="shared" si="222"/>
        <v>7.4346568800000004</v>
      </c>
      <c r="T770" s="4">
        <v>0</v>
      </c>
      <c r="U770" s="6">
        <f t="shared" si="223"/>
        <v>0</v>
      </c>
      <c r="V770" s="4">
        <v>0</v>
      </c>
      <c r="W770" s="17">
        <f t="shared" ref="W770:W772" si="233">V770*0.68900299</f>
        <v>0</v>
      </c>
      <c r="X770" s="4">
        <v>0</v>
      </c>
      <c r="Y770" s="6">
        <f t="shared" si="224"/>
        <v>0</v>
      </c>
      <c r="Z770" s="4">
        <v>24</v>
      </c>
      <c r="AA770" s="6">
        <f t="shared" si="225"/>
        <v>23.232008949600001</v>
      </c>
      <c r="AB770" s="4">
        <v>0</v>
      </c>
      <c r="AC770" s="6">
        <f t="shared" si="226"/>
        <v>0</v>
      </c>
      <c r="AD770" s="4">
        <v>12</v>
      </c>
      <c r="AE770" s="6">
        <f t="shared" si="227"/>
        <v>5.5440000000000005</v>
      </c>
      <c r="AF770" s="4">
        <v>24</v>
      </c>
      <c r="AG770" s="6">
        <f t="shared" si="228"/>
        <v>7.8960000000000008</v>
      </c>
      <c r="AH770" s="4">
        <v>0</v>
      </c>
      <c r="AI770" s="6">
        <f t="shared" si="229"/>
        <v>0</v>
      </c>
      <c r="AJ770">
        <v>0</v>
      </c>
      <c r="AK770" s="6">
        <f t="shared" si="230"/>
        <v>0</v>
      </c>
      <c r="AL770" s="6">
        <f t="shared" si="215"/>
        <v>183.71744262966877</v>
      </c>
    </row>
    <row r="771" spans="1:38" ht="15.75" thickBot="1" x14ac:dyDescent="0.3">
      <c r="A771" s="1">
        <v>12896</v>
      </c>
      <c r="B771" s="1" t="s">
        <v>396</v>
      </c>
      <c r="C771" s="1" t="s">
        <v>1076</v>
      </c>
      <c r="D771" s="4">
        <v>20</v>
      </c>
      <c r="E771" s="6">
        <f t="shared" si="216"/>
        <v>31.720000000000002</v>
      </c>
      <c r="F771" s="4">
        <v>0</v>
      </c>
      <c r="G771" s="17">
        <f t="shared" si="217"/>
        <v>0</v>
      </c>
      <c r="H771" s="4">
        <v>24</v>
      </c>
      <c r="I771" s="6">
        <f t="shared" si="218"/>
        <v>11.256</v>
      </c>
      <c r="J771" s="4">
        <v>0</v>
      </c>
      <c r="K771" s="6">
        <f t="shared" si="219"/>
        <v>0</v>
      </c>
      <c r="L771" s="4">
        <v>0</v>
      </c>
      <c r="M771" s="6">
        <f t="shared" si="232"/>
        <v>0</v>
      </c>
      <c r="N771" s="4">
        <v>150</v>
      </c>
      <c r="O771" s="6">
        <f t="shared" si="220"/>
        <v>59.550000000000004</v>
      </c>
      <c r="P771" s="4">
        <v>0</v>
      </c>
      <c r="Q771" s="6">
        <f t="shared" si="221"/>
        <v>0</v>
      </c>
      <c r="R771" s="4">
        <v>24</v>
      </c>
      <c r="S771" s="6">
        <f t="shared" si="222"/>
        <v>7.4346568800000004</v>
      </c>
      <c r="T771" s="4">
        <v>0</v>
      </c>
      <c r="U771" s="6">
        <f t="shared" si="223"/>
        <v>0</v>
      </c>
      <c r="V771" s="4">
        <v>10</v>
      </c>
      <c r="W771" s="17">
        <f t="shared" si="233"/>
        <v>6.8900299</v>
      </c>
      <c r="X771" s="4">
        <v>16</v>
      </c>
      <c r="Y771" s="6">
        <f t="shared" si="224"/>
        <v>11.135999999999999</v>
      </c>
      <c r="Z771" s="4">
        <v>24</v>
      </c>
      <c r="AA771" s="6">
        <f t="shared" si="225"/>
        <v>23.232008949600001</v>
      </c>
      <c r="AB771" s="4">
        <v>0</v>
      </c>
      <c r="AC771" s="6">
        <f t="shared" si="226"/>
        <v>0</v>
      </c>
      <c r="AD771" s="4">
        <v>0</v>
      </c>
      <c r="AE771" s="6">
        <f t="shared" si="227"/>
        <v>0</v>
      </c>
      <c r="AF771" s="4">
        <v>0</v>
      </c>
      <c r="AG771" s="6">
        <f t="shared" si="228"/>
        <v>0</v>
      </c>
      <c r="AH771" s="4">
        <v>0</v>
      </c>
      <c r="AI771" s="6">
        <f t="shared" si="229"/>
        <v>0</v>
      </c>
      <c r="AJ771">
        <v>0</v>
      </c>
      <c r="AK771" s="6">
        <f t="shared" si="230"/>
        <v>0</v>
      </c>
      <c r="AL771" s="6">
        <f t="shared" si="215"/>
        <v>151.21869572960003</v>
      </c>
    </row>
    <row r="772" spans="1:38" ht="15.75" thickBot="1" x14ac:dyDescent="0.3">
      <c r="A772" s="22">
        <v>12866</v>
      </c>
      <c r="B772" s="24" t="s">
        <v>374</v>
      </c>
      <c r="C772" s="25" t="s">
        <v>1060</v>
      </c>
      <c r="D772" s="27">
        <v>0</v>
      </c>
      <c r="E772" s="29">
        <f t="shared" si="216"/>
        <v>0</v>
      </c>
      <c r="F772" s="27">
        <v>12</v>
      </c>
      <c r="G772" s="30">
        <f t="shared" si="217"/>
        <v>7.32</v>
      </c>
      <c r="H772" s="27">
        <v>0</v>
      </c>
      <c r="I772" s="31">
        <f t="shared" si="218"/>
        <v>0</v>
      </c>
      <c r="J772" s="27">
        <v>12</v>
      </c>
      <c r="K772" s="29">
        <f t="shared" si="219"/>
        <v>4.3703884134000006</v>
      </c>
      <c r="L772" s="27">
        <v>12</v>
      </c>
      <c r="M772" s="31">
        <f t="shared" si="232"/>
        <v>36.948</v>
      </c>
      <c r="N772" s="27">
        <v>30</v>
      </c>
      <c r="O772" s="29">
        <f t="shared" si="220"/>
        <v>11.91</v>
      </c>
      <c r="P772" s="27">
        <v>0</v>
      </c>
      <c r="Q772" s="29">
        <f t="shared" si="221"/>
        <v>0</v>
      </c>
      <c r="R772" s="27">
        <v>12</v>
      </c>
      <c r="S772" s="29">
        <f t="shared" si="222"/>
        <v>3.7173284400000002</v>
      </c>
      <c r="T772" s="27">
        <v>12</v>
      </c>
      <c r="U772" s="29">
        <f t="shared" si="223"/>
        <v>7.7279999999999998</v>
      </c>
      <c r="V772" s="27">
        <v>10</v>
      </c>
      <c r="W772" s="30">
        <f t="shared" si="233"/>
        <v>6.8900299</v>
      </c>
      <c r="X772" s="27">
        <v>16</v>
      </c>
      <c r="Y772" s="31">
        <f t="shared" si="224"/>
        <v>11.135999999999999</v>
      </c>
      <c r="Z772" s="27">
        <v>12</v>
      </c>
      <c r="AA772" s="29">
        <f t="shared" si="225"/>
        <v>11.6160044748</v>
      </c>
      <c r="AB772" s="27">
        <v>0</v>
      </c>
      <c r="AC772" s="29">
        <f t="shared" si="226"/>
        <v>0</v>
      </c>
      <c r="AD772" s="27">
        <v>12</v>
      </c>
      <c r="AE772" s="29">
        <f t="shared" si="227"/>
        <v>5.5440000000000005</v>
      </c>
      <c r="AF772" s="27">
        <v>24</v>
      </c>
      <c r="AG772" s="31">
        <f t="shared" si="228"/>
        <v>7.8960000000000008</v>
      </c>
      <c r="AH772" s="27">
        <v>0</v>
      </c>
      <c r="AI772" s="29">
        <f t="shared" si="229"/>
        <v>0</v>
      </c>
      <c r="AJ772" s="33">
        <v>0</v>
      </c>
      <c r="AK772" s="29">
        <f t="shared" si="230"/>
        <v>0</v>
      </c>
      <c r="AL772" s="34">
        <f t="shared" ref="AL772" si="234">E772+G772+I772+K772+M772+O772+Q772+S772+U772+W772+Y772+AA772+AC772+AE772+AG772+AI772+AK772</f>
        <v>115.07575122820001</v>
      </c>
    </row>
    <row r="773" spans="1:38" x14ac:dyDescent="0.25">
      <c r="D773" s="4"/>
    </row>
  </sheetData>
  <autoFilter ref="A3:AM3">
    <sortState ref="A5:AM772">
      <sortCondition descending="1" ref="AL3"/>
    </sortState>
  </autoFilter>
  <mergeCells count="23">
    <mergeCell ref="AL2:AL3"/>
    <mergeCell ref="D1:AL1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F2:G2"/>
    <mergeCell ref="AH2:AI2"/>
    <mergeCell ref="AJ2:AK2"/>
    <mergeCell ref="A2:A3"/>
    <mergeCell ref="A1:C1"/>
    <mergeCell ref="B2:B3"/>
    <mergeCell ref="C2:C3"/>
    <mergeCell ref="D2:E2"/>
    <mergeCell ref="AF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9"/>
  <sheetViews>
    <sheetView tabSelected="1" workbookViewId="0">
      <selection activeCell="C7" sqref="C7"/>
    </sheetView>
  </sheetViews>
  <sheetFormatPr baseColWidth="10" defaultColWidth="11.42578125" defaultRowHeight="15" x14ac:dyDescent="0.25"/>
  <cols>
    <col min="1" max="1" width="13.28515625" customWidth="1"/>
    <col min="2" max="2" width="48.85546875" customWidth="1"/>
    <col min="3" max="3" width="78.7109375" bestFit="1" customWidth="1"/>
    <col min="4" max="4" width="21.42578125" style="4" bestFit="1" customWidth="1"/>
    <col min="5" max="5" width="15.5703125" style="17" bestFit="1" customWidth="1"/>
    <col min="6" max="6" width="21.42578125" style="4" bestFit="1" customWidth="1"/>
    <col min="7" max="7" width="15.5703125" style="17" bestFit="1" customWidth="1"/>
    <col min="8" max="8" width="21.42578125" style="4" bestFit="1" customWidth="1"/>
    <col min="9" max="9" width="15.5703125" style="17" bestFit="1" customWidth="1"/>
    <col min="10" max="10" width="21.42578125" style="4" bestFit="1" customWidth="1"/>
    <col min="11" max="11" width="15.5703125" style="17" bestFit="1" customWidth="1"/>
    <col min="12" max="12" width="21.42578125" style="4" bestFit="1" customWidth="1"/>
    <col min="13" max="13" width="15.5703125" style="17" bestFit="1" customWidth="1"/>
    <col min="14" max="14" width="21.42578125" style="4" bestFit="1" customWidth="1"/>
    <col min="15" max="15" width="15.5703125" style="17" bestFit="1" customWidth="1"/>
    <col min="16" max="16" width="21.42578125" style="4" bestFit="1" customWidth="1"/>
    <col min="17" max="17" width="15.5703125" style="17" bestFit="1" customWidth="1"/>
    <col min="18" max="18" width="21.42578125" style="4" bestFit="1" customWidth="1"/>
    <col min="19" max="19" width="15.5703125" style="17" bestFit="1" customWidth="1"/>
    <col min="20" max="20" width="21.42578125" style="4" bestFit="1" customWidth="1"/>
    <col min="21" max="21" width="15.5703125" style="17" bestFit="1" customWidth="1"/>
    <col min="22" max="22" width="21.42578125" style="4" bestFit="1" customWidth="1"/>
    <col min="23" max="23" width="15.5703125" style="17" bestFit="1" customWidth="1"/>
    <col min="24" max="24" width="21.42578125" style="4" bestFit="1" customWidth="1"/>
    <col min="25" max="25" width="15.5703125" style="17" bestFit="1" customWidth="1"/>
    <col min="26" max="26" width="21.42578125" style="4" bestFit="1" customWidth="1"/>
    <col min="27" max="27" width="15.5703125" style="17" bestFit="1" customWidth="1"/>
    <col min="28" max="28" width="21.42578125" style="4" bestFit="1" customWidth="1"/>
    <col min="29" max="29" width="15.5703125" style="17" bestFit="1" customWidth="1"/>
    <col min="30" max="30" width="21.42578125" style="4" bestFit="1" customWidth="1"/>
    <col min="31" max="31" width="15.5703125" style="17" bestFit="1" customWidth="1"/>
    <col min="32" max="32" width="21.42578125" style="4" bestFit="1" customWidth="1"/>
    <col min="33" max="33" width="15.5703125" style="17" bestFit="1" customWidth="1"/>
    <col min="34" max="34" width="21.42578125" style="4" bestFit="1" customWidth="1"/>
    <col min="35" max="35" width="15.5703125" style="17" bestFit="1" customWidth="1"/>
    <col min="36" max="36" width="21.42578125" style="4" bestFit="1" customWidth="1"/>
    <col min="37" max="37" width="15.5703125" style="17" bestFit="1" customWidth="1"/>
    <col min="38" max="38" width="21.42578125" style="4" bestFit="1" customWidth="1"/>
    <col min="39" max="39" width="15.5703125" style="17" bestFit="1" customWidth="1"/>
    <col min="40" max="40" width="21.42578125" style="4" bestFit="1" customWidth="1"/>
    <col min="41" max="41" width="15.5703125" style="17" bestFit="1" customWidth="1"/>
    <col min="42" max="42" width="17.85546875" style="17" bestFit="1" customWidth="1"/>
  </cols>
  <sheetData>
    <row r="1" spans="1:42" ht="16.5" thickBot="1" x14ac:dyDescent="0.3">
      <c r="A1" s="40" t="s">
        <v>0</v>
      </c>
      <c r="B1" s="41"/>
      <c r="C1" s="42"/>
      <c r="D1" s="40" t="s">
        <v>1372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2"/>
    </row>
    <row r="2" spans="1:42" ht="88.5" customHeight="1" x14ac:dyDescent="0.25">
      <c r="A2" s="43" t="s">
        <v>1369</v>
      </c>
      <c r="B2" s="43" t="s">
        <v>1370</v>
      </c>
      <c r="C2" s="43" t="s">
        <v>1371</v>
      </c>
      <c r="D2" s="46" t="s">
        <v>2686</v>
      </c>
      <c r="E2" s="47"/>
      <c r="F2" s="46" t="s">
        <v>2679</v>
      </c>
      <c r="G2" s="47"/>
      <c r="H2" s="46" t="s">
        <v>2670</v>
      </c>
      <c r="I2" s="47"/>
      <c r="J2" s="46" t="s">
        <v>2685</v>
      </c>
      <c r="K2" s="47"/>
      <c r="L2" s="46" t="s">
        <v>2671</v>
      </c>
      <c r="M2" s="47"/>
      <c r="N2" s="46" t="s">
        <v>2672</v>
      </c>
      <c r="O2" s="47"/>
      <c r="P2" s="46" t="s">
        <v>2673</v>
      </c>
      <c r="Q2" s="47"/>
      <c r="R2" s="46" t="s">
        <v>2678</v>
      </c>
      <c r="S2" s="47"/>
      <c r="T2" s="46" t="s">
        <v>2680</v>
      </c>
      <c r="U2" s="47"/>
      <c r="V2" s="46" t="s">
        <v>2682</v>
      </c>
      <c r="W2" s="47"/>
      <c r="X2" s="46" t="s">
        <v>2674</v>
      </c>
      <c r="Y2" s="47"/>
      <c r="Z2" s="46" t="s">
        <v>2675</v>
      </c>
      <c r="AA2" s="47"/>
      <c r="AB2" s="46" t="s">
        <v>2683</v>
      </c>
      <c r="AC2" s="47"/>
      <c r="AD2" s="46" t="s">
        <v>2684</v>
      </c>
      <c r="AE2" s="47"/>
      <c r="AF2" s="46" t="s">
        <v>2687</v>
      </c>
      <c r="AG2" s="47"/>
      <c r="AH2" s="46" t="s">
        <v>2676</v>
      </c>
      <c r="AI2" s="47"/>
      <c r="AJ2" s="46" t="s">
        <v>2677</v>
      </c>
      <c r="AK2" s="47"/>
      <c r="AL2" s="46" t="s">
        <v>2681</v>
      </c>
      <c r="AM2" s="47"/>
      <c r="AN2" s="46" t="s">
        <v>2688</v>
      </c>
      <c r="AO2" s="47"/>
      <c r="AP2" s="48" t="s">
        <v>1375</v>
      </c>
    </row>
    <row r="3" spans="1:42" ht="15.75" thickBot="1" x14ac:dyDescent="0.3">
      <c r="A3" s="44"/>
      <c r="B3" s="44"/>
      <c r="C3" s="44"/>
      <c r="D3" s="36" t="s">
        <v>1373</v>
      </c>
      <c r="E3" s="35" t="s">
        <v>1374</v>
      </c>
      <c r="F3" s="36" t="s">
        <v>1373</v>
      </c>
      <c r="G3" s="35" t="s">
        <v>1374</v>
      </c>
      <c r="H3" s="36" t="s">
        <v>1373</v>
      </c>
      <c r="I3" s="35" t="s">
        <v>1374</v>
      </c>
      <c r="J3" s="36" t="s">
        <v>1373</v>
      </c>
      <c r="K3" s="35" t="s">
        <v>1374</v>
      </c>
      <c r="L3" s="36" t="s">
        <v>1373</v>
      </c>
      <c r="M3" s="35" t="s">
        <v>1374</v>
      </c>
      <c r="N3" s="36" t="s">
        <v>1373</v>
      </c>
      <c r="O3" s="35" t="s">
        <v>1374</v>
      </c>
      <c r="P3" s="36" t="s">
        <v>1373</v>
      </c>
      <c r="Q3" s="35" t="s">
        <v>1374</v>
      </c>
      <c r="R3" s="36" t="s">
        <v>1373</v>
      </c>
      <c r="S3" s="35" t="s">
        <v>1374</v>
      </c>
      <c r="T3" s="36" t="s">
        <v>1373</v>
      </c>
      <c r="U3" s="35" t="s">
        <v>1374</v>
      </c>
      <c r="V3" s="36" t="s">
        <v>1373</v>
      </c>
      <c r="W3" s="35" t="s">
        <v>1374</v>
      </c>
      <c r="X3" s="36" t="s">
        <v>1373</v>
      </c>
      <c r="Y3" s="35" t="s">
        <v>1374</v>
      </c>
      <c r="Z3" s="36" t="s">
        <v>1373</v>
      </c>
      <c r="AA3" s="35" t="s">
        <v>1374</v>
      </c>
      <c r="AB3" s="36" t="s">
        <v>1373</v>
      </c>
      <c r="AC3" s="35" t="s">
        <v>1374</v>
      </c>
      <c r="AD3" s="36" t="s">
        <v>1373</v>
      </c>
      <c r="AE3" s="35" t="s">
        <v>1374</v>
      </c>
      <c r="AF3" s="36" t="s">
        <v>1373</v>
      </c>
      <c r="AG3" s="35" t="s">
        <v>1374</v>
      </c>
      <c r="AH3" s="36" t="s">
        <v>1373</v>
      </c>
      <c r="AI3" s="35" t="s">
        <v>1374</v>
      </c>
      <c r="AJ3" s="36" t="s">
        <v>1373</v>
      </c>
      <c r="AK3" s="35" t="s">
        <v>1374</v>
      </c>
      <c r="AL3" s="36" t="s">
        <v>1373</v>
      </c>
      <c r="AM3" s="35" t="s">
        <v>1374</v>
      </c>
      <c r="AN3" s="36" t="s">
        <v>1373</v>
      </c>
      <c r="AO3" s="35" t="s">
        <v>1374</v>
      </c>
      <c r="AP3" s="49"/>
    </row>
    <row r="4" spans="1:42" ht="45" x14ac:dyDescent="0.25">
      <c r="A4" s="21" t="s">
        <v>1668</v>
      </c>
      <c r="B4" s="23"/>
      <c r="C4" s="23"/>
      <c r="D4" s="26">
        <v>3077712</v>
      </c>
      <c r="E4" s="50">
        <f>SUM(E5:E769)</f>
        <v>1199999.9087999994</v>
      </c>
      <c r="F4" s="26">
        <v>840672</v>
      </c>
      <c r="G4" s="50">
        <f>SUM(G5:G769)</f>
        <v>673092.05681087973</v>
      </c>
      <c r="H4" s="26">
        <v>827584</v>
      </c>
      <c r="I4" s="50">
        <f>SUM(I5:I769)</f>
        <v>479998.71999999991</v>
      </c>
      <c r="J4" s="26">
        <v>991760</v>
      </c>
      <c r="K4" s="50">
        <f>SUM(K5:K769)</f>
        <v>355049.83325011097</v>
      </c>
      <c r="L4" s="26">
        <v>567370</v>
      </c>
      <c r="M4" s="50">
        <f>SUM(M5:M769)</f>
        <v>400000.00000000716</v>
      </c>
      <c r="N4" s="26">
        <v>555552</v>
      </c>
      <c r="O4" s="50">
        <f>SUM(O5:O769)</f>
        <v>349999.98220799974</v>
      </c>
      <c r="P4" s="26">
        <v>555552</v>
      </c>
      <c r="Q4" s="50">
        <f>SUM(Q5:Q769)</f>
        <v>349999.98220799997</v>
      </c>
      <c r="R4" s="26">
        <v>534102</v>
      </c>
      <c r="S4" s="50">
        <f>SUM(S5:S769)</f>
        <v>349999.97816100006</v>
      </c>
      <c r="T4" s="26">
        <v>1459848</v>
      </c>
      <c r="U4" s="50">
        <f>SUM(U5:U769)</f>
        <v>399999.95783279947</v>
      </c>
      <c r="V4" s="37">
        <v>1203528</v>
      </c>
      <c r="W4" s="50">
        <f>SUM(W5:W769)</f>
        <v>449999.96166959946</v>
      </c>
      <c r="X4" s="37">
        <v>718092</v>
      </c>
      <c r="Y4" s="50">
        <f>SUM(Y5:Y769)</f>
        <v>263181.0002101569</v>
      </c>
      <c r="Z4" s="26">
        <v>831912</v>
      </c>
      <c r="AA4" s="50">
        <f>SUM(AA5:AA769)</f>
        <v>263180.98991659272</v>
      </c>
      <c r="AB4" s="37">
        <v>1616616</v>
      </c>
      <c r="AC4" s="50">
        <f>SUM(AC5:AC769)</f>
        <v>699999.99978477636</v>
      </c>
      <c r="AD4" s="26">
        <v>652788</v>
      </c>
      <c r="AE4" s="50">
        <f>SUM(AE5:AE769)</f>
        <v>449999.99530920072</v>
      </c>
      <c r="AF4" s="26">
        <v>722268</v>
      </c>
      <c r="AG4" s="50">
        <f>SUM(AG5:AG769)</f>
        <v>1290873.2446515572</v>
      </c>
      <c r="AH4" s="26">
        <v>851940</v>
      </c>
      <c r="AI4" s="50">
        <f>SUM(AI5:AI769)</f>
        <v>374876.97493336088</v>
      </c>
      <c r="AJ4" s="37">
        <v>1486736</v>
      </c>
      <c r="AK4" s="50">
        <f>SUM(AK5:AK769)</f>
        <v>626361.87680000172</v>
      </c>
      <c r="AL4" s="26">
        <v>629988</v>
      </c>
      <c r="AM4" s="50">
        <f>SUM(AM5:AM769)</f>
        <v>607308.43017744506</v>
      </c>
      <c r="AN4" s="26">
        <v>741120</v>
      </c>
      <c r="AO4" s="50">
        <f>SUM(AO5:AO769)</f>
        <v>483999.97747200064</v>
      </c>
      <c r="AP4" s="6">
        <f>E4+G4+I4+K4+M4+O4+Q4+S4+U4+W4+Y4+AA4+AC4+AE4+AI4+AK4+AM4+AO4+AG4</f>
        <v>10067922.870195488</v>
      </c>
    </row>
    <row r="5" spans="1:42" x14ac:dyDescent="0.25">
      <c r="A5" s="1">
        <v>1033</v>
      </c>
      <c r="B5" s="1" t="s">
        <v>1669</v>
      </c>
      <c r="C5" s="1" t="s">
        <v>771</v>
      </c>
      <c r="D5" s="4">
        <v>498</v>
      </c>
      <c r="E5" s="6">
        <f>D5*0.3899</f>
        <v>194.17020000000002</v>
      </c>
      <c r="F5" s="4">
        <v>504</v>
      </c>
      <c r="G5" s="6">
        <f>F5*0.80065954</f>
        <v>403.53240815999999</v>
      </c>
      <c r="H5" s="4">
        <v>504</v>
      </c>
      <c r="I5" s="6">
        <f>H5*0.58</f>
        <v>292.32</v>
      </c>
      <c r="J5" s="4">
        <v>200</v>
      </c>
      <c r="K5" s="6">
        <f>J5*0.3579997512</f>
        <v>71.599950239999998</v>
      </c>
      <c r="L5" s="4">
        <v>200</v>
      </c>
      <c r="M5" s="6">
        <f>L5*0.7050073144509</f>
        <v>141.00146289017999</v>
      </c>
      <c r="N5" s="4">
        <v>252</v>
      </c>
      <c r="O5" s="6">
        <f>N5*0.630004</f>
        <v>158.761008</v>
      </c>
      <c r="P5" s="4">
        <v>252</v>
      </c>
      <c r="Q5" s="6">
        <f>P5*0.630004</f>
        <v>158.761008</v>
      </c>
      <c r="R5" s="4">
        <v>252</v>
      </c>
      <c r="S5" s="6">
        <f>R5*0.6553055</f>
        <v>165.13698600000001</v>
      </c>
      <c r="T5" s="4">
        <v>504</v>
      </c>
      <c r="U5" s="6">
        <f>T5*0.2740011</f>
        <v>138.0965544</v>
      </c>
      <c r="V5" s="4">
        <v>504</v>
      </c>
      <c r="W5" s="6">
        <f>V5*0.3739007</f>
        <v>188.44595279999999</v>
      </c>
      <c r="X5" s="4">
        <v>504</v>
      </c>
      <c r="Y5" s="6">
        <f>X5*0.366500393</f>
        <v>184.716198072</v>
      </c>
      <c r="Z5" s="4">
        <v>240</v>
      </c>
      <c r="AA5" s="6">
        <f>Z5*0.316356766</f>
        <v>75.92562384</v>
      </c>
      <c r="AB5" s="4">
        <v>504</v>
      </c>
      <c r="AC5" s="6">
        <f>AB5*0.433003261</f>
        <v>218.23364354399999</v>
      </c>
      <c r="AD5" s="4">
        <v>504</v>
      </c>
      <c r="AE5" s="6">
        <f>AD5*0.6893509</f>
        <v>347.43285359999999</v>
      </c>
      <c r="AF5" s="4">
        <v>204</v>
      </c>
      <c r="AG5" s="6">
        <f>AF5*1.78724967</f>
        <v>364.59893268000002</v>
      </c>
      <c r="AH5" s="4">
        <v>480</v>
      </c>
      <c r="AI5" s="6">
        <f>AH5*0.4400274373</f>
        <v>211.21316990399998</v>
      </c>
      <c r="AJ5" s="4">
        <v>500</v>
      </c>
      <c r="AK5" s="6">
        <f>AJ5*0.4213</f>
        <v>210.65</v>
      </c>
      <c r="AL5" s="4">
        <v>504</v>
      </c>
      <c r="AM5" s="6">
        <f>AL5*0.963999997107</f>
        <v>485.85599854192799</v>
      </c>
      <c r="AN5" s="4">
        <v>496</v>
      </c>
      <c r="AO5" s="6">
        <f>AN5*0.6530656</f>
        <v>323.92053759999999</v>
      </c>
      <c r="AP5" s="6">
        <v>4333.7501999999995</v>
      </c>
    </row>
    <row r="6" spans="1:42" x14ac:dyDescent="0.25">
      <c r="A6" s="1">
        <v>1035</v>
      </c>
      <c r="B6" s="1" t="s">
        <v>1670</v>
      </c>
      <c r="C6" s="1" t="s">
        <v>772</v>
      </c>
      <c r="D6" s="4">
        <v>252</v>
      </c>
      <c r="E6" s="6">
        <f t="shared" ref="E6:E69" si="0">D6*0.3899</f>
        <v>98.254800000000003</v>
      </c>
      <c r="F6" s="4">
        <v>48</v>
      </c>
      <c r="G6" s="6">
        <f t="shared" ref="G6:G69" si="1">F6*0.80065954</f>
        <v>38.431657919999999</v>
      </c>
      <c r="H6" s="4">
        <v>56</v>
      </c>
      <c r="I6" s="6">
        <f t="shared" ref="I6:I69" si="2">H6*0.58</f>
        <v>32.479999999999997</v>
      </c>
      <c r="J6" s="4">
        <v>110</v>
      </c>
      <c r="K6" s="6">
        <f t="shared" ref="K6:K69" si="3">J6*0.3579997512</f>
        <v>39.379972631999998</v>
      </c>
      <c r="L6" s="4">
        <v>30</v>
      </c>
      <c r="M6" s="6">
        <f t="shared" ref="M6:M69" si="4">L6*0.7050073144509</f>
        <v>21.150219433527003</v>
      </c>
      <c r="N6" s="4">
        <v>36</v>
      </c>
      <c r="O6" s="6">
        <f t="shared" ref="O6:O69" si="5">N6*0.630004</f>
        <v>22.680143999999999</v>
      </c>
      <c r="P6" s="4">
        <v>36</v>
      </c>
      <c r="Q6" s="6">
        <f t="shared" ref="Q6:Q69" si="6">P6*0.630004</f>
        <v>22.680143999999999</v>
      </c>
      <c r="R6" s="4">
        <v>30</v>
      </c>
      <c r="S6" s="6">
        <f t="shared" ref="S6:S69" si="7">R6*0.6553055</f>
        <v>19.659164999999998</v>
      </c>
      <c r="T6" s="4">
        <v>96</v>
      </c>
      <c r="U6" s="6">
        <f t="shared" ref="U6:U69" si="8">T6*0.2740011</f>
        <v>26.3041056</v>
      </c>
      <c r="V6" s="4">
        <v>84</v>
      </c>
      <c r="W6" s="6">
        <f t="shared" ref="W6:W69" si="9">V6*0.3739007</f>
        <v>31.407658799999997</v>
      </c>
      <c r="X6" s="4">
        <v>48</v>
      </c>
      <c r="Y6" s="6">
        <f t="shared" ref="Y6:Y69" si="10">X6*0.366500393</f>
        <v>17.592018864</v>
      </c>
      <c r="Z6" s="4">
        <v>72</v>
      </c>
      <c r="AA6" s="6">
        <f t="shared" ref="AA6:AA69" si="11">Z6*0.316356766</f>
        <v>22.777687152000002</v>
      </c>
      <c r="AB6" s="4">
        <v>216</v>
      </c>
      <c r="AC6" s="6">
        <f t="shared" ref="AC6:AC69" si="12">AB6*0.433003261</f>
        <v>93.528704375999993</v>
      </c>
      <c r="AD6" s="4">
        <v>48</v>
      </c>
      <c r="AE6" s="6">
        <f t="shared" ref="AE6:AE69" si="13">AD6*0.6893509</f>
        <v>33.088843199999999</v>
      </c>
      <c r="AF6" s="4">
        <v>108</v>
      </c>
      <c r="AG6" s="6">
        <f t="shared" ref="AG6:AG69" si="14">AF6*1.78724967</f>
        <v>193.02296436</v>
      </c>
      <c r="AH6" s="4">
        <v>60</v>
      </c>
      <c r="AI6" s="6">
        <f t="shared" ref="AI6:AI69" si="15">AH6*0.4400274373</f>
        <v>26.401646237999998</v>
      </c>
      <c r="AJ6" s="4">
        <v>360</v>
      </c>
      <c r="AK6" s="6">
        <f t="shared" ref="AK6:AK69" si="16">AJ6*0.4213</f>
        <v>151.66800000000001</v>
      </c>
      <c r="AL6" s="4">
        <v>36</v>
      </c>
      <c r="AM6" s="6">
        <f t="shared" ref="AM6:AM69" si="17">AL6*0.963999997107</f>
        <v>34.703999895852</v>
      </c>
      <c r="AN6" s="4">
        <v>112</v>
      </c>
      <c r="AO6" s="6">
        <f t="shared" ref="AO6:AO69" si="18">AN6*0.6530656</f>
        <v>73.143347200000008</v>
      </c>
      <c r="AP6" s="6">
        <v>998.15879999999993</v>
      </c>
    </row>
    <row r="7" spans="1:42" x14ac:dyDescent="0.25">
      <c r="A7" s="1">
        <v>1041</v>
      </c>
      <c r="B7" s="1" t="s">
        <v>1671</v>
      </c>
      <c r="C7" s="1" t="s">
        <v>773</v>
      </c>
      <c r="D7" s="4">
        <v>798</v>
      </c>
      <c r="E7" s="6">
        <f t="shared" si="0"/>
        <v>311.14019999999999</v>
      </c>
      <c r="F7" s="4">
        <v>144</v>
      </c>
      <c r="G7" s="6">
        <f t="shared" si="1"/>
        <v>115.29497375999999</v>
      </c>
      <c r="H7" s="4">
        <v>200</v>
      </c>
      <c r="I7" s="6">
        <f t="shared" si="2"/>
        <v>115.99999999999999</v>
      </c>
      <c r="J7" s="4">
        <v>50</v>
      </c>
      <c r="K7" s="6">
        <f t="shared" si="3"/>
        <v>17.89998756</v>
      </c>
      <c r="L7" s="4">
        <v>50</v>
      </c>
      <c r="M7" s="6">
        <f t="shared" si="4"/>
        <v>35.250365722544998</v>
      </c>
      <c r="N7" s="4">
        <v>156</v>
      </c>
      <c r="O7" s="6">
        <f t="shared" si="5"/>
        <v>98.280624000000003</v>
      </c>
      <c r="P7" s="4">
        <v>156</v>
      </c>
      <c r="Q7" s="6">
        <f t="shared" si="6"/>
        <v>98.280624000000003</v>
      </c>
      <c r="R7" s="4">
        <v>150</v>
      </c>
      <c r="S7" s="6">
        <f t="shared" si="7"/>
        <v>98.295824999999994</v>
      </c>
      <c r="T7" s="4">
        <v>240</v>
      </c>
      <c r="U7" s="6">
        <f t="shared" si="8"/>
        <v>65.760264000000006</v>
      </c>
      <c r="V7" s="4">
        <v>252</v>
      </c>
      <c r="W7" s="6">
        <f t="shared" si="9"/>
        <v>94.222976399999993</v>
      </c>
      <c r="X7" s="4">
        <v>252</v>
      </c>
      <c r="Y7" s="6">
        <f t="shared" si="10"/>
        <v>92.358099035999999</v>
      </c>
      <c r="Z7" s="4">
        <v>48</v>
      </c>
      <c r="AA7" s="6">
        <f t="shared" si="11"/>
        <v>15.185124768000001</v>
      </c>
      <c r="AB7" s="4">
        <v>144</v>
      </c>
      <c r="AC7" s="6">
        <f t="shared" si="12"/>
        <v>62.352469583999998</v>
      </c>
      <c r="AD7" s="4">
        <v>156</v>
      </c>
      <c r="AE7" s="6">
        <f t="shared" si="13"/>
        <v>107.53874039999999</v>
      </c>
      <c r="AF7" s="4">
        <v>48</v>
      </c>
      <c r="AG7" s="6">
        <f t="shared" si="14"/>
        <v>85.787984160000008</v>
      </c>
      <c r="AH7" s="4">
        <v>240</v>
      </c>
      <c r="AI7" s="6">
        <f t="shared" si="15"/>
        <v>105.60658495199999</v>
      </c>
      <c r="AJ7" s="4">
        <v>260</v>
      </c>
      <c r="AK7" s="6">
        <f t="shared" si="16"/>
        <v>109.538</v>
      </c>
      <c r="AL7" s="4">
        <v>252</v>
      </c>
      <c r="AM7" s="6">
        <f t="shared" si="17"/>
        <v>242.92799927096399</v>
      </c>
      <c r="AN7" s="4">
        <v>96</v>
      </c>
      <c r="AO7" s="6">
        <f t="shared" si="18"/>
        <v>62.694297599999999</v>
      </c>
      <c r="AP7" s="6">
        <v>1934.1401999999998</v>
      </c>
    </row>
    <row r="8" spans="1:42" x14ac:dyDescent="0.25">
      <c r="A8" s="1">
        <v>1043</v>
      </c>
      <c r="B8" s="1" t="s">
        <v>1672</v>
      </c>
      <c r="C8" s="1" t="s">
        <v>774</v>
      </c>
      <c r="D8" s="4">
        <v>0</v>
      </c>
      <c r="E8" s="6">
        <f t="shared" si="0"/>
        <v>0</v>
      </c>
      <c r="F8" s="4">
        <v>0</v>
      </c>
      <c r="G8" s="6">
        <f t="shared" si="1"/>
        <v>0</v>
      </c>
      <c r="H8" s="4">
        <v>152</v>
      </c>
      <c r="I8" s="6">
        <f t="shared" si="2"/>
        <v>88.16</v>
      </c>
      <c r="J8" s="4">
        <v>0</v>
      </c>
      <c r="K8" s="6">
        <f t="shared" si="3"/>
        <v>0</v>
      </c>
      <c r="L8" s="4">
        <v>150</v>
      </c>
      <c r="M8" s="6">
        <f t="shared" si="4"/>
        <v>105.75109716763501</v>
      </c>
      <c r="N8" s="4">
        <v>180</v>
      </c>
      <c r="O8" s="6">
        <f t="shared" si="5"/>
        <v>113.40072000000001</v>
      </c>
      <c r="P8" s="4">
        <v>0</v>
      </c>
      <c r="Q8" s="6">
        <f t="shared" si="6"/>
        <v>0</v>
      </c>
      <c r="R8" s="4">
        <v>132</v>
      </c>
      <c r="S8" s="6">
        <f t="shared" si="7"/>
        <v>86.500326000000001</v>
      </c>
      <c r="T8" s="4">
        <v>144</v>
      </c>
      <c r="U8" s="6">
        <f t="shared" si="8"/>
        <v>39.4561584</v>
      </c>
      <c r="V8" s="4">
        <v>144</v>
      </c>
      <c r="W8" s="6">
        <f t="shared" si="9"/>
        <v>53.841700799999998</v>
      </c>
      <c r="X8" s="4">
        <v>0</v>
      </c>
      <c r="Y8" s="6">
        <f t="shared" si="10"/>
        <v>0</v>
      </c>
      <c r="Z8" s="4">
        <v>144</v>
      </c>
      <c r="AA8" s="6">
        <f t="shared" si="11"/>
        <v>45.555374304000004</v>
      </c>
      <c r="AB8" s="4">
        <v>288</v>
      </c>
      <c r="AC8" s="6">
        <f t="shared" si="12"/>
        <v>124.704939168</v>
      </c>
      <c r="AD8" s="4">
        <v>144</v>
      </c>
      <c r="AE8" s="6">
        <f t="shared" si="13"/>
        <v>99.266529599999998</v>
      </c>
      <c r="AF8" s="4">
        <v>84</v>
      </c>
      <c r="AG8" s="6">
        <f t="shared" si="14"/>
        <v>150.12897228</v>
      </c>
      <c r="AH8" s="4">
        <v>120</v>
      </c>
      <c r="AI8" s="6">
        <f t="shared" si="15"/>
        <v>52.803292475999996</v>
      </c>
      <c r="AJ8" s="4">
        <v>140</v>
      </c>
      <c r="AK8" s="6">
        <f t="shared" si="16"/>
        <v>58.981999999999999</v>
      </c>
      <c r="AL8" s="4">
        <v>0</v>
      </c>
      <c r="AM8" s="6">
        <f t="shared" si="17"/>
        <v>0</v>
      </c>
      <c r="AN8" s="4">
        <v>0</v>
      </c>
      <c r="AO8" s="6">
        <f t="shared" si="18"/>
        <v>0</v>
      </c>
      <c r="AP8" s="6">
        <v>1018.354</v>
      </c>
    </row>
    <row r="9" spans="1:42" x14ac:dyDescent="0.25">
      <c r="A9" s="1">
        <v>1045</v>
      </c>
      <c r="B9" s="1" t="s">
        <v>1673</v>
      </c>
      <c r="C9" s="1" t="s">
        <v>775</v>
      </c>
      <c r="D9" s="4">
        <v>7290</v>
      </c>
      <c r="E9" s="6">
        <f t="shared" si="0"/>
        <v>2842.3710000000001</v>
      </c>
      <c r="F9" s="4">
        <v>0</v>
      </c>
      <c r="G9" s="6">
        <f t="shared" si="1"/>
        <v>0</v>
      </c>
      <c r="H9" s="4">
        <v>1608</v>
      </c>
      <c r="I9" s="6">
        <f t="shared" si="2"/>
        <v>932.64</v>
      </c>
      <c r="J9" s="4">
        <v>3600</v>
      </c>
      <c r="K9" s="6">
        <f t="shared" si="3"/>
        <v>1288.79910432</v>
      </c>
      <c r="L9" s="4">
        <v>740</v>
      </c>
      <c r="M9" s="6">
        <f t="shared" si="4"/>
        <v>521.70541269366606</v>
      </c>
      <c r="N9" s="4">
        <v>876</v>
      </c>
      <c r="O9" s="6">
        <f t="shared" si="5"/>
        <v>551.88350400000002</v>
      </c>
      <c r="P9" s="4">
        <v>0</v>
      </c>
      <c r="Q9" s="6">
        <f t="shared" si="6"/>
        <v>0</v>
      </c>
      <c r="R9" s="4">
        <v>774</v>
      </c>
      <c r="S9" s="6">
        <f t="shared" si="7"/>
        <v>507.206457</v>
      </c>
      <c r="T9" s="4">
        <v>2448</v>
      </c>
      <c r="U9" s="6">
        <f t="shared" si="8"/>
        <v>670.75469280000004</v>
      </c>
      <c r="V9" s="4">
        <v>2496</v>
      </c>
      <c r="W9" s="6">
        <f t="shared" si="9"/>
        <v>933.25614719999999</v>
      </c>
      <c r="X9" s="4">
        <v>1596</v>
      </c>
      <c r="Y9" s="6">
        <f t="shared" si="10"/>
        <v>584.93462722799995</v>
      </c>
      <c r="Z9" s="4">
        <v>1992</v>
      </c>
      <c r="AA9" s="6">
        <f t="shared" si="11"/>
        <v>630.182677872</v>
      </c>
      <c r="AB9" s="4">
        <v>5208</v>
      </c>
      <c r="AC9" s="6">
        <f t="shared" si="12"/>
        <v>2255.080983288</v>
      </c>
      <c r="AD9" s="4">
        <v>1164</v>
      </c>
      <c r="AE9" s="6">
        <f t="shared" si="13"/>
        <v>802.40444760000003</v>
      </c>
      <c r="AF9" s="4">
        <v>2328</v>
      </c>
      <c r="AG9" s="6">
        <f t="shared" si="14"/>
        <v>4160.7172317599998</v>
      </c>
      <c r="AH9" s="4">
        <v>1320</v>
      </c>
      <c r="AI9" s="6">
        <f t="shared" si="15"/>
        <v>580.83621723600004</v>
      </c>
      <c r="AJ9" s="4">
        <v>4200</v>
      </c>
      <c r="AK9" s="6">
        <f t="shared" si="16"/>
        <v>1769.46</v>
      </c>
      <c r="AL9" s="4">
        <v>1488</v>
      </c>
      <c r="AM9" s="6">
        <f t="shared" si="17"/>
        <v>1434.4319956952161</v>
      </c>
      <c r="AN9" s="4">
        <v>3504</v>
      </c>
      <c r="AO9" s="6">
        <f t="shared" si="18"/>
        <v>2288.3418624000001</v>
      </c>
      <c r="AP9" s="6">
        <v>22750.965</v>
      </c>
    </row>
    <row r="10" spans="1:42" x14ac:dyDescent="0.25">
      <c r="A10" s="1">
        <v>1047</v>
      </c>
      <c r="B10" s="1" t="s">
        <v>1674</v>
      </c>
      <c r="C10" s="1" t="s">
        <v>776</v>
      </c>
      <c r="D10" s="4">
        <v>1500</v>
      </c>
      <c r="E10" s="6">
        <f t="shared" si="0"/>
        <v>584.85</v>
      </c>
      <c r="F10" s="4">
        <v>252</v>
      </c>
      <c r="G10" s="6">
        <f t="shared" si="1"/>
        <v>201.76620407999999</v>
      </c>
      <c r="H10" s="4">
        <v>152</v>
      </c>
      <c r="I10" s="6">
        <f t="shared" si="2"/>
        <v>88.16</v>
      </c>
      <c r="J10" s="4">
        <v>20</v>
      </c>
      <c r="K10" s="6">
        <f t="shared" si="3"/>
        <v>7.1599950239999997</v>
      </c>
      <c r="L10" s="4">
        <v>50</v>
      </c>
      <c r="M10" s="6">
        <f t="shared" si="4"/>
        <v>35.250365722544998</v>
      </c>
      <c r="N10" s="4">
        <v>252</v>
      </c>
      <c r="O10" s="6">
        <f t="shared" si="5"/>
        <v>158.761008</v>
      </c>
      <c r="P10" s="4">
        <v>252</v>
      </c>
      <c r="Q10" s="6">
        <f t="shared" si="6"/>
        <v>158.761008</v>
      </c>
      <c r="R10" s="4">
        <v>252</v>
      </c>
      <c r="S10" s="6">
        <f t="shared" si="7"/>
        <v>165.13698600000001</v>
      </c>
      <c r="T10" s="4">
        <v>408</v>
      </c>
      <c r="U10" s="6">
        <f t="shared" si="8"/>
        <v>111.7924488</v>
      </c>
      <c r="V10" s="4">
        <v>300</v>
      </c>
      <c r="W10" s="6">
        <f t="shared" si="9"/>
        <v>112.17021</v>
      </c>
      <c r="X10" s="4">
        <v>252</v>
      </c>
      <c r="Y10" s="6">
        <f t="shared" si="10"/>
        <v>92.358099035999999</v>
      </c>
      <c r="Z10" s="4">
        <v>96</v>
      </c>
      <c r="AA10" s="6">
        <f t="shared" si="11"/>
        <v>30.370249536000003</v>
      </c>
      <c r="AB10" s="4">
        <v>312</v>
      </c>
      <c r="AC10" s="6">
        <f t="shared" si="12"/>
        <v>135.097017432</v>
      </c>
      <c r="AD10" s="4">
        <v>204</v>
      </c>
      <c r="AE10" s="6">
        <f t="shared" si="13"/>
        <v>140.62758360000001</v>
      </c>
      <c r="AF10" s="4">
        <v>156</v>
      </c>
      <c r="AG10" s="6">
        <f t="shared" si="14"/>
        <v>278.81094852000001</v>
      </c>
      <c r="AH10" s="4">
        <v>300</v>
      </c>
      <c r="AI10" s="6">
        <f t="shared" si="15"/>
        <v>132.00823119</v>
      </c>
      <c r="AJ10" s="4">
        <v>300</v>
      </c>
      <c r="AK10" s="6">
        <f t="shared" si="16"/>
        <v>126.39</v>
      </c>
      <c r="AL10" s="4">
        <v>252</v>
      </c>
      <c r="AM10" s="6">
        <f t="shared" si="17"/>
        <v>242.92799927096399</v>
      </c>
      <c r="AN10" s="4">
        <v>144</v>
      </c>
      <c r="AO10" s="6">
        <f t="shared" si="18"/>
        <v>94.041446399999998</v>
      </c>
      <c r="AP10" s="6">
        <v>2896.096</v>
      </c>
    </row>
    <row r="11" spans="1:42" x14ac:dyDescent="0.25">
      <c r="A11" s="1">
        <v>10494</v>
      </c>
      <c r="B11" s="1" t="s">
        <v>1675</v>
      </c>
      <c r="C11" s="1" t="s">
        <v>778</v>
      </c>
      <c r="D11" s="4">
        <v>1002</v>
      </c>
      <c r="E11" s="6">
        <f t="shared" si="0"/>
        <v>390.6798</v>
      </c>
      <c r="F11" s="4">
        <v>300</v>
      </c>
      <c r="G11" s="6">
        <f t="shared" si="1"/>
        <v>240.19786199999999</v>
      </c>
      <c r="H11" s="4">
        <v>504</v>
      </c>
      <c r="I11" s="6">
        <f t="shared" si="2"/>
        <v>292.32</v>
      </c>
      <c r="J11" s="4">
        <v>250</v>
      </c>
      <c r="K11" s="6">
        <f t="shared" si="3"/>
        <v>89.499937799999998</v>
      </c>
      <c r="L11" s="4">
        <v>250</v>
      </c>
      <c r="M11" s="6">
        <f t="shared" si="4"/>
        <v>176.25182861272501</v>
      </c>
      <c r="N11" s="4">
        <v>204</v>
      </c>
      <c r="O11" s="6">
        <f t="shared" si="5"/>
        <v>128.520816</v>
      </c>
      <c r="P11" s="4">
        <v>204</v>
      </c>
      <c r="Q11" s="6">
        <f t="shared" si="6"/>
        <v>128.520816</v>
      </c>
      <c r="R11" s="4">
        <v>294</v>
      </c>
      <c r="S11" s="6">
        <f t="shared" si="7"/>
        <v>192.659817</v>
      </c>
      <c r="T11" s="4">
        <v>504</v>
      </c>
      <c r="U11" s="6">
        <f t="shared" si="8"/>
        <v>138.0965544</v>
      </c>
      <c r="V11" s="4">
        <v>504</v>
      </c>
      <c r="W11" s="6">
        <f t="shared" si="9"/>
        <v>188.44595279999999</v>
      </c>
      <c r="X11" s="4">
        <v>252</v>
      </c>
      <c r="Y11" s="6">
        <f t="shared" si="10"/>
        <v>92.358099035999999</v>
      </c>
      <c r="Z11" s="4">
        <v>0</v>
      </c>
      <c r="AA11" s="6">
        <f t="shared" si="11"/>
        <v>0</v>
      </c>
      <c r="AB11" s="4">
        <v>312</v>
      </c>
      <c r="AC11" s="6">
        <f t="shared" si="12"/>
        <v>135.097017432</v>
      </c>
      <c r="AD11" s="4">
        <v>396</v>
      </c>
      <c r="AE11" s="6">
        <f t="shared" si="13"/>
        <v>272.98295639999998</v>
      </c>
      <c r="AF11" s="4">
        <v>48</v>
      </c>
      <c r="AG11" s="6">
        <f t="shared" si="14"/>
        <v>85.787984160000008</v>
      </c>
      <c r="AH11" s="4">
        <v>300</v>
      </c>
      <c r="AI11" s="6">
        <f t="shared" si="15"/>
        <v>132.00823119</v>
      </c>
      <c r="AJ11" s="4">
        <v>400</v>
      </c>
      <c r="AK11" s="6">
        <f t="shared" si="16"/>
        <v>168.52</v>
      </c>
      <c r="AL11" s="4">
        <v>408</v>
      </c>
      <c r="AM11" s="6">
        <f t="shared" si="17"/>
        <v>393.31199881965603</v>
      </c>
      <c r="AN11" s="4">
        <v>208</v>
      </c>
      <c r="AO11" s="6">
        <f t="shared" si="18"/>
        <v>135.83764479999999</v>
      </c>
      <c r="AP11" s="6">
        <v>3380.7357999999999</v>
      </c>
    </row>
    <row r="12" spans="1:42" x14ac:dyDescent="0.25">
      <c r="A12" s="1">
        <v>1051</v>
      </c>
      <c r="B12" s="1" t="s">
        <v>1676</v>
      </c>
      <c r="C12" s="1" t="s">
        <v>2433</v>
      </c>
      <c r="D12" s="4">
        <v>798</v>
      </c>
      <c r="E12" s="6">
        <f t="shared" si="0"/>
        <v>311.14019999999999</v>
      </c>
      <c r="F12" s="4">
        <v>204</v>
      </c>
      <c r="G12" s="6">
        <f t="shared" si="1"/>
        <v>163.33454616</v>
      </c>
      <c r="H12" s="4">
        <v>248</v>
      </c>
      <c r="I12" s="6">
        <f t="shared" si="2"/>
        <v>143.84</v>
      </c>
      <c r="J12" s="4">
        <v>150</v>
      </c>
      <c r="K12" s="6">
        <f t="shared" si="3"/>
        <v>53.699962679999999</v>
      </c>
      <c r="L12" s="4">
        <v>150</v>
      </c>
      <c r="M12" s="6">
        <f t="shared" si="4"/>
        <v>105.75109716763501</v>
      </c>
      <c r="N12" s="4">
        <v>96</v>
      </c>
      <c r="O12" s="6">
        <f t="shared" si="5"/>
        <v>60.480384000000001</v>
      </c>
      <c r="P12" s="4">
        <v>96</v>
      </c>
      <c r="Q12" s="6">
        <f t="shared" si="6"/>
        <v>60.480384000000001</v>
      </c>
      <c r="R12" s="4">
        <v>150</v>
      </c>
      <c r="S12" s="6">
        <f t="shared" si="7"/>
        <v>98.295824999999994</v>
      </c>
      <c r="T12" s="4">
        <v>240</v>
      </c>
      <c r="U12" s="6">
        <f t="shared" si="8"/>
        <v>65.760264000000006</v>
      </c>
      <c r="V12" s="4">
        <v>252</v>
      </c>
      <c r="W12" s="6">
        <f t="shared" si="9"/>
        <v>94.222976399999993</v>
      </c>
      <c r="X12" s="4">
        <v>204</v>
      </c>
      <c r="Y12" s="6">
        <f t="shared" si="10"/>
        <v>74.766080172000002</v>
      </c>
      <c r="Z12" s="4">
        <v>144</v>
      </c>
      <c r="AA12" s="6">
        <f t="shared" si="11"/>
        <v>45.555374304000004</v>
      </c>
      <c r="AB12" s="4">
        <v>192</v>
      </c>
      <c r="AC12" s="6">
        <f t="shared" si="12"/>
        <v>83.136626111999988</v>
      </c>
      <c r="AD12" s="4">
        <v>156</v>
      </c>
      <c r="AE12" s="6">
        <f t="shared" si="13"/>
        <v>107.53874039999999</v>
      </c>
      <c r="AF12" s="4">
        <v>156</v>
      </c>
      <c r="AG12" s="6">
        <f t="shared" si="14"/>
        <v>278.81094852000001</v>
      </c>
      <c r="AH12" s="4">
        <v>180</v>
      </c>
      <c r="AI12" s="6">
        <f t="shared" si="15"/>
        <v>79.204938713999994</v>
      </c>
      <c r="AJ12" s="4">
        <v>260</v>
      </c>
      <c r="AK12" s="6">
        <f t="shared" si="16"/>
        <v>109.538</v>
      </c>
      <c r="AL12" s="4">
        <v>240</v>
      </c>
      <c r="AM12" s="6">
        <f t="shared" si="17"/>
        <v>231.35999930567999</v>
      </c>
      <c r="AN12" s="4">
        <v>208</v>
      </c>
      <c r="AO12" s="6">
        <f t="shared" si="18"/>
        <v>135.83764479999999</v>
      </c>
      <c r="AP12" s="6">
        <v>2302.4562000000001</v>
      </c>
    </row>
    <row r="13" spans="1:42" x14ac:dyDescent="0.25">
      <c r="A13" s="1">
        <v>1053</v>
      </c>
      <c r="B13" s="1" t="s">
        <v>1677</v>
      </c>
      <c r="C13" s="1" t="s">
        <v>780</v>
      </c>
      <c r="D13" s="4">
        <v>702</v>
      </c>
      <c r="E13" s="6">
        <f t="shared" si="0"/>
        <v>273.70980000000003</v>
      </c>
      <c r="F13" s="4">
        <v>384</v>
      </c>
      <c r="G13" s="6">
        <f t="shared" si="1"/>
        <v>307.45326335999999</v>
      </c>
      <c r="H13" s="4">
        <v>408</v>
      </c>
      <c r="I13" s="6">
        <f t="shared" si="2"/>
        <v>236.64</v>
      </c>
      <c r="J13" s="4">
        <v>700</v>
      </c>
      <c r="K13" s="6">
        <f t="shared" si="3"/>
        <v>250.59982583999999</v>
      </c>
      <c r="L13" s="4">
        <v>230</v>
      </c>
      <c r="M13" s="6">
        <f t="shared" si="4"/>
        <v>162.15168232370701</v>
      </c>
      <c r="N13" s="4">
        <v>276</v>
      </c>
      <c r="O13" s="6">
        <f t="shared" si="5"/>
        <v>173.88110399999999</v>
      </c>
      <c r="P13" s="4">
        <v>276</v>
      </c>
      <c r="Q13" s="6">
        <f t="shared" si="6"/>
        <v>173.88110399999999</v>
      </c>
      <c r="R13" s="4">
        <v>210</v>
      </c>
      <c r="S13" s="6">
        <f t="shared" si="7"/>
        <v>137.61415500000001</v>
      </c>
      <c r="T13" s="4">
        <v>696</v>
      </c>
      <c r="U13" s="6">
        <f t="shared" si="8"/>
        <v>190.7047656</v>
      </c>
      <c r="V13" s="4">
        <v>624</v>
      </c>
      <c r="W13" s="6">
        <f t="shared" si="9"/>
        <v>233.3140368</v>
      </c>
      <c r="X13" s="4">
        <v>312</v>
      </c>
      <c r="Y13" s="6">
        <f t="shared" si="10"/>
        <v>114.348122616</v>
      </c>
      <c r="Z13" s="4">
        <v>480</v>
      </c>
      <c r="AA13" s="6">
        <f t="shared" si="11"/>
        <v>151.85124768</v>
      </c>
      <c r="AB13" s="4">
        <v>696</v>
      </c>
      <c r="AC13" s="6">
        <f t="shared" si="12"/>
        <v>301.370269656</v>
      </c>
      <c r="AD13" s="4">
        <v>360</v>
      </c>
      <c r="AE13" s="6">
        <f t="shared" si="13"/>
        <v>248.166324</v>
      </c>
      <c r="AF13" s="4">
        <v>696</v>
      </c>
      <c r="AG13" s="6">
        <f t="shared" si="14"/>
        <v>1243.9257703200001</v>
      </c>
      <c r="AH13" s="4">
        <v>420</v>
      </c>
      <c r="AI13" s="6">
        <f t="shared" si="15"/>
        <v>184.811523666</v>
      </c>
      <c r="AJ13" s="4">
        <v>500</v>
      </c>
      <c r="AK13" s="6">
        <f t="shared" si="16"/>
        <v>210.65</v>
      </c>
      <c r="AL13" s="4">
        <v>300</v>
      </c>
      <c r="AM13" s="6">
        <f t="shared" si="17"/>
        <v>289.1999991321</v>
      </c>
      <c r="AN13" s="4">
        <v>496</v>
      </c>
      <c r="AO13" s="6">
        <f t="shared" si="18"/>
        <v>323.92053759999999</v>
      </c>
      <c r="AP13" s="6">
        <v>5207.4937999999993</v>
      </c>
    </row>
    <row r="14" spans="1:42" x14ac:dyDescent="0.25">
      <c r="A14" s="1">
        <v>1055</v>
      </c>
      <c r="B14" s="1" t="s">
        <v>1678</v>
      </c>
      <c r="C14" s="1" t="s">
        <v>781</v>
      </c>
      <c r="D14" s="4">
        <v>1200</v>
      </c>
      <c r="E14" s="6">
        <f t="shared" si="0"/>
        <v>467.88000000000005</v>
      </c>
      <c r="F14" s="4">
        <v>696</v>
      </c>
      <c r="G14" s="6">
        <f t="shared" si="1"/>
        <v>557.25903984000001</v>
      </c>
      <c r="H14" s="4">
        <v>704</v>
      </c>
      <c r="I14" s="6">
        <f t="shared" si="2"/>
        <v>408.32</v>
      </c>
      <c r="J14" s="4">
        <v>500</v>
      </c>
      <c r="K14" s="6">
        <f t="shared" si="3"/>
        <v>178.9998756</v>
      </c>
      <c r="L14" s="4">
        <v>500</v>
      </c>
      <c r="M14" s="6">
        <f t="shared" si="4"/>
        <v>352.50365722545001</v>
      </c>
      <c r="N14" s="4">
        <v>624</v>
      </c>
      <c r="O14" s="6">
        <f t="shared" si="5"/>
        <v>393.12249600000001</v>
      </c>
      <c r="P14" s="4">
        <v>624</v>
      </c>
      <c r="Q14" s="6">
        <f t="shared" si="6"/>
        <v>393.12249600000001</v>
      </c>
      <c r="R14" s="4">
        <v>480</v>
      </c>
      <c r="S14" s="6">
        <f t="shared" si="7"/>
        <v>314.54663999999997</v>
      </c>
      <c r="T14" s="4">
        <v>696</v>
      </c>
      <c r="U14" s="6">
        <f t="shared" si="8"/>
        <v>190.7047656</v>
      </c>
      <c r="V14" s="4">
        <v>696</v>
      </c>
      <c r="W14" s="6">
        <f t="shared" si="9"/>
        <v>260.2348872</v>
      </c>
      <c r="X14" s="4">
        <v>696</v>
      </c>
      <c r="Y14" s="6">
        <f t="shared" si="10"/>
        <v>255.08427352799998</v>
      </c>
      <c r="Z14" s="4">
        <v>312</v>
      </c>
      <c r="AA14" s="6">
        <f t="shared" si="11"/>
        <v>98.703310991999999</v>
      </c>
      <c r="AB14" s="4">
        <v>504</v>
      </c>
      <c r="AC14" s="6">
        <f t="shared" si="12"/>
        <v>218.23364354399999</v>
      </c>
      <c r="AD14" s="4">
        <v>696</v>
      </c>
      <c r="AE14" s="6">
        <f t="shared" si="13"/>
        <v>479.78822639999999</v>
      </c>
      <c r="AF14" s="4">
        <v>504</v>
      </c>
      <c r="AG14" s="6">
        <f t="shared" si="14"/>
        <v>900.77383368000005</v>
      </c>
      <c r="AH14" s="4">
        <v>720</v>
      </c>
      <c r="AI14" s="6">
        <f t="shared" si="15"/>
        <v>316.81975485599997</v>
      </c>
      <c r="AJ14" s="4">
        <v>700</v>
      </c>
      <c r="AK14" s="6">
        <f t="shared" si="16"/>
        <v>294.91000000000003</v>
      </c>
      <c r="AL14" s="4">
        <v>672</v>
      </c>
      <c r="AM14" s="6">
        <f t="shared" si="17"/>
        <v>647.80799805590402</v>
      </c>
      <c r="AN14" s="4">
        <v>704</v>
      </c>
      <c r="AO14" s="6">
        <f t="shared" si="18"/>
        <v>459.75818240000001</v>
      </c>
      <c r="AP14" s="6">
        <v>7187.616</v>
      </c>
    </row>
    <row r="15" spans="1:42" x14ac:dyDescent="0.25">
      <c r="A15" s="1">
        <v>1094</v>
      </c>
      <c r="B15" s="1" t="s">
        <v>1679</v>
      </c>
      <c r="C15" s="1" t="s">
        <v>782</v>
      </c>
      <c r="D15" s="4">
        <v>402</v>
      </c>
      <c r="E15" s="6">
        <f t="shared" si="0"/>
        <v>156.7398</v>
      </c>
      <c r="F15" s="4">
        <v>0</v>
      </c>
      <c r="G15" s="6">
        <f t="shared" si="1"/>
        <v>0</v>
      </c>
      <c r="H15" s="4">
        <v>368</v>
      </c>
      <c r="I15" s="6">
        <f t="shared" si="2"/>
        <v>213.44</v>
      </c>
      <c r="J15" s="4">
        <v>0</v>
      </c>
      <c r="K15" s="6">
        <f t="shared" si="3"/>
        <v>0</v>
      </c>
      <c r="L15" s="4">
        <v>0</v>
      </c>
      <c r="M15" s="6">
        <f t="shared" si="4"/>
        <v>0</v>
      </c>
      <c r="N15" s="4">
        <v>252</v>
      </c>
      <c r="O15" s="6">
        <f t="shared" si="5"/>
        <v>158.761008</v>
      </c>
      <c r="P15" s="4">
        <v>0</v>
      </c>
      <c r="Q15" s="6">
        <f t="shared" si="6"/>
        <v>0</v>
      </c>
      <c r="R15" s="4">
        <v>192</v>
      </c>
      <c r="S15" s="6">
        <f t="shared" si="7"/>
        <v>125.818656</v>
      </c>
      <c r="T15" s="4">
        <v>0</v>
      </c>
      <c r="U15" s="6">
        <f t="shared" si="8"/>
        <v>0</v>
      </c>
      <c r="V15" s="4">
        <v>396</v>
      </c>
      <c r="W15" s="6">
        <f t="shared" si="9"/>
        <v>148.06467719999998</v>
      </c>
      <c r="X15" s="4">
        <v>288</v>
      </c>
      <c r="Y15" s="6">
        <f t="shared" si="10"/>
        <v>105.55211318399999</v>
      </c>
      <c r="Z15" s="4">
        <v>0</v>
      </c>
      <c r="AA15" s="6">
        <f t="shared" si="11"/>
        <v>0</v>
      </c>
      <c r="AB15" s="4">
        <v>408</v>
      </c>
      <c r="AC15" s="6">
        <f t="shared" si="12"/>
        <v>176.665330488</v>
      </c>
      <c r="AD15" s="4">
        <v>336</v>
      </c>
      <c r="AE15" s="6">
        <f t="shared" si="13"/>
        <v>231.62190240000001</v>
      </c>
      <c r="AF15" s="4">
        <v>0</v>
      </c>
      <c r="AG15" s="6">
        <f t="shared" si="14"/>
        <v>0</v>
      </c>
      <c r="AH15" s="4">
        <v>360</v>
      </c>
      <c r="AI15" s="6">
        <f t="shared" si="15"/>
        <v>158.40987742799999</v>
      </c>
      <c r="AJ15" s="4">
        <v>400</v>
      </c>
      <c r="AK15" s="6">
        <f t="shared" si="16"/>
        <v>168.52</v>
      </c>
      <c r="AL15" s="4">
        <v>264</v>
      </c>
      <c r="AM15" s="6">
        <f t="shared" si="17"/>
        <v>254.495999236248</v>
      </c>
      <c r="AN15" s="4">
        <v>0</v>
      </c>
      <c r="AO15" s="6">
        <f t="shared" si="18"/>
        <v>0</v>
      </c>
      <c r="AP15" s="6">
        <v>1897.6758</v>
      </c>
    </row>
    <row r="16" spans="1:42" x14ac:dyDescent="0.25">
      <c r="A16" s="1">
        <v>1095</v>
      </c>
      <c r="B16" s="1" t="s">
        <v>1680</v>
      </c>
      <c r="C16" s="1" t="s">
        <v>2434</v>
      </c>
      <c r="D16" s="4">
        <v>1608</v>
      </c>
      <c r="E16" s="6">
        <f t="shared" si="0"/>
        <v>626.95920000000001</v>
      </c>
      <c r="F16" s="4">
        <v>252</v>
      </c>
      <c r="G16" s="6">
        <f t="shared" si="1"/>
        <v>201.76620407999999</v>
      </c>
      <c r="H16" s="4">
        <v>368</v>
      </c>
      <c r="I16" s="6">
        <f t="shared" si="2"/>
        <v>213.44</v>
      </c>
      <c r="J16" s="4">
        <v>500</v>
      </c>
      <c r="K16" s="6">
        <f t="shared" si="3"/>
        <v>178.9998756</v>
      </c>
      <c r="L16" s="4">
        <v>210</v>
      </c>
      <c r="M16" s="6">
        <f t="shared" si="4"/>
        <v>148.05153603468901</v>
      </c>
      <c r="N16" s="4">
        <v>252</v>
      </c>
      <c r="O16" s="6">
        <f t="shared" si="5"/>
        <v>158.761008</v>
      </c>
      <c r="P16" s="4">
        <v>252</v>
      </c>
      <c r="Q16" s="6">
        <f t="shared" si="6"/>
        <v>158.761008</v>
      </c>
      <c r="R16" s="4">
        <v>198</v>
      </c>
      <c r="S16" s="6">
        <f t="shared" si="7"/>
        <v>129.75048899999999</v>
      </c>
      <c r="T16" s="4">
        <v>672</v>
      </c>
      <c r="U16" s="6">
        <f t="shared" si="8"/>
        <v>184.12873919999998</v>
      </c>
      <c r="V16" s="4">
        <v>588</v>
      </c>
      <c r="W16" s="6">
        <f t="shared" si="9"/>
        <v>219.85361159999999</v>
      </c>
      <c r="X16" s="4">
        <v>288</v>
      </c>
      <c r="Y16" s="6">
        <f t="shared" si="10"/>
        <v>105.55211318399999</v>
      </c>
      <c r="Z16" s="4">
        <v>240</v>
      </c>
      <c r="AA16" s="6">
        <f t="shared" si="11"/>
        <v>75.92562384</v>
      </c>
      <c r="AB16" s="4">
        <v>504</v>
      </c>
      <c r="AC16" s="6">
        <f t="shared" si="12"/>
        <v>218.23364354399999</v>
      </c>
      <c r="AD16" s="4">
        <v>324</v>
      </c>
      <c r="AE16" s="6">
        <f t="shared" si="13"/>
        <v>223.3496916</v>
      </c>
      <c r="AF16" s="4">
        <v>252</v>
      </c>
      <c r="AG16" s="6">
        <f t="shared" si="14"/>
        <v>450.38691684000003</v>
      </c>
      <c r="AH16" s="4">
        <v>240</v>
      </c>
      <c r="AI16" s="6">
        <f t="shared" si="15"/>
        <v>105.60658495199999</v>
      </c>
      <c r="AJ16" s="4">
        <v>260</v>
      </c>
      <c r="AK16" s="6">
        <f t="shared" si="16"/>
        <v>109.538</v>
      </c>
      <c r="AL16" s="4">
        <v>264</v>
      </c>
      <c r="AM16" s="6">
        <f t="shared" si="17"/>
        <v>254.495999236248</v>
      </c>
      <c r="AN16" s="4">
        <v>496</v>
      </c>
      <c r="AO16" s="6">
        <f t="shared" si="18"/>
        <v>323.92053759999999</v>
      </c>
      <c r="AP16" s="6">
        <v>4087.0351999999998</v>
      </c>
    </row>
    <row r="17" spans="1:42" x14ac:dyDescent="0.25">
      <c r="A17" s="1">
        <v>1101</v>
      </c>
      <c r="B17" s="1" t="s">
        <v>1681</v>
      </c>
      <c r="C17" s="1" t="s">
        <v>2435</v>
      </c>
      <c r="D17" s="4">
        <v>600</v>
      </c>
      <c r="E17" s="6">
        <f t="shared" si="0"/>
        <v>233.94000000000003</v>
      </c>
      <c r="F17" s="4">
        <v>252</v>
      </c>
      <c r="G17" s="6">
        <f t="shared" si="1"/>
        <v>201.76620407999999</v>
      </c>
      <c r="H17" s="4">
        <v>400</v>
      </c>
      <c r="I17" s="6">
        <f t="shared" si="2"/>
        <v>231.99999999999997</v>
      </c>
      <c r="J17" s="4">
        <v>0</v>
      </c>
      <c r="K17" s="6">
        <f t="shared" si="3"/>
        <v>0</v>
      </c>
      <c r="L17" s="4">
        <v>0</v>
      </c>
      <c r="M17" s="6">
        <f t="shared" si="4"/>
        <v>0</v>
      </c>
      <c r="N17" s="4">
        <v>156</v>
      </c>
      <c r="O17" s="6">
        <f t="shared" si="5"/>
        <v>98.280624000000003</v>
      </c>
      <c r="P17" s="4">
        <v>156</v>
      </c>
      <c r="Q17" s="6">
        <f t="shared" si="6"/>
        <v>98.280624000000003</v>
      </c>
      <c r="R17" s="4">
        <v>102</v>
      </c>
      <c r="S17" s="6">
        <f t="shared" si="7"/>
        <v>66.841161</v>
      </c>
      <c r="T17" s="4">
        <v>312</v>
      </c>
      <c r="U17" s="6">
        <f t="shared" si="8"/>
        <v>85.488343200000003</v>
      </c>
      <c r="V17" s="4">
        <v>396</v>
      </c>
      <c r="W17" s="6">
        <f t="shared" si="9"/>
        <v>148.06467719999998</v>
      </c>
      <c r="X17" s="4">
        <v>156</v>
      </c>
      <c r="Y17" s="6">
        <f t="shared" si="10"/>
        <v>57.174061307999999</v>
      </c>
      <c r="Z17" s="4">
        <v>0</v>
      </c>
      <c r="AA17" s="6">
        <f t="shared" si="11"/>
        <v>0</v>
      </c>
      <c r="AB17" s="4">
        <v>0</v>
      </c>
      <c r="AC17" s="6">
        <f t="shared" si="12"/>
        <v>0</v>
      </c>
      <c r="AD17" s="4">
        <v>156</v>
      </c>
      <c r="AE17" s="6">
        <f t="shared" si="13"/>
        <v>107.53874039999999</v>
      </c>
      <c r="AF17" s="4">
        <v>0</v>
      </c>
      <c r="AG17" s="6">
        <f t="shared" si="14"/>
        <v>0</v>
      </c>
      <c r="AH17" s="4">
        <v>180</v>
      </c>
      <c r="AI17" s="6">
        <f t="shared" si="15"/>
        <v>79.204938713999994</v>
      </c>
      <c r="AJ17" s="4">
        <v>0</v>
      </c>
      <c r="AK17" s="6">
        <f t="shared" si="16"/>
        <v>0</v>
      </c>
      <c r="AL17" s="4">
        <v>300</v>
      </c>
      <c r="AM17" s="6">
        <f t="shared" si="17"/>
        <v>289.1999991321</v>
      </c>
      <c r="AN17" s="4">
        <v>0</v>
      </c>
      <c r="AO17" s="6">
        <f t="shared" si="18"/>
        <v>0</v>
      </c>
      <c r="AP17" s="6">
        <v>1697.7340000000002</v>
      </c>
    </row>
    <row r="18" spans="1:42" x14ac:dyDescent="0.25">
      <c r="A18" s="1">
        <v>1106</v>
      </c>
      <c r="B18" s="1" t="s">
        <v>1682</v>
      </c>
      <c r="C18" s="1" t="s">
        <v>2436</v>
      </c>
      <c r="D18" s="4">
        <v>12000</v>
      </c>
      <c r="E18" s="6">
        <f t="shared" si="0"/>
        <v>4678.8</v>
      </c>
      <c r="F18" s="4">
        <v>804</v>
      </c>
      <c r="G18" s="6">
        <f t="shared" si="1"/>
        <v>643.73027015999992</v>
      </c>
      <c r="H18" s="4">
        <v>800</v>
      </c>
      <c r="I18" s="6">
        <f t="shared" si="2"/>
        <v>463.99999999999994</v>
      </c>
      <c r="J18" s="4">
        <v>800</v>
      </c>
      <c r="K18" s="6">
        <f t="shared" si="3"/>
        <v>286.39980095999999</v>
      </c>
      <c r="L18" s="4">
        <v>800</v>
      </c>
      <c r="M18" s="6">
        <f t="shared" si="4"/>
        <v>564.00585156071998</v>
      </c>
      <c r="N18" s="4">
        <v>804</v>
      </c>
      <c r="O18" s="6">
        <f t="shared" si="5"/>
        <v>506.52321599999999</v>
      </c>
      <c r="P18" s="4">
        <v>804</v>
      </c>
      <c r="Q18" s="6">
        <f t="shared" si="6"/>
        <v>506.52321599999999</v>
      </c>
      <c r="R18" s="4">
        <v>798</v>
      </c>
      <c r="S18" s="6">
        <f t="shared" si="7"/>
        <v>522.93378899999993</v>
      </c>
      <c r="T18" s="4">
        <v>792</v>
      </c>
      <c r="U18" s="6">
        <f t="shared" si="8"/>
        <v>217.00887119999999</v>
      </c>
      <c r="V18" s="4">
        <v>804</v>
      </c>
      <c r="W18" s="6">
        <f t="shared" si="9"/>
        <v>300.61616279999998</v>
      </c>
      <c r="X18" s="4">
        <v>804</v>
      </c>
      <c r="Y18" s="6">
        <f t="shared" si="10"/>
        <v>294.66631597200001</v>
      </c>
      <c r="Z18" s="4">
        <v>792</v>
      </c>
      <c r="AA18" s="6">
        <f t="shared" si="11"/>
        <v>250.55455867200001</v>
      </c>
      <c r="AB18" s="4">
        <v>792</v>
      </c>
      <c r="AC18" s="6">
        <f t="shared" si="12"/>
        <v>342.93858271199997</v>
      </c>
      <c r="AD18" s="4">
        <v>804</v>
      </c>
      <c r="AE18" s="6">
        <f t="shared" si="13"/>
        <v>554.23812359999999</v>
      </c>
      <c r="AF18" s="4">
        <v>804</v>
      </c>
      <c r="AG18" s="6">
        <f t="shared" si="14"/>
        <v>1436.9487346799999</v>
      </c>
      <c r="AH18" s="4">
        <v>780</v>
      </c>
      <c r="AI18" s="6">
        <f t="shared" si="15"/>
        <v>343.22140109399999</v>
      </c>
      <c r="AJ18" s="4">
        <v>800</v>
      </c>
      <c r="AK18" s="6">
        <f t="shared" si="16"/>
        <v>337.04</v>
      </c>
      <c r="AL18" s="4">
        <v>804</v>
      </c>
      <c r="AM18" s="6">
        <f t="shared" si="17"/>
        <v>775.05599767402805</v>
      </c>
      <c r="AN18" s="4">
        <v>800</v>
      </c>
      <c r="AO18" s="6">
        <f t="shared" si="18"/>
        <v>522.45248000000004</v>
      </c>
      <c r="AP18" s="6">
        <v>13546.27</v>
      </c>
    </row>
    <row r="19" spans="1:42" x14ac:dyDescent="0.25">
      <c r="A19" s="1">
        <v>1110</v>
      </c>
      <c r="B19" s="1" t="s">
        <v>1683</v>
      </c>
      <c r="C19" s="1" t="s">
        <v>785</v>
      </c>
      <c r="D19" s="4">
        <v>810</v>
      </c>
      <c r="E19" s="6">
        <f t="shared" si="0"/>
        <v>315.81900000000002</v>
      </c>
      <c r="F19" s="4">
        <v>0</v>
      </c>
      <c r="G19" s="6">
        <f t="shared" si="1"/>
        <v>0</v>
      </c>
      <c r="H19" s="4">
        <v>184</v>
      </c>
      <c r="I19" s="6">
        <f t="shared" si="2"/>
        <v>106.72</v>
      </c>
      <c r="J19" s="4">
        <v>200</v>
      </c>
      <c r="K19" s="6">
        <f t="shared" si="3"/>
        <v>71.599950239999998</v>
      </c>
      <c r="L19" s="4">
        <v>110</v>
      </c>
      <c r="M19" s="6">
        <f t="shared" si="4"/>
        <v>77.550804589599011</v>
      </c>
      <c r="N19" s="4">
        <v>120</v>
      </c>
      <c r="O19" s="6">
        <f t="shared" si="5"/>
        <v>75.600480000000005</v>
      </c>
      <c r="P19" s="4">
        <v>120</v>
      </c>
      <c r="Q19" s="6">
        <f t="shared" si="6"/>
        <v>75.600480000000005</v>
      </c>
      <c r="R19" s="4">
        <v>96</v>
      </c>
      <c r="S19" s="6">
        <f t="shared" si="7"/>
        <v>62.909328000000002</v>
      </c>
      <c r="T19" s="4">
        <v>336</v>
      </c>
      <c r="U19" s="6">
        <f t="shared" si="8"/>
        <v>92.064369599999992</v>
      </c>
      <c r="V19" s="4">
        <v>288</v>
      </c>
      <c r="W19" s="6">
        <f t="shared" si="9"/>
        <v>107.6834016</v>
      </c>
      <c r="X19" s="4">
        <v>144</v>
      </c>
      <c r="Y19" s="6">
        <f t="shared" si="10"/>
        <v>52.776056591999996</v>
      </c>
      <c r="Z19" s="4">
        <v>0</v>
      </c>
      <c r="AA19" s="6">
        <f t="shared" si="11"/>
        <v>0</v>
      </c>
      <c r="AB19" s="4">
        <v>96</v>
      </c>
      <c r="AC19" s="6">
        <f t="shared" si="12"/>
        <v>41.568313055999994</v>
      </c>
      <c r="AD19" s="4">
        <v>168</v>
      </c>
      <c r="AE19" s="6">
        <f t="shared" si="13"/>
        <v>115.81095120000001</v>
      </c>
      <c r="AF19" s="4">
        <v>300</v>
      </c>
      <c r="AG19" s="6">
        <f t="shared" si="14"/>
        <v>536.17490099999998</v>
      </c>
      <c r="AH19" s="4">
        <v>180</v>
      </c>
      <c r="AI19" s="6">
        <f t="shared" si="15"/>
        <v>79.204938713999994</v>
      </c>
      <c r="AJ19" s="4">
        <v>200</v>
      </c>
      <c r="AK19" s="6">
        <f t="shared" si="16"/>
        <v>84.26</v>
      </c>
      <c r="AL19" s="4">
        <v>132</v>
      </c>
      <c r="AM19" s="6">
        <f t="shared" si="17"/>
        <v>127.247999618124</v>
      </c>
      <c r="AN19" s="4">
        <v>256</v>
      </c>
      <c r="AO19" s="6">
        <f t="shared" si="18"/>
        <v>167.18479360000001</v>
      </c>
      <c r="AP19" s="6">
        <v>2189.4850000000001</v>
      </c>
    </row>
    <row r="20" spans="1:42" x14ac:dyDescent="0.25">
      <c r="A20" s="1">
        <v>1111</v>
      </c>
      <c r="B20" s="1" t="s">
        <v>1684</v>
      </c>
      <c r="C20" s="1" t="s">
        <v>786</v>
      </c>
      <c r="D20" s="4">
        <v>4002</v>
      </c>
      <c r="E20" s="6">
        <f t="shared" si="0"/>
        <v>1560.3798000000002</v>
      </c>
      <c r="F20" s="4">
        <v>1500</v>
      </c>
      <c r="G20" s="6">
        <f t="shared" si="1"/>
        <v>1200.9893099999999</v>
      </c>
      <c r="H20" s="4">
        <v>1504</v>
      </c>
      <c r="I20" s="6">
        <f t="shared" si="2"/>
        <v>872.31999999999994</v>
      </c>
      <c r="J20" s="4">
        <v>0</v>
      </c>
      <c r="K20" s="6">
        <f t="shared" si="3"/>
        <v>0</v>
      </c>
      <c r="L20" s="4">
        <v>200</v>
      </c>
      <c r="M20" s="6">
        <f t="shared" si="4"/>
        <v>141.00146289017999</v>
      </c>
      <c r="N20" s="4">
        <v>396</v>
      </c>
      <c r="O20" s="6">
        <f t="shared" si="5"/>
        <v>249.481584</v>
      </c>
      <c r="P20" s="4">
        <v>396</v>
      </c>
      <c r="Q20" s="6">
        <f t="shared" si="6"/>
        <v>249.481584</v>
      </c>
      <c r="R20" s="4">
        <v>252</v>
      </c>
      <c r="S20" s="6">
        <f t="shared" si="7"/>
        <v>165.13698600000001</v>
      </c>
      <c r="T20" s="4">
        <v>792</v>
      </c>
      <c r="U20" s="6">
        <f t="shared" si="8"/>
        <v>217.00887119999999</v>
      </c>
      <c r="V20" s="4">
        <v>996</v>
      </c>
      <c r="W20" s="6">
        <f t="shared" si="9"/>
        <v>372.4050972</v>
      </c>
      <c r="X20" s="4">
        <v>1500</v>
      </c>
      <c r="Y20" s="6">
        <f t="shared" si="10"/>
        <v>549.75058949999993</v>
      </c>
      <c r="Z20" s="4">
        <v>0</v>
      </c>
      <c r="AA20" s="6">
        <f t="shared" si="11"/>
        <v>0</v>
      </c>
      <c r="AB20" s="4">
        <v>600</v>
      </c>
      <c r="AC20" s="6">
        <f t="shared" si="12"/>
        <v>259.80195659999998</v>
      </c>
      <c r="AD20" s="4">
        <v>804</v>
      </c>
      <c r="AE20" s="6">
        <f t="shared" si="13"/>
        <v>554.23812359999999</v>
      </c>
      <c r="AF20" s="4">
        <v>96</v>
      </c>
      <c r="AG20" s="6">
        <f t="shared" si="14"/>
        <v>171.57596832000002</v>
      </c>
      <c r="AH20" s="4">
        <v>1020</v>
      </c>
      <c r="AI20" s="6">
        <f t="shared" si="15"/>
        <v>448.82798604599998</v>
      </c>
      <c r="AJ20" s="4">
        <v>1000</v>
      </c>
      <c r="AK20" s="6">
        <f t="shared" si="16"/>
        <v>421.3</v>
      </c>
      <c r="AL20" s="4">
        <v>996</v>
      </c>
      <c r="AM20" s="6">
        <f t="shared" si="17"/>
        <v>960.14399711857197</v>
      </c>
      <c r="AN20" s="4">
        <v>1008</v>
      </c>
      <c r="AO20" s="6">
        <f t="shared" si="18"/>
        <v>658.29012480000006</v>
      </c>
      <c r="AP20" s="6">
        <v>9051.2078000000001</v>
      </c>
    </row>
    <row r="21" spans="1:42" x14ac:dyDescent="0.25">
      <c r="A21" s="1">
        <v>11235</v>
      </c>
      <c r="B21" s="1" t="s">
        <v>1685</v>
      </c>
      <c r="C21" s="1" t="s">
        <v>2437</v>
      </c>
      <c r="D21" s="4">
        <v>6000</v>
      </c>
      <c r="E21" s="6">
        <f t="shared" si="0"/>
        <v>2339.4</v>
      </c>
      <c r="F21" s="4">
        <v>1392</v>
      </c>
      <c r="G21" s="6">
        <f t="shared" si="1"/>
        <v>1114.51807968</v>
      </c>
      <c r="H21" s="4">
        <v>1488</v>
      </c>
      <c r="I21" s="6">
        <f t="shared" si="2"/>
        <v>863.04</v>
      </c>
      <c r="J21" s="4">
        <v>1500</v>
      </c>
      <c r="K21" s="6">
        <f t="shared" si="3"/>
        <v>536.99962679999999</v>
      </c>
      <c r="L21" s="4">
        <v>840</v>
      </c>
      <c r="M21" s="6">
        <f t="shared" si="4"/>
        <v>592.20614413875603</v>
      </c>
      <c r="N21" s="4">
        <v>996</v>
      </c>
      <c r="O21" s="6">
        <f t="shared" si="5"/>
        <v>627.48398399999996</v>
      </c>
      <c r="P21" s="4">
        <v>1008</v>
      </c>
      <c r="Q21" s="6">
        <f t="shared" si="6"/>
        <v>635.04403200000002</v>
      </c>
      <c r="R21" s="4">
        <v>774</v>
      </c>
      <c r="S21" s="6">
        <f t="shared" si="7"/>
        <v>507.206457</v>
      </c>
      <c r="T21" s="4">
        <v>2736</v>
      </c>
      <c r="U21" s="6">
        <f t="shared" si="8"/>
        <v>749.66700960000003</v>
      </c>
      <c r="V21" s="4">
        <v>2268</v>
      </c>
      <c r="W21" s="6">
        <f t="shared" si="9"/>
        <v>848.00678759999994</v>
      </c>
      <c r="X21" s="4">
        <v>1140</v>
      </c>
      <c r="Y21" s="6">
        <f t="shared" si="10"/>
        <v>417.81044801999997</v>
      </c>
      <c r="Z21" s="4">
        <v>1512</v>
      </c>
      <c r="AA21" s="6">
        <f t="shared" si="11"/>
        <v>478.33143019200003</v>
      </c>
      <c r="AB21" s="4">
        <v>2496</v>
      </c>
      <c r="AC21" s="6">
        <f t="shared" si="12"/>
        <v>1080.776139456</v>
      </c>
      <c r="AD21" s="4">
        <v>1320</v>
      </c>
      <c r="AE21" s="6">
        <f t="shared" si="13"/>
        <v>909.94318799999996</v>
      </c>
      <c r="AF21" s="4">
        <v>1500</v>
      </c>
      <c r="AG21" s="6">
        <f t="shared" si="14"/>
        <v>2680.8745050000002</v>
      </c>
      <c r="AH21" s="4">
        <v>1440</v>
      </c>
      <c r="AI21" s="6">
        <f t="shared" si="15"/>
        <v>633.63950971199995</v>
      </c>
      <c r="AJ21" s="4">
        <v>4000</v>
      </c>
      <c r="AK21" s="6">
        <f t="shared" si="16"/>
        <v>1685.2</v>
      </c>
      <c r="AL21" s="4">
        <v>1068</v>
      </c>
      <c r="AM21" s="6">
        <f t="shared" si="17"/>
        <v>1029.5519969102761</v>
      </c>
      <c r="AN21" s="4">
        <v>1504</v>
      </c>
      <c r="AO21" s="6">
        <f t="shared" si="18"/>
        <v>982.21066240000005</v>
      </c>
      <c r="AP21" s="6">
        <v>18709.062000000002</v>
      </c>
    </row>
    <row r="22" spans="1:42" x14ac:dyDescent="0.25">
      <c r="A22" s="1">
        <v>11236</v>
      </c>
      <c r="B22" s="1" t="s">
        <v>1686</v>
      </c>
      <c r="C22" s="1" t="s">
        <v>788</v>
      </c>
      <c r="D22" s="4">
        <v>546</v>
      </c>
      <c r="E22" s="6">
        <f t="shared" si="0"/>
        <v>212.8854</v>
      </c>
      <c r="F22" s="4">
        <v>120</v>
      </c>
      <c r="G22" s="6">
        <f t="shared" si="1"/>
        <v>96.079144799999995</v>
      </c>
      <c r="H22" s="4">
        <v>128</v>
      </c>
      <c r="I22" s="6">
        <f t="shared" si="2"/>
        <v>74.239999999999995</v>
      </c>
      <c r="J22" s="4">
        <v>240</v>
      </c>
      <c r="K22" s="6">
        <f t="shared" si="3"/>
        <v>85.919940287999992</v>
      </c>
      <c r="L22" s="4">
        <v>70</v>
      </c>
      <c r="M22" s="6">
        <f t="shared" si="4"/>
        <v>49.350512011563005</v>
      </c>
      <c r="N22" s="4">
        <v>84</v>
      </c>
      <c r="O22" s="6">
        <f t="shared" si="5"/>
        <v>52.920335999999999</v>
      </c>
      <c r="P22" s="4">
        <v>84</v>
      </c>
      <c r="Q22" s="6">
        <f t="shared" si="6"/>
        <v>52.920335999999999</v>
      </c>
      <c r="R22" s="4">
        <v>66</v>
      </c>
      <c r="S22" s="6">
        <f t="shared" si="7"/>
        <v>43.250163000000001</v>
      </c>
      <c r="T22" s="4">
        <v>240</v>
      </c>
      <c r="U22" s="6">
        <f t="shared" si="8"/>
        <v>65.760264000000006</v>
      </c>
      <c r="V22" s="4">
        <v>192</v>
      </c>
      <c r="W22" s="6">
        <f t="shared" si="9"/>
        <v>71.788934399999988</v>
      </c>
      <c r="X22" s="4">
        <v>96</v>
      </c>
      <c r="Y22" s="6">
        <f t="shared" si="10"/>
        <v>35.184037728</v>
      </c>
      <c r="Z22" s="4">
        <v>144</v>
      </c>
      <c r="AA22" s="6">
        <f t="shared" si="11"/>
        <v>45.555374304000004</v>
      </c>
      <c r="AB22" s="4">
        <v>624</v>
      </c>
      <c r="AC22" s="6">
        <f t="shared" si="12"/>
        <v>270.194034864</v>
      </c>
      <c r="AD22" s="4">
        <v>108</v>
      </c>
      <c r="AE22" s="6">
        <f t="shared" si="13"/>
        <v>74.449897199999995</v>
      </c>
      <c r="AF22" s="4">
        <v>324</v>
      </c>
      <c r="AG22" s="6">
        <f t="shared" si="14"/>
        <v>579.06889307999995</v>
      </c>
      <c r="AH22" s="4">
        <v>120</v>
      </c>
      <c r="AI22" s="6">
        <f t="shared" si="15"/>
        <v>52.803292475999996</v>
      </c>
      <c r="AJ22" s="4">
        <v>2820</v>
      </c>
      <c r="AK22" s="6">
        <f t="shared" si="16"/>
        <v>1188.066</v>
      </c>
      <c r="AL22" s="4">
        <v>96</v>
      </c>
      <c r="AM22" s="6">
        <f t="shared" si="17"/>
        <v>92.543999722272005</v>
      </c>
      <c r="AN22" s="4">
        <v>240</v>
      </c>
      <c r="AO22" s="6">
        <f t="shared" si="18"/>
        <v>156.73574400000001</v>
      </c>
      <c r="AP22" s="6">
        <v>3298.6693999999998</v>
      </c>
    </row>
    <row r="23" spans="1:42" x14ac:dyDescent="0.25">
      <c r="A23" s="1">
        <v>11237</v>
      </c>
      <c r="B23" s="1" t="s">
        <v>1687</v>
      </c>
      <c r="C23" s="1" t="s">
        <v>789</v>
      </c>
      <c r="D23" s="4">
        <v>19422</v>
      </c>
      <c r="E23" s="6">
        <f t="shared" si="0"/>
        <v>7572.6378000000004</v>
      </c>
      <c r="F23" s="4">
        <v>3936</v>
      </c>
      <c r="G23" s="6">
        <f t="shared" si="1"/>
        <v>3151.3959494399996</v>
      </c>
      <c r="H23" s="4">
        <v>4240</v>
      </c>
      <c r="I23" s="6">
        <f t="shared" si="2"/>
        <v>2459.1999999999998</v>
      </c>
      <c r="J23" s="4">
        <v>0</v>
      </c>
      <c r="K23" s="6">
        <f t="shared" si="3"/>
        <v>0</v>
      </c>
      <c r="L23" s="4">
        <v>1880</v>
      </c>
      <c r="M23" s="6">
        <f t="shared" si="4"/>
        <v>1325.413751167692</v>
      </c>
      <c r="N23" s="4">
        <v>0</v>
      </c>
      <c r="O23" s="6">
        <f t="shared" si="5"/>
        <v>0</v>
      </c>
      <c r="P23" s="4">
        <v>1500</v>
      </c>
      <c r="Q23" s="6">
        <f t="shared" si="6"/>
        <v>945.00599999999997</v>
      </c>
      <c r="R23" s="4">
        <v>1686</v>
      </c>
      <c r="S23" s="6">
        <f t="shared" si="7"/>
        <v>1104.845073</v>
      </c>
      <c r="T23" s="4">
        <v>0</v>
      </c>
      <c r="U23" s="6">
        <f t="shared" si="8"/>
        <v>0</v>
      </c>
      <c r="V23" s="4">
        <v>7860</v>
      </c>
      <c r="W23" s="6">
        <f t="shared" si="9"/>
        <v>2938.8595019999998</v>
      </c>
      <c r="X23" s="4">
        <v>2808</v>
      </c>
      <c r="Y23" s="6">
        <f t="shared" si="10"/>
        <v>1029.1331035440001</v>
      </c>
      <c r="Z23" s="4">
        <v>6000</v>
      </c>
      <c r="AA23" s="6">
        <f t="shared" si="11"/>
        <v>1898.140596</v>
      </c>
      <c r="AB23" s="4">
        <v>11496</v>
      </c>
      <c r="AC23" s="6">
        <f t="shared" si="12"/>
        <v>4977.8054884559997</v>
      </c>
      <c r="AD23" s="4">
        <v>0</v>
      </c>
      <c r="AE23" s="6">
        <f t="shared" si="13"/>
        <v>0</v>
      </c>
      <c r="AF23" s="4">
        <v>3840</v>
      </c>
      <c r="AG23" s="6">
        <f t="shared" si="14"/>
        <v>6863.0387327999997</v>
      </c>
      <c r="AH23" s="4">
        <v>3960</v>
      </c>
      <c r="AI23" s="6">
        <f t="shared" si="15"/>
        <v>1742.5086517079999</v>
      </c>
      <c r="AJ23" s="4">
        <v>0</v>
      </c>
      <c r="AK23" s="6">
        <f t="shared" si="16"/>
        <v>0</v>
      </c>
      <c r="AL23" s="4">
        <v>3108</v>
      </c>
      <c r="AM23" s="6">
        <f t="shared" si="17"/>
        <v>2996.1119910085558</v>
      </c>
      <c r="AN23" s="4">
        <v>3840</v>
      </c>
      <c r="AO23" s="6">
        <f t="shared" si="18"/>
        <v>2507.7719040000002</v>
      </c>
      <c r="AP23" s="6">
        <v>41508.551800000001</v>
      </c>
    </row>
    <row r="24" spans="1:42" x14ac:dyDescent="0.25">
      <c r="A24" s="1">
        <v>11238</v>
      </c>
      <c r="B24" s="1" t="s">
        <v>1688</v>
      </c>
      <c r="C24" s="1" t="s">
        <v>790</v>
      </c>
      <c r="D24" s="4">
        <v>3486</v>
      </c>
      <c r="E24" s="6">
        <f t="shared" si="0"/>
        <v>1359.1914000000002</v>
      </c>
      <c r="F24" s="4">
        <v>708</v>
      </c>
      <c r="G24" s="6">
        <f t="shared" si="1"/>
        <v>566.86695431999999</v>
      </c>
      <c r="H24" s="4">
        <v>760</v>
      </c>
      <c r="I24" s="6">
        <f t="shared" si="2"/>
        <v>440.79999999999995</v>
      </c>
      <c r="J24" s="4">
        <v>2890</v>
      </c>
      <c r="K24" s="6">
        <f t="shared" si="3"/>
        <v>1034.6192809679999</v>
      </c>
      <c r="L24" s="4">
        <v>340</v>
      </c>
      <c r="M24" s="6">
        <f t="shared" si="4"/>
        <v>239.70248691330602</v>
      </c>
      <c r="N24" s="4">
        <v>576</v>
      </c>
      <c r="O24" s="6">
        <f t="shared" si="5"/>
        <v>362.88230399999998</v>
      </c>
      <c r="P24" s="4">
        <v>636</v>
      </c>
      <c r="Q24" s="6">
        <f t="shared" si="6"/>
        <v>400.68254400000001</v>
      </c>
      <c r="R24" s="4">
        <v>300</v>
      </c>
      <c r="S24" s="6">
        <f t="shared" si="7"/>
        <v>196.59164999999999</v>
      </c>
      <c r="T24" s="4">
        <v>1560</v>
      </c>
      <c r="U24" s="6">
        <f t="shared" si="8"/>
        <v>427.44171599999999</v>
      </c>
      <c r="V24" s="4">
        <v>1404</v>
      </c>
      <c r="W24" s="6">
        <f t="shared" si="9"/>
        <v>524.95658279999998</v>
      </c>
      <c r="X24" s="4">
        <v>504</v>
      </c>
      <c r="Y24" s="6">
        <f t="shared" si="10"/>
        <v>184.716198072</v>
      </c>
      <c r="Z24" s="4">
        <v>1248</v>
      </c>
      <c r="AA24" s="6">
        <f t="shared" si="11"/>
        <v>394.81324396799999</v>
      </c>
      <c r="AB24" s="4">
        <v>5784</v>
      </c>
      <c r="AC24" s="6">
        <f t="shared" si="12"/>
        <v>2504.490861624</v>
      </c>
      <c r="AD24" s="4">
        <v>828</v>
      </c>
      <c r="AE24" s="6">
        <f t="shared" si="13"/>
        <v>570.78254519999996</v>
      </c>
      <c r="AF24" s="4">
        <v>996</v>
      </c>
      <c r="AG24" s="6">
        <f t="shared" si="14"/>
        <v>1780.1006713199999</v>
      </c>
      <c r="AH24" s="4">
        <v>720</v>
      </c>
      <c r="AI24" s="6">
        <f t="shared" si="15"/>
        <v>316.81975485599997</v>
      </c>
      <c r="AJ24" s="4">
        <v>2660</v>
      </c>
      <c r="AK24" s="6">
        <f t="shared" si="16"/>
        <v>1120.6580000000001</v>
      </c>
      <c r="AL24" s="4">
        <v>552</v>
      </c>
      <c r="AM24" s="6">
        <f t="shared" si="17"/>
        <v>532.127998403064</v>
      </c>
      <c r="AN24" s="4">
        <v>1648</v>
      </c>
      <c r="AO24" s="6">
        <f t="shared" si="18"/>
        <v>1076.2521088000001</v>
      </c>
      <c r="AP24" s="6">
        <v>14032.595400000002</v>
      </c>
    </row>
    <row r="25" spans="1:42" x14ac:dyDescent="0.25">
      <c r="A25" s="1">
        <v>11242</v>
      </c>
      <c r="B25" s="1" t="s">
        <v>1689</v>
      </c>
      <c r="C25" s="1" t="s">
        <v>791</v>
      </c>
      <c r="D25" s="4">
        <v>6234</v>
      </c>
      <c r="E25" s="6">
        <f t="shared" si="0"/>
        <v>2430.6366000000003</v>
      </c>
      <c r="F25" s="4">
        <v>1728</v>
      </c>
      <c r="G25" s="6">
        <f t="shared" si="1"/>
        <v>1383.5396851199998</v>
      </c>
      <c r="H25" s="4">
        <v>1672</v>
      </c>
      <c r="I25" s="6">
        <f t="shared" si="2"/>
        <v>969.75999999999988</v>
      </c>
      <c r="J25" s="4">
        <v>0</v>
      </c>
      <c r="K25" s="6">
        <f t="shared" si="3"/>
        <v>0</v>
      </c>
      <c r="L25" s="4">
        <v>780</v>
      </c>
      <c r="M25" s="6">
        <f t="shared" si="4"/>
        <v>549.905705271702</v>
      </c>
      <c r="N25" s="4">
        <v>1044</v>
      </c>
      <c r="O25" s="6">
        <f t="shared" si="5"/>
        <v>657.72417600000006</v>
      </c>
      <c r="P25" s="4">
        <v>0</v>
      </c>
      <c r="Q25" s="6">
        <f t="shared" si="6"/>
        <v>0</v>
      </c>
      <c r="R25" s="4">
        <v>810</v>
      </c>
      <c r="S25" s="6">
        <f t="shared" si="7"/>
        <v>530.79745500000001</v>
      </c>
      <c r="T25" s="4">
        <v>2592</v>
      </c>
      <c r="U25" s="6">
        <f t="shared" si="8"/>
        <v>710.21085119999998</v>
      </c>
      <c r="V25" s="4">
        <v>2388</v>
      </c>
      <c r="W25" s="6">
        <f t="shared" si="9"/>
        <v>892.87487159999989</v>
      </c>
      <c r="X25" s="4">
        <v>1200</v>
      </c>
      <c r="Y25" s="6">
        <f t="shared" si="10"/>
        <v>439.80047159999998</v>
      </c>
      <c r="Z25" s="4">
        <v>1704</v>
      </c>
      <c r="AA25" s="6">
        <f t="shared" si="11"/>
        <v>539.071929264</v>
      </c>
      <c r="AB25" s="4">
        <v>7008</v>
      </c>
      <c r="AC25" s="6">
        <f t="shared" si="12"/>
        <v>3034.4868530879999</v>
      </c>
      <c r="AD25" s="4">
        <v>1272</v>
      </c>
      <c r="AE25" s="6">
        <f t="shared" si="13"/>
        <v>876.85434480000004</v>
      </c>
      <c r="AF25" s="4">
        <v>804</v>
      </c>
      <c r="AG25" s="6">
        <f t="shared" si="14"/>
        <v>1436.9487346799999</v>
      </c>
      <c r="AH25" s="4">
        <v>1380</v>
      </c>
      <c r="AI25" s="6">
        <f t="shared" si="15"/>
        <v>607.23786347399994</v>
      </c>
      <c r="AJ25" s="4">
        <v>2400</v>
      </c>
      <c r="AK25" s="6">
        <f t="shared" si="16"/>
        <v>1011.12</v>
      </c>
      <c r="AL25" s="4">
        <v>1128</v>
      </c>
      <c r="AM25" s="6">
        <f t="shared" si="17"/>
        <v>1087.391996736696</v>
      </c>
      <c r="AN25" s="4">
        <v>2000</v>
      </c>
      <c r="AO25" s="6">
        <f t="shared" si="18"/>
        <v>1306.1312</v>
      </c>
      <c r="AP25" s="6">
        <v>18462.2906</v>
      </c>
    </row>
    <row r="26" spans="1:42" x14ac:dyDescent="0.25">
      <c r="A26" s="1">
        <v>11243</v>
      </c>
      <c r="B26" s="1" t="s">
        <v>1690</v>
      </c>
      <c r="C26" s="1" t="s">
        <v>2438</v>
      </c>
      <c r="D26" s="4">
        <v>3120</v>
      </c>
      <c r="E26" s="6">
        <f t="shared" si="0"/>
        <v>1216.4880000000001</v>
      </c>
      <c r="F26" s="4">
        <v>864</v>
      </c>
      <c r="G26" s="6">
        <f t="shared" si="1"/>
        <v>691.76984255999992</v>
      </c>
      <c r="H26" s="4">
        <v>840</v>
      </c>
      <c r="I26" s="6">
        <f t="shared" si="2"/>
        <v>487.2</v>
      </c>
      <c r="J26" s="4">
        <v>2000</v>
      </c>
      <c r="K26" s="6">
        <f t="shared" si="3"/>
        <v>715.99950239999998</v>
      </c>
      <c r="L26" s="4">
        <v>390</v>
      </c>
      <c r="M26" s="6">
        <f t="shared" si="4"/>
        <v>274.952852635851</v>
      </c>
      <c r="N26" s="4">
        <v>528</v>
      </c>
      <c r="O26" s="6">
        <f t="shared" si="5"/>
        <v>332.642112</v>
      </c>
      <c r="P26" s="4">
        <v>660</v>
      </c>
      <c r="Q26" s="6">
        <f t="shared" si="6"/>
        <v>415.80264</v>
      </c>
      <c r="R26" s="4">
        <v>408</v>
      </c>
      <c r="S26" s="6">
        <f t="shared" si="7"/>
        <v>267.364644</v>
      </c>
      <c r="T26" s="4">
        <v>1296</v>
      </c>
      <c r="U26" s="6">
        <f t="shared" si="8"/>
        <v>355.10542559999999</v>
      </c>
      <c r="V26" s="4">
        <v>1188</v>
      </c>
      <c r="W26" s="6">
        <f t="shared" si="9"/>
        <v>444.19403159999996</v>
      </c>
      <c r="X26" s="4">
        <v>600</v>
      </c>
      <c r="Y26" s="6">
        <f t="shared" si="10"/>
        <v>219.90023579999999</v>
      </c>
      <c r="Z26" s="4">
        <v>840</v>
      </c>
      <c r="AA26" s="6">
        <f t="shared" si="11"/>
        <v>265.73968344000002</v>
      </c>
      <c r="AB26" s="4">
        <v>3504</v>
      </c>
      <c r="AC26" s="6">
        <f t="shared" si="12"/>
        <v>1517.2434265439999</v>
      </c>
      <c r="AD26" s="4">
        <v>636</v>
      </c>
      <c r="AE26" s="6">
        <f t="shared" si="13"/>
        <v>438.42717240000002</v>
      </c>
      <c r="AF26" s="4">
        <v>396</v>
      </c>
      <c r="AG26" s="6">
        <f t="shared" si="14"/>
        <v>707.75086931999999</v>
      </c>
      <c r="AH26" s="4">
        <v>720</v>
      </c>
      <c r="AI26" s="6">
        <f t="shared" si="15"/>
        <v>316.81975485599997</v>
      </c>
      <c r="AJ26" s="4">
        <v>1200</v>
      </c>
      <c r="AK26" s="6">
        <f t="shared" si="16"/>
        <v>505.56</v>
      </c>
      <c r="AL26" s="4">
        <v>564</v>
      </c>
      <c r="AM26" s="6">
        <f t="shared" si="17"/>
        <v>543.695998368348</v>
      </c>
      <c r="AN26" s="4">
        <v>1008</v>
      </c>
      <c r="AO26" s="6">
        <f t="shared" si="18"/>
        <v>658.29012480000006</v>
      </c>
      <c r="AP26" s="6">
        <v>10373.846</v>
      </c>
    </row>
    <row r="27" spans="1:42" x14ac:dyDescent="0.25">
      <c r="A27" s="1">
        <v>11256</v>
      </c>
      <c r="B27" s="1" t="s">
        <v>1691</v>
      </c>
      <c r="C27" s="1" t="s">
        <v>793</v>
      </c>
      <c r="D27" s="4">
        <v>2136</v>
      </c>
      <c r="E27" s="6">
        <f t="shared" si="0"/>
        <v>832.82640000000004</v>
      </c>
      <c r="F27" s="4">
        <v>96</v>
      </c>
      <c r="G27" s="6">
        <f t="shared" si="1"/>
        <v>76.863315839999999</v>
      </c>
      <c r="H27" s="4">
        <v>248</v>
      </c>
      <c r="I27" s="6">
        <f t="shared" si="2"/>
        <v>143.84</v>
      </c>
      <c r="J27" s="4">
        <v>600</v>
      </c>
      <c r="K27" s="6">
        <f t="shared" si="3"/>
        <v>214.79985071999999</v>
      </c>
      <c r="L27" s="4">
        <v>210</v>
      </c>
      <c r="M27" s="6">
        <f t="shared" si="4"/>
        <v>148.05153603468901</v>
      </c>
      <c r="N27" s="4">
        <v>252</v>
      </c>
      <c r="O27" s="6">
        <f t="shared" si="5"/>
        <v>158.761008</v>
      </c>
      <c r="P27" s="4">
        <v>252</v>
      </c>
      <c r="Q27" s="6">
        <f t="shared" si="6"/>
        <v>158.761008</v>
      </c>
      <c r="R27" s="4">
        <v>198</v>
      </c>
      <c r="S27" s="6">
        <f t="shared" si="7"/>
        <v>129.75048899999999</v>
      </c>
      <c r="T27" s="4">
        <v>696</v>
      </c>
      <c r="U27" s="6">
        <f t="shared" si="8"/>
        <v>190.7047656</v>
      </c>
      <c r="V27" s="4">
        <v>576</v>
      </c>
      <c r="W27" s="6">
        <f t="shared" si="9"/>
        <v>215.36680319999999</v>
      </c>
      <c r="X27" s="4">
        <v>288</v>
      </c>
      <c r="Y27" s="6">
        <f t="shared" si="10"/>
        <v>105.55211318399999</v>
      </c>
      <c r="Z27" s="4">
        <v>408</v>
      </c>
      <c r="AA27" s="6">
        <f t="shared" si="11"/>
        <v>129.073560528</v>
      </c>
      <c r="AB27" s="4">
        <v>1200</v>
      </c>
      <c r="AC27" s="6">
        <f t="shared" si="12"/>
        <v>519.60391319999997</v>
      </c>
      <c r="AD27" s="4">
        <v>336</v>
      </c>
      <c r="AE27" s="6">
        <f t="shared" si="13"/>
        <v>231.62190240000001</v>
      </c>
      <c r="AF27" s="4">
        <v>672</v>
      </c>
      <c r="AG27" s="6">
        <f t="shared" si="14"/>
        <v>1201.03177824</v>
      </c>
      <c r="AH27" s="4">
        <v>360</v>
      </c>
      <c r="AI27" s="6">
        <f t="shared" si="15"/>
        <v>158.40987742799999</v>
      </c>
      <c r="AJ27" s="4">
        <v>5000</v>
      </c>
      <c r="AK27" s="6">
        <f t="shared" si="16"/>
        <v>2106.5</v>
      </c>
      <c r="AL27" s="4">
        <v>276</v>
      </c>
      <c r="AM27" s="6">
        <f t="shared" si="17"/>
        <v>266.063999201532</v>
      </c>
      <c r="AN27" s="4">
        <v>1040</v>
      </c>
      <c r="AO27" s="6">
        <f t="shared" si="18"/>
        <v>679.18822399999999</v>
      </c>
      <c r="AP27" s="6">
        <v>7664.6383999999989</v>
      </c>
    </row>
    <row r="28" spans="1:42" x14ac:dyDescent="0.25">
      <c r="A28" s="1">
        <v>11263</v>
      </c>
      <c r="B28" s="1" t="s">
        <v>1692</v>
      </c>
      <c r="C28" s="1" t="s">
        <v>795</v>
      </c>
      <c r="D28" s="4">
        <v>12594</v>
      </c>
      <c r="E28" s="6">
        <f t="shared" si="0"/>
        <v>4910.4005999999999</v>
      </c>
      <c r="F28" s="4">
        <v>2712</v>
      </c>
      <c r="G28" s="6">
        <f t="shared" si="1"/>
        <v>2171.38867248</v>
      </c>
      <c r="H28" s="4">
        <v>2896</v>
      </c>
      <c r="I28" s="6">
        <f t="shared" si="2"/>
        <v>1679.6799999999998</v>
      </c>
      <c r="J28" s="4">
        <v>5570</v>
      </c>
      <c r="K28" s="6">
        <f t="shared" si="3"/>
        <v>1994.0586141839999</v>
      </c>
      <c r="L28" s="4">
        <v>1640</v>
      </c>
      <c r="M28" s="6">
        <f t="shared" si="4"/>
        <v>1156.2119956994761</v>
      </c>
      <c r="N28" s="4">
        <v>1944</v>
      </c>
      <c r="O28" s="6">
        <f t="shared" si="5"/>
        <v>1224.7277759999999</v>
      </c>
      <c r="P28" s="4">
        <v>1956</v>
      </c>
      <c r="Q28" s="6">
        <f t="shared" si="6"/>
        <v>1232.287824</v>
      </c>
      <c r="R28" s="4">
        <v>1500</v>
      </c>
      <c r="S28" s="6">
        <f t="shared" si="7"/>
        <v>982.95825000000002</v>
      </c>
      <c r="T28" s="4">
        <v>5328</v>
      </c>
      <c r="U28" s="6">
        <f t="shared" si="8"/>
        <v>1459.8778608</v>
      </c>
      <c r="V28" s="4">
        <v>4416</v>
      </c>
      <c r="W28" s="6">
        <f t="shared" si="9"/>
        <v>1651.1454911999999</v>
      </c>
      <c r="X28" s="4">
        <v>2220</v>
      </c>
      <c r="Y28" s="6">
        <f t="shared" si="10"/>
        <v>813.63087245999998</v>
      </c>
      <c r="Z28" s="4">
        <v>3432</v>
      </c>
      <c r="AA28" s="6">
        <f t="shared" si="11"/>
        <v>1085.7364209120001</v>
      </c>
      <c r="AB28" s="4">
        <v>10512</v>
      </c>
      <c r="AC28" s="6">
        <f t="shared" si="12"/>
        <v>4551.730279632</v>
      </c>
      <c r="AD28" s="4">
        <v>2580</v>
      </c>
      <c r="AE28" s="6">
        <f t="shared" si="13"/>
        <v>1778.525322</v>
      </c>
      <c r="AF28" s="4">
        <v>2400</v>
      </c>
      <c r="AG28" s="6">
        <f t="shared" si="14"/>
        <v>4289.3992079999998</v>
      </c>
      <c r="AH28" s="4">
        <v>2820</v>
      </c>
      <c r="AI28" s="6">
        <f t="shared" si="15"/>
        <v>1240.8773731859999</v>
      </c>
      <c r="AJ28" s="4">
        <v>3600</v>
      </c>
      <c r="AK28" s="6">
        <f t="shared" si="16"/>
        <v>1516.68</v>
      </c>
      <c r="AL28" s="4">
        <v>2088</v>
      </c>
      <c r="AM28" s="6">
        <f t="shared" si="17"/>
        <v>2012.831993959416</v>
      </c>
      <c r="AN28" s="4">
        <v>3008</v>
      </c>
      <c r="AO28" s="6">
        <f t="shared" si="18"/>
        <v>1964.4213248000001</v>
      </c>
      <c r="AP28" s="6">
        <v>37712.212599999999</v>
      </c>
    </row>
    <row r="29" spans="1:42" x14ac:dyDescent="0.25">
      <c r="A29" s="1">
        <v>11327</v>
      </c>
      <c r="B29" s="1" t="s">
        <v>1693</v>
      </c>
      <c r="C29" s="1" t="s">
        <v>797</v>
      </c>
      <c r="D29" s="4">
        <v>120</v>
      </c>
      <c r="E29" s="6">
        <f t="shared" si="0"/>
        <v>46.788000000000004</v>
      </c>
      <c r="F29" s="4">
        <v>72</v>
      </c>
      <c r="G29" s="6">
        <f t="shared" si="1"/>
        <v>57.647486879999995</v>
      </c>
      <c r="H29" s="4">
        <v>72</v>
      </c>
      <c r="I29" s="6">
        <f t="shared" si="2"/>
        <v>41.76</v>
      </c>
      <c r="J29" s="4">
        <v>40</v>
      </c>
      <c r="K29" s="6">
        <f t="shared" si="3"/>
        <v>14.319990047999999</v>
      </c>
      <c r="L29" s="4">
        <v>40</v>
      </c>
      <c r="M29" s="6">
        <f t="shared" si="4"/>
        <v>28.200292578036002</v>
      </c>
      <c r="N29" s="4">
        <v>48</v>
      </c>
      <c r="O29" s="6">
        <f t="shared" si="5"/>
        <v>30.240192</v>
      </c>
      <c r="P29" s="4">
        <v>48</v>
      </c>
      <c r="Q29" s="6">
        <f t="shared" si="6"/>
        <v>30.240192</v>
      </c>
      <c r="R29" s="4">
        <v>36</v>
      </c>
      <c r="S29" s="6">
        <f t="shared" si="7"/>
        <v>23.590997999999999</v>
      </c>
      <c r="T29" s="4">
        <v>120</v>
      </c>
      <c r="U29" s="6">
        <f t="shared" si="8"/>
        <v>32.880132000000003</v>
      </c>
      <c r="V29" s="4">
        <v>108</v>
      </c>
      <c r="W29" s="6">
        <f t="shared" si="9"/>
        <v>40.381275599999995</v>
      </c>
      <c r="X29" s="4">
        <v>60</v>
      </c>
      <c r="Y29" s="6">
        <f t="shared" si="10"/>
        <v>21.990023579999999</v>
      </c>
      <c r="Z29" s="4">
        <v>72</v>
      </c>
      <c r="AA29" s="6">
        <f t="shared" si="11"/>
        <v>22.777687152000002</v>
      </c>
      <c r="AB29" s="4">
        <v>120</v>
      </c>
      <c r="AC29" s="6">
        <f t="shared" si="12"/>
        <v>51.960391319999999</v>
      </c>
      <c r="AD29" s="4">
        <v>60</v>
      </c>
      <c r="AE29" s="6">
        <f t="shared" si="13"/>
        <v>41.361053999999996</v>
      </c>
      <c r="AF29" s="4">
        <v>84</v>
      </c>
      <c r="AG29" s="6">
        <f t="shared" si="14"/>
        <v>150.12897228</v>
      </c>
      <c r="AH29" s="4">
        <v>60</v>
      </c>
      <c r="AI29" s="6">
        <f t="shared" si="15"/>
        <v>26.401646237999998</v>
      </c>
      <c r="AJ29" s="4">
        <v>120</v>
      </c>
      <c r="AK29" s="6">
        <f t="shared" si="16"/>
        <v>50.555999999999997</v>
      </c>
      <c r="AL29" s="4">
        <v>48</v>
      </c>
      <c r="AM29" s="6">
        <f t="shared" si="17"/>
        <v>46.271999861136003</v>
      </c>
      <c r="AN29" s="4">
        <v>80</v>
      </c>
      <c r="AO29" s="6">
        <f t="shared" si="18"/>
        <v>52.245248000000004</v>
      </c>
      <c r="AP29" s="6">
        <v>809.62400000000002</v>
      </c>
    </row>
    <row r="30" spans="1:42" x14ac:dyDescent="0.25">
      <c r="A30" s="1">
        <v>11328</v>
      </c>
      <c r="B30" s="1" t="s">
        <v>1694</v>
      </c>
      <c r="C30" s="1" t="s">
        <v>2439</v>
      </c>
      <c r="D30" s="4">
        <v>15000</v>
      </c>
      <c r="E30" s="6">
        <f t="shared" si="0"/>
        <v>5848.5</v>
      </c>
      <c r="F30" s="4">
        <v>4476</v>
      </c>
      <c r="G30" s="6">
        <f t="shared" si="1"/>
        <v>3583.7521010399996</v>
      </c>
      <c r="H30" s="4">
        <v>4776</v>
      </c>
      <c r="I30" s="6">
        <f t="shared" si="2"/>
        <v>2770.08</v>
      </c>
      <c r="J30" s="4">
        <v>6000</v>
      </c>
      <c r="K30" s="6">
        <f t="shared" si="3"/>
        <v>2147.9985071999999</v>
      </c>
      <c r="L30" s="4">
        <v>2700</v>
      </c>
      <c r="M30" s="6">
        <f t="shared" si="4"/>
        <v>1903.5197490174301</v>
      </c>
      <c r="N30" s="4">
        <v>3000</v>
      </c>
      <c r="O30" s="6">
        <f t="shared" si="5"/>
        <v>1890.0119999999999</v>
      </c>
      <c r="P30" s="4">
        <v>3000</v>
      </c>
      <c r="Q30" s="6">
        <f t="shared" si="6"/>
        <v>1890.0119999999999</v>
      </c>
      <c r="R30" s="4">
        <v>2478</v>
      </c>
      <c r="S30" s="6">
        <f t="shared" si="7"/>
        <v>1623.847029</v>
      </c>
      <c r="T30" s="4">
        <v>8760</v>
      </c>
      <c r="U30" s="6">
        <f t="shared" si="8"/>
        <v>2400.249636</v>
      </c>
      <c r="V30" s="4">
        <v>7284</v>
      </c>
      <c r="W30" s="6">
        <f t="shared" si="9"/>
        <v>2723.4926987999997</v>
      </c>
      <c r="X30" s="4">
        <v>3660</v>
      </c>
      <c r="Y30" s="6">
        <f t="shared" si="10"/>
        <v>1341.39143838</v>
      </c>
      <c r="Z30" s="4">
        <v>4992</v>
      </c>
      <c r="AA30" s="6">
        <f t="shared" si="11"/>
        <v>1579.252975872</v>
      </c>
      <c r="AB30" s="4">
        <v>10512</v>
      </c>
      <c r="AC30" s="6">
        <f t="shared" si="12"/>
        <v>4551.730279632</v>
      </c>
      <c r="AD30" s="4">
        <v>3000</v>
      </c>
      <c r="AE30" s="6">
        <f t="shared" si="13"/>
        <v>2068.0527000000002</v>
      </c>
      <c r="AF30" s="4">
        <v>2400</v>
      </c>
      <c r="AG30" s="6">
        <f t="shared" si="14"/>
        <v>4289.3992079999998</v>
      </c>
      <c r="AH30" s="4">
        <v>4680</v>
      </c>
      <c r="AI30" s="6">
        <f t="shared" si="15"/>
        <v>2059.328406564</v>
      </c>
      <c r="AJ30" s="4">
        <v>3600</v>
      </c>
      <c r="AK30" s="6">
        <f t="shared" si="16"/>
        <v>1516.68</v>
      </c>
      <c r="AL30" s="4">
        <v>0</v>
      </c>
      <c r="AM30" s="6">
        <f t="shared" si="17"/>
        <v>0</v>
      </c>
      <c r="AN30" s="4">
        <v>3008</v>
      </c>
      <c r="AO30" s="6">
        <f t="shared" si="18"/>
        <v>1964.4213248000001</v>
      </c>
      <c r="AP30" s="6">
        <v>46146.454000000005</v>
      </c>
    </row>
    <row r="31" spans="1:42" x14ac:dyDescent="0.25">
      <c r="A31" s="1">
        <v>11333</v>
      </c>
      <c r="B31" s="1" t="s">
        <v>1695</v>
      </c>
      <c r="C31" s="1" t="s">
        <v>799</v>
      </c>
      <c r="D31" s="4">
        <v>1854</v>
      </c>
      <c r="E31" s="6">
        <f t="shared" si="0"/>
        <v>722.8746000000001</v>
      </c>
      <c r="F31" s="4">
        <v>396</v>
      </c>
      <c r="G31" s="6">
        <f t="shared" si="1"/>
        <v>317.06117783999997</v>
      </c>
      <c r="H31" s="4">
        <v>424</v>
      </c>
      <c r="I31" s="6">
        <f t="shared" si="2"/>
        <v>245.92</v>
      </c>
      <c r="J31" s="4">
        <v>480</v>
      </c>
      <c r="K31" s="6">
        <f t="shared" si="3"/>
        <v>171.83988057599998</v>
      </c>
      <c r="L31" s="4">
        <v>240</v>
      </c>
      <c r="M31" s="6">
        <f t="shared" si="4"/>
        <v>169.20175546821602</v>
      </c>
      <c r="N31" s="4">
        <v>288</v>
      </c>
      <c r="O31" s="6">
        <f t="shared" si="5"/>
        <v>181.44115199999999</v>
      </c>
      <c r="P31" s="4">
        <v>288</v>
      </c>
      <c r="Q31" s="6">
        <f t="shared" si="6"/>
        <v>181.44115199999999</v>
      </c>
      <c r="R31" s="4">
        <v>222</v>
      </c>
      <c r="S31" s="6">
        <f t="shared" si="7"/>
        <v>145.47782100000001</v>
      </c>
      <c r="T31" s="4">
        <v>792</v>
      </c>
      <c r="U31" s="6">
        <f t="shared" si="8"/>
        <v>217.00887119999999</v>
      </c>
      <c r="V31" s="4">
        <v>648</v>
      </c>
      <c r="W31" s="6">
        <f t="shared" si="9"/>
        <v>242.28765359999997</v>
      </c>
      <c r="X31" s="4">
        <v>324</v>
      </c>
      <c r="Y31" s="6">
        <f t="shared" si="10"/>
        <v>118.746127332</v>
      </c>
      <c r="Z31" s="4">
        <v>504</v>
      </c>
      <c r="AA31" s="6">
        <f t="shared" si="11"/>
        <v>159.44381006400002</v>
      </c>
      <c r="AB31" s="4">
        <v>1320</v>
      </c>
      <c r="AC31" s="6">
        <f t="shared" si="12"/>
        <v>571.56430451999995</v>
      </c>
      <c r="AD31" s="4">
        <v>384</v>
      </c>
      <c r="AE31" s="6">
        <f t="shared" si="13"/>
        <v>264.7107456</v>
      </c>
      <c r="AF31" s="4">
        <v>252</v>
      </c>
      <c r="AG31" s="6">
        <f t="shared" si="14"/>
        <v>450.38691684000003</v>
      </c>
      <c r="AH31" s="4">
        <v>420</v>
      </c>
      <c r="AI31" s="6">
        <f t="shared" si="15"/>
        <v>184.811523666</v>
      </c>
      <c r="AJ31" s="4">
        <v>800</v>
      </c>
      <c r="AK31" s="6">
        <f t="shared" si="16"/>
        <v>337.04</v>
      </c>
      <c r="AL31" s="4">
        <v>312</v>
      </c>
      <c r="AM31" s="6">
        <f t="shared" si="17"/>
        <v>300.76799909738401</v>
      </c>
      <c r="AN31" s="4">
        <v>512</v>
      </c>
      <c r="AO31" s="6">
        <f t="shared" si="18"/>
        <v>334.36958720000001</v>
      </c>
      <c r="AP31" s="6">
        <v>5315.6926000000003</v>
      </c>
    </row>
    <row r="32" spans="1:42" x14ac:dyDescent="0.25">
      <c r="A32" s="1">
        <v>11337</v>
      </c>
      <c r="B32" s="1" t="s">
        <v>1696</v>
      </c>
      <c r="C32" s="1" t="s">
        <v>800</v>
      </c>
      <c r="D32" s="4">
        <v>12102</v>
      </c>
      <c r="E32" s="6">
        <f t="shared" si="0"/>
        <v>4718.5698000000002</v>
      </c>
      <c r="F32" s="4">
        <v>3120</v>
      </c>
      <c r="G32" s="6">
        <f t="shared" si="1"/>
        <v>2498.0577647999999</v>
      </c>
      <c r="H32" s="4">
        <v>3224</v>
      </c>
      <c r="I32" s="6">
        <f t="shared" si="2"/>
        <v>1869.9199999999998</v>
      </c>
      <c r="J32" s="4">
        <v>5110</v>
      </c>
      <c r="K32" s="6">
        <f t="shared" si="3"/>
        <v>1829.378728632</v>
      </c>
      <c r="L32" s="4">
        <v>1880</v>
      </c>
      <c r="M32" s="6">
        <f t="shared" si="4"/>
        <v>1325.413751167692</v>
      </c>
      <c r="N32" s="4">
        <v>1932</v>
      </c>
      <c r="O32" s="6">
        <f t="shared" si="5"/>
        <v>1217.1677280000001</v>
      </c>
      <c r="P32" s="4">
        <v>1956</v>
      </c>
      <c r="Q32" s="6">
        <f t="shared" si="6"/>
        <v>1232.287824</v>
      </c>
      <c r="R32" s="4">
        <v>1728</v>
      </c>
      <c r="S32" s="6">
        <f t="shared" si="7"/>
        <v>1132.367904</v>
      </c>
      <c r="T32" s="4">
        <v>5520</v>
      </c>
      <c r="U32" s="6">
        <f t="shared" si="8"/>
        <v>1512.4860719999999</v>
      </c>
      <c r="V32" s="4">
        <v>4704</v>
      </c>
      <c r="W32" s="6">
        <f t="shared" si="9"/>
        <v>1758.8288927999999</v>
      </c>
      <c r="X32" s="4">
        <v>2556</v>
      </c>
      <c r="Y32" s="6">
        <f t="shared" si="10"/>
        <v>936.77500450799994</v>
      </c>
      <c r="Z32" s="4">
        <v>3816</v>
      </c>
      <c r="AA32" s="6">
        <f t="shared" si="11"/>
        <v>1207.2174190560002</v>
      </c>
      <c r="AB32" s="4">
        <v>8760</v>
      </c>
      <c r="AC32" s="6">
        <f t="shared" si="12"/>
        <v>3793.1085663599997</v>
      </c>
      <c r="AD32" s="4">
        <v>2472</v>
      </c>
      <c r="AE32" s="6">
        <f t="shared" si="13"/>
        <v>1704.0754248000001</v>
      </c>
      <c r="AF32" s="4">
        <v>1140</v>
      </c>
      <c r="AG32" s="6">
        <f t="shared" si="14"/>
        <v>2037.4646238</v>
      </c>
      <c r="AH32" s="4">
        <v>3060</v>
      </c>
      <c r="AI32" s="6">
        <f t="shared" si="15"/>
        <v>1346.4839581379999</v>
      </c>
      <c r="AJ32" s="4">
        <v>3600</v>
      </c>
      <c r="AK32" s="6">
        <f t="shared" si="16"/>
        <v>1516.68</v>
      </c>
      <c r="AL32" s="4">
        <v>2400</v>
      </c>
      <c r="AM32" s="6">
        <f t="shared" si="17"/>
        <v>2313.5999930568</v>
      </c>
      <c r="AN32" s="4">
        <v>2592</v>
      </c>
      <c r="AO32" s="6">
        <f t="shared" si="18"/>
        <v>1692.7460352000001</v>
      </c>
      <c r="AP32" s="6">
        <v>35638.441799999993</v>
      </c>
    </row>
    <row r="33" spans="1:42" x14ac:dyDescent="0.25">
      <c r="A33" s="1">
        <v>11353</v>
      </c>
      <c r="B33" s="1" t="s">
        <v>1697</v>
      </c>
      <c r="C33" s="1" t="s">
        <v>801</v>
      </c>
      <c r="D33" s="4">
        <v>402</v>
      </c>
      <c r="E33" s="6">
        <f t="shared" si="0"/>
        <v>156.7398</v>
      </c>
      <c r="F33" s="4">
        <v>204</v>
      </c>
      <c r="G33" s="6">
        <f t="shared" si="1"/>
        <v>163.33454616</v>
      </c>
      <c r="H33" s="4">
        <v>200</v>
      </c>
      <c r="I33" s="6">
        <f t="shared" si="2"/>
        <v>115.99999999999999</v>
      </c>
      <c r="J33" s="4">
        <v>100</v>
      </c>
      <c r="K33" s="6">
        <f t="shared" si="3"/>
        <v>35.799975119999999</v>
      </c>
      <c r="L33" s="4">
        <v>100</v>
      </c>
      <c r="M33" s="6">
        <f t="shared" si="4"/>
        <v>70.500731445089997</v>
      </c>
      <c r="N33" s="4">
        <v>204</v>
      </c>
      <c r="O33" s="6">
        <f t="shared" si="5"/>
        <v>128.520816</v>
      </c>
      <c r="P33" s="4">
        <v>204</v>
      </c>
      <c r="Q33" s="6">
        <f t="shared" si="6"/>
        <v>128.520816</v>
      </c>
      <c r="R33" s="4">
        <v>198</v>
      </c>
      <c r="S33" s="6">
        <f t="shared" si="7"/>
        <v>129.75048899999999</v>
      </c>
      <c r="T33" s="4">
        <v>192</v>
      </c>
      <c r="U33" s="6">
        <f t="shared" si="8"/>
        <v>52.6082112</v>
      </c>
      <c r="V33" s="4">
        <v>204</v>
      </c>
      <c r="W33" s="6">
        <f t="shared" si="9"/>
        <v>76.275742799999989</v>
      </c>
      <c r="X33" s="4">
        <v>204</v>
      </c>
      <c r="Y33" s="6">
        <f t="shared" si="10"/>
        <v>74.766080172000002</v>
      </c>
      <c r="Z33" s="4">
        <v>192</v>
      </c>
      <c r="AA33" s="6">
        <f t="shared" si="11"/>
        <v>60.740499072000006</v>
      </c>
      <c r="AB33" s="4">
        <v>192</v>
      </c>
      <c r="AC33" s="6">
        <f t="shared" si="12"/>
        <v>83.136626111999988</v>
      </c>
      <c r="AD33" s="4">
        <v>204</v>
      </c>
      <c r="AE33" s="6">
        <f t="shared" si="13"/>
        <v>140.62758360000001</v>
      </c>
      <c r="AF33" s="4">
        <v>96</v>
      </c>
      <c r="AG33" s="6">
        <f t="shared" si="14"/>
        <v>171.57596832000002</v>
      </c>
      <c r="AH33" s="4">
        <v>180</v>
      </c>
      <c r="AI33" s="6">
        <f t="shared" si="15"/>
        <v>79.204938713999994</v>
      </c>
      <c r="AJ33" s="4">
        <v>200</v>
      </c>
      <c r="AK33" s="6">
        <f t="shared" si="16"/>
        <v>84.26</v>
      </c>
      <c r="AL33" s="4">
        <v>204</v>
      </c>
      <c r="AM33" s="6">
        <f t="shared" si="17"/>
        <v>196.65599940982801</v>
      </c>
      <c r="AN33" s="4">
        <v>208</v>
      </c>
      <c r="AO33" s="6">
        <f t="shared" si="18"/>
        <v>135.83764479999999</v>
      </c>
      <c r="AP33" s="6">
        <v>2084.5378000000001</v>
      </c>
    </row>
    <row r="34" spans="1:42" x14ac:dyDescent="0.25">
      <c r="A34" s="1">
        <v>11357</v>
      </c>
      <c r="B34" s="1" t="s">
        <v>1698</v>
      </c>
      <c r="C34" s="1" t="s">
        <v>802</v>
      </c>
      <c r="D34" s="4">
        <v>4998</v>
      </c>
      <c r="E34" s="6">
        <f t="shared" si="0"/>
        <v>1948.7202000000002</v>
      </c>
      <c r="F34" s="4">
        <v>2124</v>
      </c>
      <c r="G34" s="6">
        <f t="shared" si="1"/>
        <v>1700.6008629599999</v>
      </c>
      <c r="H34" s="4">
        <v>1000</v>
      </c>
      <c r="I34" s="6">
        <f t="shared" si="2"/>
        <v>580</v>
      </c>
      <c r="J34" s="4">
        <v>2500</v>
      </c>
      <c r="K34" s="6">
        <f t="shared" si="3"/>
        <v>894.99937799999998</v>
      </c>
      <c r="L34" s="4">
        <v>1280</v>
      </c>
      <c r="M34" s="6">
        <f t="shared" si="4"/>
        <v>902.40936249715207</v>
      </c>
      <c r="N34" s="4">
        <v>1512</v>
      </c>
      <c r="O34" s="6">
        <f t="shared" si="5"/>
        <v>952.56604800000002</v>
      </c>
      <c r="P34" s="4">
        <v>1536</v>
      </c>
      <c r="Q34" s="6">
        <f t="shared" si="6"/>
        <v>967.68614400000001</v>
      </c>
      <c r="R34" s="4">
        <v>1176</v>
      </c>
      <c r="S34" s="6">
        <f t="shared" si="7"/>
        <v>770.63926800000002</v>
      </c>
      <c r="T34" s="4">
        <v>3000</v>
      </c>
      <c r="U34" s="6">
        <f t="shared" si="8"/>
        <v>822.00329999999997</v>
      </c>
      <c r="V34" s="4">
        <v>996</v>
      </c>
      <c r="W34" s="6">
        <f t="shared" si="9"/>
        <v>372.4050972</v>
      </c>
      <c r="X34" s="4">
        <v>1740</v>
      </c>
      <c r="Y34" s="6">
        <f t="shared" si="10"/>
        <v>637.71068381999999</v>
      </c>
      <c r="Z34" s="4">
        <v>1008</v>
      </c>
      <c r="AA34" s="6">
        <f t="shared" si="11"/>
        <v>318.88762012800004</v>
      </c>
      <c r="AB34" s="4">
        <v>1008</v>
      </c>
      <c r="AC34" s="6">
        <f t="shared" si="12"/>
        <v>436.46728708799998</v>
      </c>
      <c r="AD34" s="4">
        <v>996</v>
      </c>
      <c r="AE34" s="6">
        <f t="shared" si="13"/>
        <v>686.59349639999994</v>
      </c>
      <c r="AF34" s="4">
        <v>2124</v>
      </c>
      <c r="AG34" s="6">
        <f t="shared" si="14"/>
        <v>3796.1182990799998</v>
      </c>
      <c r="AH34" s="4">
        <v>2220</v>
      </c>
      <c r="AI34" s="6">
        <f t="shared" si="15"/>
        <v>976.86091080599999</v>
      </c>
      <c r="AJ34" s="4">
        <v>3000</v>
      </c>
      <c r="AK34" s="6">
        <f t="shared" si="16"/>
        <v>1263.9000000000001</v>
      </c>
      <c r="AL34" s="4">
        <v>1632</v>
      </c>
      <c r="AM34" s="6">
        <f t="shared" si="17"/>
        <v>1573.2479952786241</v>
      </c>
      <c r="AN34" s="4">
        <v>1008</v>
      </c>
      <c r="AO34" s="6">
        <f t="shared" si="18"/>
        <v>658.29012480000006</v>
      </c>
      <c r="AP34" s="6">
        <v>20257.404200000001</v>
      </c>
    </row>
    <row r="35" spans="1:42" x14ac:dyDescent="0.25">
      <c r="A35" s="1">
        <v>11364</v>
      </c>
      <c r="B35" s="1" t="s">
        <v>1699</v>
      </c>
      <c r="C35" s="1" t="s">
        <v>803</v>
      </c>
      <c r="D35" s="4">
        <v>7692</v>
      </c>
      <c r="E35" s="6">
        <f t="shared" si="0"/>
        <v>2999.1108000000004</v>
      </c>
      <c r="F35" s="4">
        <v>1692</v>
      </c>
      <c r="G35" s="6">
        <f t="shared" si="1"/>
        <v>1354.71594168</v>
      </c>
      <c r="H35" s="4">
        <v>1728</v>
      </c>
      <c r="I35" s="6">
        <f t="shared" si="2"/>
        <v>1002.2399999999999</v>
      </c>
      <c r="J35" s="4">
        <v>1000</v>
      </c>
      <c r="K35" s="6">
        <f t="shared" si="3"/>
        <v>357.99975119999999</v>
      </c>
      <c r="L35" s="4">
        <v>950</v>
      </c>
      <c r="M35" s="6">
        <f t="shared" si="4"/>
        <v>669.75694872835504</v>
      </c>
      <c r="N35" s="4">
        <v>1164</v>
      </c>
      <c r="O35" s="6">
        <f t="shared" si="5"/>
        <v>733.324656</v>
      </c>
      <c r="P35" s="4">
        <v>1176</v>
      </c>
      <c r="Q35" s="6">
        <f t="shared" si="6"/>
        <v>740.88470400000006</v>
      </c>
      <c r="R35" s="4">
        <v>930</v>
      </c>
      <c r="S35" s="6">
        <f t="shared" si="7"/>
        <v>609.43411500000002</v>
      </c>
      <c r="T35" s="4">
        <v>2400</v>
      </c>
      <c r="U35" s="6">
        <f t="shared" si="8"/>
        <v>657.60263999999995</v>
      </c>
      <c r="V35" s="4">
        <v>1464</v>
      </c>
      <c r="W35" s="6">
        <f t="shared" si="9"/>
        <v>547.39062479999996</v>
      </c>
      <c r="X35" s="4">
        <v>1320</v>
      </c>
      <c r="Y35" s="6">
        <f t="shared" si="10"/>
        <v>483.78051875999995</v>
      </c>
      <c r="Z35" s="4">
        <v>0</v>
      </c>
      <c r="AA35" s="6">
        <f t="shared" si="11"/>
        <v>0</v>
      </c>
      <c r="AB35" s="4">
        <v>1512</v>
      </c>
      <c r="AC35" s="6">
        <f t="shared" si="12"/>
        <v>654.700930632</v>
      </c>
      <c r="AD35" s="4">
        <v>1152</v>
      </c>
      <c r="AE35" s="6">
        <f t="shared" si="13"/>
        <v>794.13223679999999</v>
      </c>
      <c r="AF35" s="4">
        <v>1500</v>
      </c>
      <c r="AG35" s="6">
        <f t="shared" si="14"/>
        <v>2680.8745050000002</v>
      </c>
      <c r="AH35" s="4">
        <v>1680</v>
      </c>
      <c r="AI35" s="6">
        <f t="shared" si="15"/>
        <v>739.246094664</v>
      </c>
      <c r="AJ35" s="4">
        <v>1000</v>
      </c>
      <c r="AK35" s="6">
        <f t="shared" si="16"/>
        <v>421.3</v>
      </c>
      <c r="AL35" s="4">
        <v>1284</v>
      </c>
      <c r="AM35" s="6">
        <f t="shared" si="17"/>
        <v>1237.7759962853879</v>
      </c>
      <c r="AN35" s="4">
        <v>1008</v>
      </c>
      <c r="AO35" s="6">
        <f t="shared" si="18"/>
        <v>658.29012480000006</v>
      </c>
      <c r="AP35" s="6">
        <v>17341.122800000001</v>
      </c>
    </row>
    <row r="36" spans="1:42" x14ac:dyDescent="0.25">
      <c r="A36" s="1">
        <v>11464</v>
      </c>
      <c r="B36" s="1" t="s">
        <v>1700</v>
      </c>
      <c r="C36" s="1" t="s">
        <v>804</v>
      </c>
      <c r="D36" s="4">
        <v>1500</v>
      </c>
      <c r="E36" s="6">
        <f t="shared" si="0"/>
        <v>584.85</v>
      </c>
      <c r="F36" s="4">
        <v>336</v>
      </c>
      <c r="G36" s="6">
        <f t="shared" si="1"/>
        <v>269.02160543999997</v>
      </c>
      <c r="H36" s="4">
        <v>360</v>
      </c>
      <c r="I36" s="6">
        <f t="shared" si="2"/>
        <v>208.79999999999998</v>
      </c>
      <c r="J36" s="4">
        <v>690</v>
      </c>
      <c r="K36" s="6">
        <f t="shared" si="3"/>
        <v>247.01982832799999</v>
      </c>
      <c r="L36" s="4">
        <v>200</v>
      </c>
      <c r="M36" s="6">
        <f t="shared" si="4"/>
        <v>141.00146289017999</v>
      </c>
      <c r="N36" s="4">
        <v>240</v>
      </c>
      <c r="O36" s="6">
        <f t="shared" si="5"/>
        <v>151.20096000000001</v>
      </c>
      <c r="P36" s="4">
        <v>240</v>
      </c>
      <c r="Q36" s="6">
        <f t="shared" si="6"/>
        <v>151.20096000000001</v>
      </c>
      <c r="R36" s="4">
        <v>186</v>
      </c>
      <c r="S36" s="6">
        <f t="shared" si="7"/>
        <v>121.88682299999999</v>
      </c>
      <c r="T36" s="4">
        <v>648</v>
      </c>
      <c r="U36" s="6">
        <f t="shared" si="8"/>
        <v>177.55271279999999</v>
      </c>
      <c r="V36" s="4">
        <v>552</v>
      </c>
      <c r="W36" s="6">
        <f t="shared" si="9"/>
        <v>206.39318639999999</v>
      </c>
      <c r="X36" s="4">
        <v>276</v>
      </c>
      <c r="Y36" s="6">
        <f t="shared" si="10"/>
        <v>101.15410846799999</v>
      </c>
      <c r="Z36" s="4">
        <v>432</v>
      </c>
      <c r="AA36" s="6">
        <f t="shared" si="11"/>
        <v>136.66612291199999</v>
      </c>
      <c r="AB36" s="4">
        <v>744</v>
      </c>
      <c r="AC36" s="6">
        <f t="shared" si="12"/>
        <v>322.15442618399999</v>
      </c>
      <c r="AD36" s="4">
        <v>300</v>
      </c>
      <c r="AE36" s="6">
        <f t="shared" si="13"/>
        <v>206.80527000000001</v>
      </c>
      <c r="AF36" s="4">
        <v>156</v>
      </c>
      <c r="AG36" s="6">
        <f t="shared" si="14"/>
        <v>278.81094852000001</v>
      </c>
      <c r="AH36" s="4">
        <v>360</v>
      </c>
      <c r="AI36" s="6">
        <f t="shared" si="15"/>
        <v>158.40987742799999</v>
      </c>
      <c r="AJ36" s="4">
        <v>900</v>
      </c>
      <c r="AK36" s="6">
        <f t="shared" si="16"/>
        <v>379.17</v>
      </c>
      <c r="AL36" s="4">
        <v>264</v>
      </c>
      <c r="AM36" s="6">
        <f t="shared" si="17"/>
        <v>254.495999236248</v>
      </c>
      <c r="AN36" s="4">
        <v>304</v>
      </c>
      <c r="AO36" s="6">
        <f t="shared" si="18"/>
        <v>198.53194240000002</v>
      </c>
      <c r="AP36" s="6">
        <v>4294.4960000000001</v>
      </c>
    </row>
    <row r="37" spans="1:42" x14ac:dyDescent="0.25">
      <c r="A37" s="1">
        <v>11749</v>
      </c>
      <c r="B37" s="1" t="s">
        <v>1701</v>
      </c>
      <c r="C37" s="1" t="s">
        <v>805</v>
      </c>
      <c r="D37" s="4">
        <v>3000</v>
      </c>
      <c r="E37" s="6">
        <f t="shared" si="0"/>
        <v>1169.7</v>
      </c>
      <c r="F37" s="4">
        <v>0</v>
      </c>
      <c r="G37" s="6">
        <f t="shared" si="1"/>
        <v>0</v>
      </c>
      <c r="H37" s="4">
        <v>304</v>
      </c>
      <c r="I37" s="6">
        <f t="shared" si="2"/>
        <v>176.32</v>
      </c>
      <c r="J37" s="4">
        <v>100</v>
      </c>
      <c r="K37" s="6">
        <f t="shared" si="3"/>
        <v>35.799975119999999</v>
      </c>
      <c r="L37" s="4">
        <v>300</v>
      </c>
      <c r="M37" s="6">
        <f t="shared" si="4"/>
        <v>211.50219433527002</v>
      </c>
      <c r="N37" s="4">
        <v>204</v>
      </c>
      <c r="O37" s="6">
        <f t="shared" si="5"/>
        <v>128.520816</v>
      </c>
      <c r="P37" s="4">
        <v>204</v>
      </c>
      <c r="Q37" s="6">
        <f t="shared" si="6"/>
        <v>128.520816</v>
      </c>
      <c r="R37" s="4">
        <v>300</v>
      </c>
      <c r="S37" s="6">
        <f t="shared" si="7"/>
        <v>196.59164999999999</v>
      </c>
      <c r="T37" s="4">
        <v>504</v>
      </c>
      <c r="U37" s="6">
        <f t="shared" si="8"/>
        <v>138.0965544</v>
      </c>
      <c r="V37" s="4">
        <v>300</v>
      </c>
      <c r="W37" s="6">
        <f t="shared" si="9"/>
        <v>112.17021</v>
      </c>
      <c r="X37" s="4">
        <v>156</v>
      </c>
      <c r="Y37" s="6">
        <f t="shared" si="10"/>
        <v>57.174061307999999</v>
      </c>
      <c r="Z37" s="4">
        <v>144</v>
      </c>
      <c r="AA37" s="6">
        <f t="shared" si="11"/>
        <v>45.555374304000004</v>
      </c>
      <c r="AB37" s="4">
        <v>312</v>
      </c>
      <c r="AC37" s="6">
        <f t="shared" si="12"/>
        <v>135.097017432</v>
      </c>
      <c r="AD37" s="4">
        <v>504</v>
      </c>
      <c r="AE37" s="6">
        <f t="shared" si="13"/>
        <v>347.43285359999999</v>
      </c>
      <c r="AF37" s="4">
        <v>300</v>
      </c>
      <c r="AG37" s="6">
        <f t="shared" si="14"/>
        <v>536.17490099999998</v>
      </c>
      <c r="AH37" s="4">
        <v>300</v>
      </c>
      <c r="AI37" s="6">
        <f t="shared" si="15"/>
        <v>132.00823119</v>
      </c>
      <c r="AJ37" s="4">
        <v>300</v>
      </c>
      <c r="AK37" s="6">
        <f t="shared" si="16"/>
        <v>126.39</v>
      </c>
      <c r="AL37" s="4">
        <v>96</v>
      </c>
      <c r="AM37" s="6">
        <f t="shared" si="17"/>
        <v>92.543999722272005</v>
      </c>
      <c r="AN37" s="4">
        <v>608</v>
      </c>
      <c r="AO37" s="6">
        <f t="shared" si="18"/>
        <v>397.06388480000004</v>
      </c>
      <c r="AP37" s="6">
        <v>4166.076</v>
      </c>
    </row>
    <row r="38" spans="1:42" x14ac:dyDescent="0.25">
      <c r="A38" s="1">
        <v>11824</v>
      </c>
      <c r="B38" s="1" t="s">
        <v>1702</v>
      </c>
      <c r="C38" s="1" t="s">
        <v>806</v>
      </c>
      <c r="D38" s="4">
        <v>1134</v>
      </c>
      <c r="E38" s="6">
        <f t="shared" si="0"/>
        <v>442.14660000000003</v>
      </c>
      <c r="F38" s="4">
        <v>240</v>
      </c>
      <c r="G38" s="6">
        <f t="shared" si="1"/>
        <v>192.15828959999999</v>
      </c>
      <c r="H38" s="4">
        <v>264</v>
      </c>
      <c r="I38" s="6">
        <f t="shared" si="2"/>
        <v>153.11999999999998</v>
      </c>
      <c r="J38" s="4">
        <v>500</v>
      </c>
      <c r="K38" s="6">
        <f t="shared" si="3"/>
        <v>178.9998756</v>
      </c>
      <c r="L38" s="4">
        <v>150</v>
      </c>
      <c r="M38" s="6">
        <f t="shared" si="4"/>
        <v>105.75109716763501</v>
      </c>
      <c r="N38" s="4">
        <v>180</v>
      </c>
      <c r="O38" s="6">
        <f t="shared" si="5"/>
        <v>113.40072000000001</v>
      </c>
      <c r="P38" s="4">
        <v>180</v>
      </c>
      <c r="Q38" s="6">
        <f t="shared" si="6"/>
        <v>113.40072000000001</v>
      </c>
      <c r="R38" s="4">
        <v>132</v>
      </c>
      <c r="S38" s="6">
        <f t="shared" si="7"/>
        <v>86.500326000000001</v>
      </c>
      <c r="T38" s="4">
        <v>480</v>
      </c>
      <c r="U38" s="6">
        <f t="shared" si="8"/>
        <v>131.52052800000001</v>
      </c>
      <c r="V38" s="4">
        <v>396</v>
      </c>
      <c r="W38" s="6">
        <f t="shared" si="9"/>
        <v>148.06467719999998</v>
      </c>
      <c r="X38" s="4">
        <v>204</v>
      </c>
      <c r="Y38" s="6">
        <f t="shared" si="10"/>
        <v>74.766080172000002</v>
      </c>
      <c r="Z38" s="4">
        <v>312</v>
      </c>
      <c r="AA38" s="6">
        <f t="shared" si="11"/>
        <v>98.703310991999999</v>
      </c>
      <c r="AB38" s="4">
        <v>960</v>
      </c>
      <c r="AC38" s="6">
        <f t="shared" si="12"/>
        <v>415.68313056</v>
      </c>
      <c r="AD38" s="4">
        <v>228</v>
      </c>
      <c r="AE38" s="6">
        <f t="shared" si="13"/>
        <v>157.1720052</v>
      </c>
      <c r="AF38" s="4">
        <v>204</v>
      </c>
      <c r="AG38" s="6">
        <f t="shared" si="14"/>
        <v>364.59893268000002</v>
      </c>
      <c r="AH38" s="4">
        <v>240</v>
      </c>
      <c r="AI38" s="6">
        <f t="shared" si="15"/>
        <v>105.60658495199999</v>
      </c>
      <c r="AJ38" s="4">
        <v>600</v>
      </c>
      <c r="AK38" s="6">
        <f t="shared" si="16"/>
        <v>252.78</v>
      </c>
      <c r="AL38" s="4">
        <v>192</v>
      </c>
      <c r="AM38" s="6">
        <f t="shared" si="17"/>
        <v>185.08799944454401</v>
      </c>
      <c r="AN38" s="4">
        <v>496</v>
      </c>
      <c r="AO38" s="6">
        <f t="shared" si="18"/>
        <v>323.92053759999999</v>
      </c>
      <c r="AP38" s="6">
        <v>3642.8926000000006</v>
      </c>
    </row>
    <row r="39" spans="1:42" x14ac:dyDescent="0.25">
      <c r="A39" s="1">
        <v>11828</v>
      </c>
      <c r="B39" s="1" t="s">
        <v>1703</v>
      </c>
      <c r="C39" s="1" t="s">
        <v>2440</v>
      </c>
      <c r="D39" s="4">
        <v>7998</v>
      </c>
      <c r="E39" s="6">
        <f t="shared" si="0"/>
        <v>3118.4202</v>
      </c>
      <c r="F39" s="4">
        <v>5004</v>
      </c>
      <c r="G39" s="6">
        <f t="shared" si="1"/>
        <v>4006.50033816</v>
      </c>
      <c r="H39" s="4">
        <v>0</v>
      </c>
      <c r="I39" s="6">
        <f t="shared" si="2"/>
        <v>0</v>
      </c>
      <c r="J39" s="4">
        <v>2500</v>
      </c>
      <c r="K39" s="6">
        <f t="shared" si="3"/>
        <v>894.99937799999998</v>
      </c>
      <c r="L39" s="4">
        <v>1950</v>
      </c>
      <c r="M39" s="6">
        <f t="shared" si="4"/>
        <v>1374.7642631792551</v>
      </c>
      <c r="N39" s="4">
        <v>0</v>
      </c>
      <c r="O39" s="6">
        <f t="shared" si="5"/>
        <v>0</v>
      </c>
      <c r="P39" s="4">
        <v>1920</v>
      </c>
      <c r="Q39" s="6">
        <f t="shared" si="6"/>
        <v>1209.6076800000001</v>
      </c>
      <c r="R39" s="4">
        <v>1998</v>
      </c>
      <c r="S39" s="6">
        <f t="shared" si="7"/>
        <v>1309.300389</v>
      </c>
      <c r="T39" s="4">
        <v>3000</v>
      </c>
      <c r="U39" s="6">
        <f t="shared" si="8"/>
        <v>822.00329999999997</v>
      </c>
      <c r="V39" s="4">
        <v>3000</v>
      </c>
      <c r="W39" s="6">
        <f t="shared" si="9"/>
        <v>1121.7021</v>
      </c>
      <c r="X39" s="4">
        <v>3000</v>
      </c>
      <c r="Y39" s="6">
        <f t="shared" si="10"/>
        <v>1099.5011789999999</v>
      </c>
      <c r="Z39" s="4">
        <v>1008</v>
      </c>
      <c r="AA39" s="6">
        <f t="shared" si="11"/>
        <v>318.88762012800004</v>
      </c>
      <c r="AB39" s="4">
        <v>1992</v>
      </c>
      <c r="AC39" s="6">
        <f t="shared" si="12"/>
        <v>862.54249591199994</v>
      </c>
      <c r="AD39" s="4">
        <v>1920</v>
      </c>
      <c r="AE39" s="6">
        <f t="shared" si="13"/>
        <v>1323.5537279999999</v>
      </c>
      <c r="AF39" s="4">
        <v>2496</v>
      </c>
      <c r="AG39" s="6">
        <f t="shared" si="14"/>
        <v>4460.9751763200002</v>
      </c>
      <c r="AH39" s="4">
        <v>4620</v>
      </c>
      <c r="AI39" s="6">
        <f t="shared" si="15"/>
        <v>2032.926760326</v>
      </c>
      <c r="AJ39" s="4">
        <v>3500</v>
      </c>
      <c r="AK39" s="6">
        <f t="shared" si="16"/>
        <v>1474.55</v>
      </c>
      <c r="AL39" s="4">
        <v>3000</v>
      </c>
      <c r="AM39" s="6">
        <f t="shared" si="17"/>
        <v>2891.9999913209999</v>
      </c>
      <c r="AN39" s="4">
        <v>1920</v>
      </c>
      <c r="AO39" s="6">
        <f t="shared" si="18"/>
        <v>1253.8859520000001</v>
      </c>
      <c r="AP39" s="6">
        <v>29573.020199999999</v>
      </c>
    </row>
    <row r="40" spans="1:42" x14ac:dyDescent="0.25">
      <c r="A40" s="1">
        <v>11829</v>
      </c>
      <c r="B40" s="1" t="s">
        <v>1704</v>
      </c>
      <c r="C40" s="1" t="s">
        <v>807</v>
      </c>
      <c r="D40" s="4">
        <v>21114</v>
      </c>
      <c r="E40" s="6">
        <f t="shared" si="0"/>
        <v>8232.3486000000012</v>
      </c>
      <c r="F40" s="4">
        <v>0</v>
      </c>
      <c r="G40" s="6">
        <f t="shared" si="1"/>
        <v>0</v>
      </c>
      <c r="H40" s="4">
        <v>4608</v>
      </c>
      <c r="I40" s="6">
        <f t="shared" si="2"/>
        <v>2672.64</v>
      </c>
      <c r="J40" s="4">
        <v>11450</v>
      </c>
      <c r="K40" s="6">
        <f t="shared" si="3"/>
        <v>4099.0971512400001</v>
      </c>
      <c r="L40" s="4">
        <v>2050</v>
      </c>
      <c r="M40" s="6">
        <f t="shared" si="4"/>
        <v>1445.264994624345</v>
      </c>
      <c r="N40" s="4">
        <v>3504</v>
      </c>
      <c r="O40" s="6">
        <f t="shared" si="5"/>
        <v>2207.5340160000001</v>
      </c>
      <c r="P40" s="4">
        <v>0</v>
      </c>
      <c r="Q40" s="6">
        <f t="shared" si="6"/>
        <v>0</v>
      </c>
      <c r="R40" s="4">
        <v>1830</v>
      </c>
      <c r="S40" s="6">
        <f t="shared" si="7"/>
        <v>1199.209065</v>
      </c>
      <c r="T40" s="4">
        <v>9456</v>
      </c>
      <c r="U40" s="6">
        <f t="shared" si="8"/>
        <v>2590.9544016</v>
      </c>
      <c r="V40" s="4">
        <v>0</v>
      </c>
      <c r="W40" s="6">
        <f t="shared" si="9"/>
        <v>0</v>
      </c>
      <c r="X40" s="4">
        <v>3060</v>
      </c>
      <c r="Y40" s="6">
        <f t="shared" si="10"/>
        <v>1121.4912025799999</v>
      </c>
      <c r="Z40" s="4">
        <v>0</v>
      </c>
      <c r="AA40" s="6">
        <f t="shared" si="11"/>
        <v>0</v>
      </c>
      <c r="AB40" s="4">
        <v>0</v>
      </c>
      <c r="AC40" s="6">
        <f t="shared" si="12"/>
        <v>0</v>
      </c>
      <c r="AD40" s="4">
        <v>4992</v>
      </c>
      <c r="AE40" s="6">
        <f t="shared" si="13"/>
        <v>3441.2396927999998</v>
      </c>
      <c r="AF40" s="4">
        <v>3048</v>
      </c>
      <c r="AG40" s="6">
        <f t="shared" si="14"/>
        <v>5447.5369941600002</v>
      </c>
      <c r="AH40" s="4">
        <v>4260</v>
      </c>
      <c r="AI40" s="6">
        <f t="shared" si="15"/>
        <v>1874.5168828979999</v>
      </c>
      <c r="AJ40" s="4">
        <v>9160</v>
      </c>
      <c r="AK40" s="6">
        <f t="shared" si="16"/>
        <v>3859.1080000000002</v>
      </c>
      <c r="AL40" s="4">
        <v>3384</v>
      </c>
      <c r="AM40" s="6">
        <f t="shared" si="17"/>
        <v>3262.175990210088</v>
      </c>
      <c r="AN40" s="4">
        <v>7632</v>
      </c>
      <c r="AO40" s="6">
        <f t="shared" si="18"/>
        <v>4984.1966591999999</v>
      </c>
      <c r="AP40" s="6">
        <v>46429.308600000004</v>
      </c>
    </row>
    <row r="41" spans="1:42" x14ac:dyDescent="0.25">
      <c r="A41" s="1">
        <v>11835</v>
      </c>
      <c r="B41" s="1" t="s">
        <v>1705</v>
      </c>
      <c r="C41" s="1" t="s">
        <v>808</v>
      </c>
      <c r="D41" s="4">
        <v>150</v>
      </c>
      <c r="E41" s="6">
        <f t="shared" si="0"/>
        <v>58.485000000000007</v>
      </c>
      <c r="F41" s="4">
        <v>144</v>
      </c>
      <c r="G41" s="6">
        <f t="shared" si="1"/>
        <v>115.29497375999999</v>
      </c>
      <c r="H41" s="4">
        <v>152</v>
      </c>
      <c r="I41" s="6">
        <f t="shared" si="2"/>
        <v>88.16</v>
      </c>
      <c r="J41" s="4">
        <v>60</v>
      </c>
      <c r="K41" s="6">
        <f t="shared" si="3"/>
        <v>21.479985071999998</v>
      </c>
      <c r="L41" s="4">
        <v>120</v>
      </c>
      <c r="M41" s="6">
        <f t="shared" si="4"/>
        <v>84.60087773410801</v>
      </c>
      <c r="N41" s="4">
        <v>156</v>
      </c>
      <c r="O41" s="6">
        <f t="shared" si="5"/>
        <v>98.280624000000003</v>
      </c>
      <c r="P41" s="4">
        <v>156</v>
      </c>
      <c r="Q41" s="6">
        <f t="shared" si="6"/>
        <v>98.280624000000003</v>
      </c>
      <c r="R41" s="4">
        <v>132</v>
      </c>
      <c r="S41" s="6">
        <f t="shared" si="7"/>
        <v>86.500326000000001</v>
      </c>
      <c r="T41" s="4">
        <v>144</v>
      </c>
      <c r="U41" s="6">
        <f t="shared" si="8"/>
        <v>39.4561584</v>
      </c>
      <c r="V41" s="4">
        <v>144</v>
      </c>
      <c r="W41" s="6">
        <f t="shared" si="9"/>
        <v>53.841700799999998</v>
      </c>
      <c r="X41" s="4">
        <v>144</v>
      </c>
      <c r="Y41" s="6">
        <f t="shared" si="10"/>
        <v>52.776056591999996</v>
      </c>
      <c r="Z41" s="4">
        <v>144</v>
      </c>
      <c r="AA41" s="6">
        <f t="shared" si="11"/>
        <v>45.555374304000004</v>
      </c>
      <c r="AB41" s="4">
        <v>96</v>
      </c>
      <c r="AC41" s="6">
        <f t="shared" si="12"/>
        <v>41.568313055999994</v>
      </c>
      <c r="AD41" s="4">
        <v>144</v>
      </c>
      <c r="AE41" s="6">
        <f t="shared" si="13"/>
        <v>99.266529599999998</v>
      </c>
      <c r="AF41" s="4">
        <v>60</v>
      </c>
      <c r="AG41" s="6">
        <f t="shared" si="14"/>
        <v>107.2349802</v>
      </c>
      <c r="AH41" s="4">
        <v>180</v>
      </c>
      <c r="AI41" s="6">
        <f t="shared" si="15"/>
        <v>79.204938713999994</v>
      </c>
      <c r="AJ41" s="4">
        <v>140</v>
      </c>
      <c r="AK41" s="6">
        <f t="shared" si="16"/>
        <v>58.981999999999999</v>
      </c>
      <c r="AL41" s="4">
        <v>144</v>
      </c>
      <c r="AM41" s="6">
        <f t="shared" si="17"/>
        <v>138.815999583408</v>
      </c>
      <c r="AN41" s="4">
        <v>144</v>
      </c>
      <c r="AO41" s="6">
        <f t="shared" si="18"/>
        <v>94.041446399999998</v>
      </c>
      <c r="AP41" s="6">
        <v>1461.6010000000001</v>
      </c>
    </row>
    <row r="42" spans="1:42" x14ac:dyDescent="0.25">
      <c r="A42" s="1">
        <v>11893</v>
      </c>
      <c r="B42" s="1" t="s">
        <v>1706</v>
      </c>
      <c r="C42" s="1" t="s">
        <v>2441</v>
      </c>
      <c r="D42" s="4">
        <v>78</v>
      </c>
      <c r="E42" s="6">
        <f t="shared" si="0"/>
        <v>30.412200000000002</v>
      </c>
      <c r="F42" s="4">
        <v>48</v>
      </c>
      <c r="G42" s="6">
        <f t="shared" si="1"/>
        <v>38.431657919999999</v>
      </c>
      <c r="H42" s="4">
        <v>48</v>
      </c>
      <c r="I42" s="6">
        <f t="shared" si="2"/>
        <v>27.839999999999996</v>
      </c>
      <c r="J42" s="4">
        <v>30</v>
      </c>
      <c r="K42" s="6">
        <f t="shared" si="3"/>
        <v>10.739992535999999</v>
      </c>
      <c r="L42" s="4">
        <v>30</v>
      </c>
      <c r="M42" s="6">
        <f t="shared" si="4"/>
        <v>21.150219433527003</v>
      </c>
      <c r="N42" s="4">
        <v>24</v>
      </c>
      <c r="O42" s="6">
        <f t="shared" si="5"/>
        <v>15.120096</v>
      </c>
      <c r="P42" s="4">
        <v>24</v>
      </c>
      <c r="Q42" s="6">
        <f t="shared" si="6"/>
        <v>15.120096</v>
      </c>
      <c r="R42" s="4">
        <v>42</v>
      </c>
      <c r="S42" s="6">
        <f t="shared" si="7"/>
        <v>27.522831</v>
      </c>
      <c r="T42" s="4">
        <v>48</v>
      </c>
      <c r="U42" s="6">
        <f t="shared" si="8"/>
        <v>13.1520528</v>
      </c>
      <c r="V42" s="4">
        <v>60</v>
      </c>
      <c r="W42" s="6">
        <f t="shared" si="9"/>
        <v>22.434041999999998</v>
      </c>
      <c r="X42" s="4">
        <v>60</v>
      </c>
      <c r="Y42" s="6">
        <f t="shared" si="10"/>
        <v>21.990023579999999</v>
      </c>
      <c r="Z42" s="4">
        <v>24</v>
      </c>
      <c r="AA42" s="6">
        <f t="shared" si="11"/>
        <v>7.5925623840000007</v>
      </c>
      <c r="AB42" s="4">
        <v>24</v>
      </c>
      <c r="AC42" s="6">
        <f t="shared" si="12"/>
        <v>10.392078263999998</v>
      </c>
      <c r="AD42" s="4">
        <v>36</v>
      </c>
      <c r="AE42" s="6">
        <f t="shared" si="13"/>
        <v>24.8166324</v>
      </c>
      <c r="AF42" s="4">
        <v>24</v>
      </c>
      <c r="AG42" s="6">
        <f t="shared" si="14"/>
        <v>42.893992080000004</v>
      </c>
      <c r="AH42" s="4">
        <v>60</v>
      </c>
      <c r="AI42" s="6">
        <f t="shared" si="15"/>
        <v>26.401646237999998</v>
      </c>
      <c r="AJ42" s="4">
        <v>20</v>
      </c>
      <c r="AK42" s="6">
        <f t="shared" si="16"/>
        <v>8.4260000000000002</v>
      </c>
      <c r="AL42" s="4">
        <v>48</v>
      </c>
      <c r="AM42" s="6">
        <f t="shared" si="17"/>
        <v>46.271999861136003</v>
      </c>
      <c r="AN42" s="4">
        <v>16</v>
      </c>
      <c r="AO42" s="6">
        <f t="shared" si="18"/>
        <v>10.4490496</v>
      </c>
      <c r="AP42" s="6">
        <v>421.10019999999992</v>
      </c>
    </row>
    <row r="43" spans="1:42" x14ac:dyDescent="0.25">
      <c r="A43" s="1">
        <v>11898</v>
      </c>
      <c r="B43" s="1" t="s">
        <v>1707</v>
      </c>
      <c r="C43" s="1" t="s">
        <v>809</v>
      </c>
      <c r="D43" s="4">
        <v>180</v>
      </c>
      <c r="E43" s="6">
        <f t="shared" si="0"/>
        <v>70.182000000000002</v>
      </c>
      <c r="F43" s="4">
        <v>48</v>
      </c>
      <c r="G43" s="6">
        <f t="shared" si="1"/>
        <v>38.431657919999999</v>
      </c>
      <c r="H43" s="4">
        <v>32</v>
      </c>
      <c r="I43" s="6">
        <f t="shared" si="2"/>
        <v>18.559999999999999</v>
      </c>
      <c r="J43" s="4">
        <v>30</v>
      </c>
      <c r="K43" s="6">
        <f t="shared" si="3"/>
        <v>10.739992535999999</v>
      </c>
      <c r="L43" s="4">
        <v>30</v>
      </c>
      <c r="M43" s="6">
        <f t="shared" si="4"/>
        <v>21.150219433527003</v>
      </c>
      <c r="N43" s="4">
        <v>24</v>
      </c>
      <c r="O43" s="6">
        <f t="shared" si="5"/>
        <v>15.120096</v>
      </c>
      <c r="P43" s="4">
        <v>24</v>
      </c>
      <c r="Q43" s="6">
        <f t="shared" si="6"/>
        <v>15.120096</v>
      </c>
      <c r="R43" s="4">
        <v>24</v>
      </c>
      <c r="S43" s="6">
        <f t="shared" si="7"/>
        <v>15.727332000000001</v>
      </c>
      <c r="T43" s="4">
        <v>120</v>
      </c>
      <c r="U43" s="6">
        <f t="shared" si="8"/>
        <v>32.880132000000003</v>
      </c>
      <c r="V43" s="4">
        <v>72</v>
      </c>
      <c r="W43" s="6">
        <f t="shared" si="9"/>
        <v>26.920850399999999</v>
      </c>
      <c r="X43" s="4">
        <v>72</v>
      </c>
      <c r="Y43" s="6">
        <f t="shared" si="10"/>
        <v>26.388028295999998</v>
      </c>
      <c r="Z43" s="4">
        <v>24</v>
      </c>
      <c r="AA43" s="6">
        <f t="shared" si="11"/>
        <v>7.5925623840000007</v>
      </c>
      <c r="AB43" s="4">
        <v>48</v>
      </c>
      <c r="AC43" s="6">
        <f t="shared" si="12"/>
        <v>20.784156527999997</v>
      </c>
      <c r="AD43" s="4">
        <v>36</v>
      </c>
      <c r="AE43" s="6">
        <f t="shared" si="13"/>
        <v>24.8166324</v>
      </c>
      <c r="AF43" s="4">
        <v>72</v>
      </c>
      <c r="AG43" s="6">
        <f t="shared" si="14"/>
        <v>128.68197624000001</v>
      </c>
      <c r="AH43" s="4">
        <v>0</v>
      </c>
      <c r="AI43" s="6">
        <f t="shared" si="15"/>
        <v>0</v>
      </c>
      <c r="AJ43" s="4">
        <v>20</v>
      </c>
      <c r="AK43" s="6">
        <f t="shared" si="16"/>
        <v>8.4260000000000002</v>
      </c>
      <c r="AL43" s="4">
        <v>36</v>
      </c>
      <c r="AM43" s="6">
        <f t="shared" si="17"/>
        <v>34.703999895852</v>
      </c>
      <c r="AN43" s="4">
        <v>32</v>
      </c>
      <c r="AO43" s="6">
        <f t="shared" si="18"/>
        <v>20.898099200000001</v>
      </c>
      <c r="AP43" s="6">
        <v>537.05599999999993</v>
      </c>
    </row>
    <row r="44" spans="1:42" x14ac:dyDescent="0.25">
      <c r="A44" s="1">
        <v>11932</v>
      </c>
      <c r="B44" s="1" t="s">
        <v>1708</v>
      </c>
      <c r="C44" s="1" t="s">
        <v>810</v>
      </c>
      <c r="D44" s="4">
        <v>31896</v>
      </c>
      <c r="E44" s="6">
        <f t="shared" si="0"/>
        <v>12436.250400000001</v>
      </c>
      <c r="F44" s="4">
        <v>6600</v>
      </c>
      <c r="G44" s="6">
        <f t="shared" si="1"/>
        <v>5284.3529639999997</v>
      </c>
      <c r="H44" s="4">
        <v>7096</v>
      </c>
      <c r="I44" s="6">
        <f t="shared" si="2"/>
        <v>4115.6799999999994</v>
      </c>
      <c r="J44" s="4">
        <v>25110</v>
      </c>
      <c r="K44" s="6">
        <f t="shared" si="3"/>
        <v>8989.3737526320001</v>
      </c>
      <c r="L44" s="4">
        <v>3260</v>
      </c>
      <c r="M44" s="6">
        <f t="shared" si="4"/>
        <v>2298.3238451099342</v>
      </c>
      <c r="N44" s="4">
        <v>5280</v>
      </c>
      <c r="O44" s="6">
        <f t="shared" si="5"/>
        <v>3326.42112</v>
      </c>
      <c r="P44" s="4">
        <v>5760</v>
      </c>
      <c r="Q44" s="6">
        <f t="shared" si="6"/>
        <v>3628.8230400000002</v>
      </c>
      <c r="R44" s="4">
        <v>2928</v>
      </c>
      <c r="S44" s="6">
        <f t="shared" si="7"/>
        <v>1918.734504</v>
      </c>
      <c r="T44" s="4">
        <v>14328</v>
      </c>
      <c r="U44" s="6">
        <f t="shared" si="8"/>
        <v>3925.8877607999998</v>
      </c>
      <c r="V44" s="4">
        <v>12864</v>
      </c>
      <c r="W44" s="6">
        <f t="shared" si="9"/>
        <v>4809.8586047999997</v>
      </c>
      <c r="X44" s="4">
        <v>4800</v>
      </c>
      <c r="Y44" s="6">
        <f t="shared" si="10"/>
        <v>1759.2018863999999</v>
      </c>
      <c r="Z44" s="4">
        <v>11184</v>
      </c>
      <c r="AA44" s="6">
        <f t="shared" si="11"/>
        <v>3538.1340709440001</v>
      </c>
      <c r="AB44" s="4">
        <v>39624</v>
      </c>
      <c r="AC44" s="6">
        <f t="shared" si="12"/>
        <v>17157.321213863997</v>
      </c>
      <c r="AD44" s="4">
        <v>7428</v>
      </c>
      <c r="AE44" s="6">
        <f t="shared" si="13"/>
        <v>5120.4984851999998</v>
      </c>
      <c r="AF44" s="4">
        <v>24384</v>
      </c>
      <c r="AG44" s="6">
        <f t="shared" si="14"/>
        <v>43580.295953280001</v>
      </c>
      <c r="AH44" s="4">
        <v>6660</v>
      </c>
      <c r="AI44" s="6">
        <f t="shared" si="15"/>
        <v>2930.582732418</v>
      </c>
      <c r="AJ44" s="4">
        <v>34000</v>
      </c>
      <c r="AK44" s="6">
        <f t="shared" si="16"/>
        <v>14324.2</v>
      </c>
      <c r="AL44" s="4">
        <v>5196</v>
      </c>
      <c r="AM44" s="6">
        <f t="shared" si="17"/>
        <v>5008.943984967972</v>
      </c>
      <c r="AN44" s="4">
        <v>14624</v>
      </c>
      <c r="AO44" s="6">
        <f t="shared" si="18"/>
        <v>9550.4313344000002</v>
      </c>
      <c r="AP44" s="6">
        <v>153679.31039999999</v>
      </c>
    </row>
    <row r="45" spans="1:42" x14ac:dyDescent="0.25">
      <c r="A45" s="1">
        <v>11936</v>
      </c>
      <c r="B45" s="1" t="s">
        <v>1709</v>
      </c>
      <c r="C45" s="1" t="s">
        <v>811</v>
      </c>
      <c r="D45" s="4">
        <v>15000</v>
      </c>
      <c r="E45" s="6">
        <f t="shared" si="0"/>
        <v>5848.5</v>
      </c>
      <c r="F45" s="4">
        <v>2400</v>
      </c>
      <c r="G45" s="6">
        <f t="shared" si="1"/>
        <v>1921.5828959999999</v>
      </c>
      <c r="H45" s="4">
        <v>2400</v>
      </c>
      <c r="I45" s="6">
        <f t="shared" si="2"/>
        <v>1392</v>
      </c>
      <c r="J45" s="4">
        <v>1200</v>
      </c>
      <c r="K45" s="6">
        <f t="shared" si="3"/>
        <v>429.59970143999999</v>
      </c>
      <c r="L45" s="4">
        <v>5940</v>
      </c>
      <c r="M45" s="6">
        <f t="shared" si="4"/>
        <v>4187.7434478383466</v>
      </c>
      <c r="N45" s="4">
        <v>1200</v>
      </c>
      <c r="O45" s="6">
        <f t="shared" si="5"/>
        <v>756.00480000000005</v>
      </c>
      <c r="P45" s="4">
        <v>1200</v>
      </c>
      <c r="Q45" s="6">
        <f t="shared" si="6"/>
        <v>756.00480000000005</v>
      </c>
      <c r="R45" s="4">
        <v>4500</v>
      </c>
      <c r="S45" s="6">
        <f t="shared" si="7"/>
        <v>2948.8747499999999</v>
      </c>
      <c r="T45" s="4">
        <v>1728</v>
      </c>
      <c r="U45" s="6">
        <f t="shared" si="8"/>
        <v>473.47390080000002</v>
      </c>
      <c r="V45" s="4">
        <v>1728</v>
      </c>
      <c r="W45" s="6">
        <f t="shared" si="9"/>
        <v>646.10040959999992</v>
      </c>
      <c r="X45" s="4">
        <v>1728</v>
      </c>
      <c r="Y45" s="6">
        <f t="shared" si="10"/>
        <v>633.31267910399993</v>
      </c>
      <c r="Z45" s="4">
        <v>864</v>
      </c>
      <c r="AA45" s="6">
        <f t="shared" si="11"/>
        <v>273.33224582399998</v>
      </c>
      <c r="AB45" s="4">
        <v>840</v>
      </c>
      <c r="AC45" s="6">
        <f t="shared" si="12"/>
        <v>363.72273923999995</v>
      </c>
      <c r="AD45" s="4">
        <v>3456</v>
      </c>
      <c r="AE45" s="6">
        <f t="shared" si="13"/>
        <v>2382.3967103999998</v>
      </c>
      <c r="AF45" s="4">
        <v>2496</v>
      </c>
      <c r="AG45" s="6">
        <f t="shared" si="14"/>
        <v>4460.9751763200002</v>
      </c>
      <c r="AH45" s="4">
        <v>2400</v>
      </c>
      <c r="AI45" s="6">
        <f t="shared" si="15"/>
        <v>1056.06584952</v>
      </c>
      <c r="AJ45" s="4">
        <v>3000</v>
      </c>
      <c r="AK45" s="6">
        <f t="shared" si="16"/>
        <v>1263.9000000000001</v>
      </c>
      <c r="AL45" s="4">
        <v>1728</v>
      </c>
      <c r="AM45" s="6">
        <f t="shared" si="17"/>
        <v>1665.7919950008961</v>
      </c>
      <c r="AN45" s="4">
        <v>1680</v>
      </c>
      <c r="AO45" s="6">
        <f t="shared" si="18"/>
        <v>1097.150208</v>
      </c>
      <c r="AP45" s="6">
        <v>32552.004000000008</v>
      </c>
    </row>
    <row r="46" spans="1:42" x14ac:dyDescent="0.25">
      <c r="A46" s="1">
        <v>12098</v>
      </c>
      <c r="B46" s="1" t="s">
        <v>1710</v>
      </c>
      <c r="C46" s="1" t="s">
        <v>812</v>
      </c>
      <c r="D46" s="4">
        <v>4998</v>
      </c>
      <c r="E46" s="6">
        <f t="shared" si="0"/>
        <v>1948.7202000000002</v>
      </c>
      <c r="F46" s="4">
        <v>0</v>
      </c>
      <c r="G46" s="6">
        <f t="shared" si="1"/>
        <v>0</v>
      </c>
      <c r="H46" s="4">
        <v>1504</v>
      </c>
      <c r="I46" s="6">
        <f t="shared" si="2"/>
        <v>872.31999999999994</v>
      </c>
      <c r="J46" s="4">
        <v>4850</v>
      </c>
      <c r="K46" s="6">
        <f t="shared" si="3"/>
        <v>1736.29879332</v>
      </c>
      <c r="L46" s="4">
        <v>1430</v>
      </c>
      <c r="M46" s="6">
        <f t="shared" si="4"/>
        <v>1008.160459664787</v>
      </c>
      <c r="N46" s="4">
        <v>1692</v>
      </c>
      <c r="O46" s="6">
        <f t="shared" si="5"/>
        <v>1065.966768</v>
      </c>
      <c r="P46" s="4">
        <v>1704</v>
      </c>
      <c r="Q46" s="6">
        <f t="shared" si="6"/>
        <v>1073.5268160000001</v>
      </c>
      <c r="R46" s="4">
        <v>1308</v>
      </c>
      <c r="S46" s="6">
        <f t="shared" si="7"/>
        <v>857.13959399999999</v>
      </c>
      <c r="T46" s="4">
        <v>2496</v>
      </c>
      <c r="U46" s="6">
        <f t="shared" si="8"/>
        <v>683.90674560000002</v>
      </c>
      <c r="V46" s="4">
        <v>3000</v>
      </c>
      <c r="W46" s="6">
        <f t="shared" si="9"/>
        <v>1121.7021</v>
      </c>
      <c r="X46" s="4">
        <v>1932</v>
      </c>
      <c r="Y46" s="6">
        <f t="shared" si="10"/>
        <v>708.07875927599991</v>
      </c>
      <c r="Z46" s="4">
        <v>1512</v>
      </c>
      <c r="AA46" s="6">
        <f t="shared" si="11"/>
        <v>478.33143019200003</v>
      </c>
      <c r="AB46" s="4">
        <v>3000</v>
      </c>
      <c r="AC46" s="6">
        <f t="shared" si="12"/>
        <v>1299.009783</v>
      </c>
      <c r="AD46" s="4">
        <v>996</v>
      </c>
      <c r="AE46" s="6">
        <f t="shared" si="13"/>
        <v>686.59349639999994</v>
      </c>
      <c r="AF46" s="4">
        <v>4488</v>
      </c>
      <c r="AG46" s="6">
        <f t="shared" si="14"/>
        <v>8021.1765189600001</v>
      </c>
      <c r="AH46" s="4">
        <v>2460</v>
      </c>
      <c r="AI46" s="6">
        <f t="shared" si="15"/>
        <v>1082.467495758</v>
      </c>
      <c r="AJ46" s="4">
        <v>3000</v>
      </c>
      <c r="AK46" s="6">
        <f t="shared" si="16"/>
        <v>1263.9000000000001</v>
      </c>
      <c r="AL46" s="4">
        <v>1812</v>
      </c>
      <c r="AM46" s="6">
        <f t="shared" si="17"/>
        <v>1746.767994757884</v>
      </c>
      <c r="AN46" s="4">
        <v>1008</v>
      </c>
      <c r="AO46" s="6">
        <f t="shared" si="18"/>
        <v>658.29012480000006</v>
      </c>
      <c r="AP46" s="6">
        <v>26308.210199999998</v>
      </c>
    </row>
    <row r="47" spans="1:42" x14ac:dyDescent="0.25">
      <c r="A47" s="1">
        <v>12104</v>
      </c>
      <c r="B47" s="1" t="s">
        <v>1711</v>
      </c>
      <c r="C47" s="1" t="s">
        <v>813</v>
      </c>
      <c r="D47" s="4">
        <v>2544</v>
      </c>
      <c r="E47" s="6">
        <f t="shared" si="0"/>
        <v>991.90560000000005</v>
      </c>
      <c r="F47" s="4">
        <v>552</v>
      </c>
      <c r="G47" s="6">
        <f t="shared" si="1"/>
        <v>441.96406607999995</v>
      </c>
      <c r="H47" s="4">
        <v>584</v>
      </c>
      <c r="I47" s="6">
        <f t="shared" si="2"/>
        <v>338.71999999999997</v>
      </c>
      <c r="J47" s="4">
        <v>800</v>
      </c>
      <c r="K47" s="6">
        <f t="shared" si="3"/>
        <v>286.39980095999999</v>
      </c>
      <c r="L47" s="4">
        <v>330</v>
      </c>
      <c r="M47" s="6">
        <f t="shared" si="4"/>
        <v>232.652413768797</v>
      </c>
      <c r="N47" s="4">
        <v>300</v>
      </c>
      <c r="O47" s="6">
        <f t="shared" si="5"/>
        <v>189.00120000000001</v>
      </c>
      <c r="P47" s="4">
        <v>300</v>
      </c>
      <c r="Q47" s="6">
        <f t="shared" si="6"/>
        <v>189.00120000000001</v>
      </c>
      <c r="R47" s="4">
        <v>306</v>
      </c>
      <c r="S47" s="6">
        <f t="shared" si="7"/>
        <v>200.523483</v>
      </c>
      <c r="T47" s="4">
        <v>1008</v>
      </c>
      <c r="U47" s="6">
        <f t="shared" si="8"/>
        <v>276.1931088</v>
      </c>
      <c r="V47" s="4">
        <v>888</v>
      </c>
      <c r="W47" s="6">
        <f t="shared" si="9"/>
        <v>332.02382159999996</v>
      </c>
      <c r="X47" s="4">
        <v>444</v>
      </c>
      <c r="Y47" s="6">
        <f t="shared" si="10"/>
        <v>162.72617449199998</v>
      </c>
      <c r="Z47" s="4">
        <v>288</v>
      </c>
      <c r="AA47" s="6">
        <f t="shared" si="11"/>
        <v>91.110748608000009</v>
      </c>
      <c r="AB47" s="4">
        <v>1008</v>
      </c>
      <c r="AC47" s="6">
        <f t="shared" si="12"/>
        <v>436.46728708799998</v>
      </c>
      <c r="AD47" s="4">
        <v>516</v>
      </c>
      <c r="AE47" s="6">
        <f t="shared" si="13"/>
        <v>355.70506439999997</v>
      </c>
      <c r="AF47" s="4">
        <v>504</v>
      </c>
      <c r="AG47" s="6">
        <f t="shared" si="14"/>
        <v>900.77383368000005</v>
      </c>
      <c r="AH47" s="4">
        <v>600</v>
      </c>
      <c r="AI47" s="6">
        <f t="shared" si="15"/>
        <v>264.01646238000001</v>
      </c>
      <c r="AJ47" s="4">
        <v>1200</v>
      </c>
      <c r="AK47" s="6">
        <f t="shared" si="16"/>
        <v>505.56</v>
      </c>
      <c r="AL47" s="4">
        <v>420</v>
      </c>
      <c r="AM47" s="6">
        <f t="shared" si="17"/>
        <v>404.87999878494003</v>
      </c>
      <c r="AN47" s="4">
        <v>400</v>
      </c>
      <c r="AO47" s="6">
        <f t="shared" si="18"/>
        <v>261.22624000000002</v>
      </c>
      <c r="AP47" s="6">
        <v>6859.9895999999999</v>
      </c>
    </row>
    <row r="48" spans="1:42" x14ac:dyDescent="0.25">
      <c r="A48" s="1">
        <v>12109</v>
      </c>
      <c r="B48" s="1" t="s">
        <v>1712</v>
      </c>
      <c r="C48" s="1" t="s">
        <v>814</v>
      </c>
      <c r="D48" s="4">
        <v>300</v>
      </c>
      <c r="E48" s="6">
        <f t="shared" si="0"/>
        <v>116.97000000000001</v>
      </c>
      <c r="F48" s="4">
        <v>300</v>
      </c>
      <c r="G48" s="6">
        <f t="shared" si="1"/>
        <v>240.19786199999999</v>
      </c>
      <c r="H48" s="4">
        <v>304</v>
      </c>
      <c r="I48" s="6">
        <f t="shared" si="2"/>
        <v>176.32</v>
      </c>
      <c r="J48" s="4">
        <v>150</v>
      </c>
      <c r="K48" s="6">
        <f t="shared" si="3"/>
        <v>53.699962679999999</v>
      </c>
      <c r="L48" s="4">
        <v>300</v>
      </c>
      <c r="M48" s="6">
        <f t="shared" si="4"/>
        <v>211.50219433527002</v>
      </c>
      <c r="N48" s="4">
        <v>156</v>
      </c>
      <c r="O48" s="6">
        <f t="shared" si="5"/>
        <v>98.280624000000003</v>
      </c>
      <c r="P48" s="4">
        <v>156</v>
      </c>
      <c r="Q48" s="6">
        <f t="shared" si="6"/>
        <v>98.280624000000003</v>
      </c>
      <c r="R48" s="4">
        <v>150</v>
      </c>
      <c r="S48" s="6">
        <f t="shared" si="7"/>
        <v>98.295824999999994</v>
      </c>
      <c r="T48" s="4">
        <v>192</v>
      </c>
      <c r="U48" s="6">
        <f t="shared" si="8"/>
        <v>52.6082112</v>
      </c>
      <c r="V48" s="4">
        <v>300</v>
      </c>
      <c r="W48" s="6">
        <f t="shared" si="9"/>
        <v>112.17021</v>
      </c>
      <c r="X48" s="4">
        <v>300</v>
      </c>
      <c r="Y48" s="6">
        <f t="shared" si="10"/>
        <v>109.9501179</v>
      </c>
      <c r="Z48" s="4">
        <v>144</v>
      </c>
      <c r="AA48" s="6">
        <f t="shared" si="11"/>
        <v>45.555374304000004</v>
      </c>
      <c r="AB48" s="4">
        <v>192</v>
      </c>
      <c r="AC48" s="6">
        <f t="shared" si="12"/>
        <v>83.136626111999988</v>
      </c>
      <c r="AD48" s="4">
        <v>156</v>
      </c>
      <c r="AE48" s="6">
        <f t="shared" si="13"/>
        <v>107.53874039999999</v>
      </c>
      <c r="AF48" s="4">
        <v>120</v>
      </c>
      <c r="AG48" s="6">
        <f t="shared" si="14"/>
        <v>214.46996039999999</v>
      </c>
      <c r="AH48" s="4">
        <v>180</v>
      </c>
      <c r="AI48" s="6">
        <f t="shared" si="15"/>
        <v>79.204938713999994</v>
      </c>
      <c r="AJ48" s="4">
        <v>120</v>
      </c>
      <c r="AK48" s="6">
        <f t="shared" si="16"/>
        <v>50.555999999999997</v>
      </c>
      <c r="AL48" s="4">
        <v>300</v>
      </c>
      <c r="AM48" s="6">
        <f t="shared" si="17"/>
        <v>289.1999991321</v>
      </c>
      <c r="AN48" s="4">
        <v>176</v>
      </c>
      <c r="AO48" s="6">
        <f t="shared" si="18"/>
        <v>114.9395456</v>
      </c>
      <c r="AP48" s="6">
        <v>2352.6199999999994</v>
      </c>
    </row>
    <row r="49" spans="1:42" x14ac:dyDescent="0.25">
      <c r="A49" s="1">
        <v>12110</v>
      </c>
      <c r="B49" s="1" t="s">
        <v>1713</v>
      </c>
      <c r="C49" s="1" t="s">
        <v>815</v>
      </c>
      <c r="D49" s="4">
        <v>360</v>
      </c>
      <c r="E49" s="6">
        <f t="shared" si="0"/>
        <v>140.364</v>
      </c>
      <c r="F49" s="4">
        <v>120</v>
      </c>
      <c r="G49" s="6">
        <f t="shared" si="1"/>
        <v>96.079144799999995</v>
      </c>
      <c r="H49" s="4">
        <v>120</v>
      </c>
      <c r="I49" s="6">
        <f t="shared" si="2"/>
        <v>69.599999999999994</v>
      </c>
      <c r="J49" s="4">
        <v>120</v>
      </c>
      <c r="K49" s="6">
        <f t="shared" si="3"/>
        <v>42.959970143999996</v>
      </c>
      <c r="L49" s="4">
        <v>80</v>
      </c>
      <c r="M49" s="6">
        <f t="shared" si="4"/>
        <v>56.400585156072005</v>
      </c>
      <c r="N49" s="4">
        <v>96</v>
      </c>
      <c r="O49" s="6">
        <f t="shared" si="5"/>
        <v>60.480384000000001</v>
      </c>
      <c r="P49" s="4">
        <v>96</v>
      </c>
      <c r="Q49" s="6">
        <f t="shared" si="6"/>
        <v>60.480384000000001</v>
      </c>
      <c r="R49" s="4">
        <v>78</v>
      </c>
      <c r="S49" s="6">
        <f t="shared" si="7"/>
        <v>51.113828999999996</v>
      </c>
      <c r="T49" s="4">
        <v>120</v>
      </c>
      <c r="U49" s="6">
        <f t="shared" si="8"/>
        <v>32.880132000000003</v>
      </c>
      <c r="V49" s="4">
        <v>120</v>
      </c>
      <c r="W49" s="6">
        <f t="shared" si="9"/>
        <v>44.868083999999996</v>
      </c>
      <c r="X49" s="4">
        <v>120</v>
      </c>
      <c r="Y49" s="6">
        <f t="shared" si="10"/>
        <v>43.980047159999998</v>
      </c>
      <c r="Z49" s="4">
        <v>120</v>
      </c>
      <c r="AA49" s="6">
        <f t="shared" si="11"/>
        <v>37.96281192</v>
      </c>
      <c r="AB49" s="4">
        <v>120</v>
      </c>
      <c r="AC49" s="6">
        <f t="shared" si="12"/>
        <v>51.960391319999999</v>
      </c>
      <c r="AD49" s="4">
        <v>120</v>
      </c>
      <c r="AE49" s="6">
        <f t="shared" si="13"/>
        <v>82.722107999999992</v>
      </c>
      <c r="AF49" s="4">
        <v>120</v>
      </c>
      <c r="AG49" s="6">
        <f t="shared" si="14"/>
        <v>214.46996039999999</v>
      </c>
      <c r="AH49" s="4">
        <v>120</v>
      </c>
      <c r="AI49" s="6">
        <f t="shared" si="15"/>
        <v>52.803292475999996</v>
      </c>
      <c r="AJ49" s="4">
        <v>120</v>
      </c>
      <c r="AK49" s="6">
        <f t="shared" si="16"/>
        <v>50.555999999999997</v>
      </c>
      <c r="AL49" s="4">
        <v>108</v>
      </c>
      <c r="AM49" s="6">
        <f t="shared" si="17"/>
        <v>104.11199968755601</v>
      </c>
      <c r="AN49" s="4">
        <v>128</v>
      </c>
      <c r="AO49" s="6">
        <f t="shared" si="18"/>
        <v>83.592396800000003</v>
      </c>
      <c r="AP49" s="6">
        <v>1377.19</v>
      </c>
    </row>
    <row r="50" spans="1:42" x14ac:dyDescent="0.25">
      <c r="A50" s="1">
        <v>12111</v>
      </c>
      <c r="B50" s="1" t="s">
        <v>1714</v>
      </c>
      <c r="C50" s="1" t="s">
        <v>816</v>
      </c>
      <c r="D50" s="4">
        <v>22512</v>
      </c>
      <c r="E50" s="6">
        <f t="shared" si="0"/>
        <v>8777.4287999999997</v>
      </c>
      <c r="F50" s="4">
        <v>4236</v>
      </c>
      <c r="G50" s="6">
        <f t="shared" si="1"/>
        <v>3391.5938114399996</v>
      </c>
      <c r="H50" s="4">
        <v>4560</v>
      </c>
      <c r="I50" s="6">
        <f t="shared" si="2"/>
        <v>2644.7999999999997</v>
      </c>
      <c r="J50" s="4">
        <v>12460</v>
      </c>
      <c r="K50" s="6">
        <f t="shared" si="3"/>
        <v>4460.676899952</v>
      </c>
      <c r="L50" s="4">
        <v>2460</v>
      </c>
      <c r="M50" s="6">
        <f t="shared" si="4"/>
        <v>1734.3179935492142</v>
      </c>
      <c r="N50" s="4">
        <v>3264</v>
      </c>
      <c r="O50" s="6">
        <f t="shared" si="5"/>
        <v>2056.3330559999999</v>
      </c>
      <c r="P50" s="4">
        <v>3300</v>
      </c>
      <c r="Q50" s="6">
        <f t="shared" si="6"/>
        <v>2079.0131999999999</v>
      </c>
      <c r="R50" s="4">
        <v>2298</v>
      </c>
      <c r="S50" s="6">
        <f t="shared" si="7"/>
        <v>1505.8920390000001</v>
      </c>
      <c r="T50" s="4">
        <v>10272</v>
      </c>
      <c r="U50" s="6">
        <f t="shared" si="8"/>
        <v>2814.5392992000002</v>
      </c>
      <c r="V50" s="4">
        <v>8004</v>
      </c>
      <c r="W50" s="6">
        <f t="shared" si="9"/>
        <v>2992.7012027999999</v>
      </c>
      <c r="X50" s="4">
        <v>3456</v>
      </c>
      <c r="Y50" s="6">
        <f t="shared" si="10"/>
        <v>1266.6253582079999</v>
      </c>
      <c r="Z50" s="4">
        <v>6000</v>
      </c>
      <c r="AA50" s="6">
        <f t="shared" si="11"/>
        <v>1898.140596</v>
      </c>
      <c r="AB50" s="4">
        <v>9000</v>
      </c>
      <c r="AC50" s="6">
        <f t="shared" si="12"/>
        <v>3897.0293489999999</v>
      </c>
      <c r="AD50" s="4">
        <v>3960</v>
      </c>
      <c r="AE50" s="6">
        <f t="shared" si="13"/>
        <v>2729.8295640000001</v>
      </c>
      <c r="AF50" s="4">
        <v>6000</v>
      </c>
      <c r="AG50" s="6">
        <f t="shared" si="14"/>
        <v>10723.498020000001</v>
      </c>
      <c r="AH50" s="4">
        <v>4800</v>
      </c>
      <c r="AI50" s="6">
        <f t="shared" si="15"/>
        <v>2112.1316990400001</v>
      </c>
      <c r="AJ50" s="4">
        <v>13500</v>
      </c>
      <c r="AK50" s="6">
        <f t="shared" si="16"/>
        <v>5687.55</v>
      </c>
      <c r="AL50" s="4">
        <v>3132</v>
      </c>
      <c r="AM50" s="6">
        <f t="shared" si="17"/>
        <v>3019.2479909391241</v>
      </c>
      <c r="AN50" s="4">
        <v>6000</v>
      </c>
      <c r="AO50" s="6">
        <f t="shared" si="18"/>
        <v>3918.3936000000003</v>
      </c>
      <c r="AP50" s="6">
        <v>67699.862800000003</v>
      </c>
    </row>
    <row r="51" spans="1:42" x14ac:dyDescent="0.25">
      <c r="A51" s="1">
        <v>12148</v>
      </c>
      <c r="B51" s="1" t="s">
        <v>1715</v>
      </c>
      <c r="C51" s="1" t="s">
        <v>817</v>
      </c>
      <c r="D51" s="4">
        <v>4998</v>
      </c>
      <c r="E51" s="6">
        <f t="shared" si="0"/>
        <v>1948.7202000000002</v>
      </c>
      <c r="F51" s="4">
        <v>300</v>
      </c>
      <c r="G51" s="6">
        <f t="shared" si="1"/>
        <v>240.19786199999999</v>
      </c>
      <c r="H51" s="4">
        <v>304</v>
      </c>
      <c r="I51" s="6">
        <f t="shared" si="2"/>
        <v>176.32</v>
      </c>
      <c r="J51" s="4">
        <v>500</v>
      </c>
      <c r="K51" s="6">
        <f t="shared" si="3"/>
        <v>178.9998756</v>
      </c>
      <c r="L51" s="4">
        <v>500</v>
      </c>
      <c r="M51" s="6">
        <f t="shared" si="4"/>
        <v>352.50365722545001</v>
      </c>
      <c r="N51" s="4">
        <v>300</v>
      </c>
      <c r="O51" s="6">
        <f t="shared" si="5"/>
        <v>189.00120000000001</v>
      </c>
      <c r="P51" s="4">
        <v>300</v>
      </c>
      <c r="Q51" s="6">
        <f t="shared" si="6"/>
        <v>189.00120000000001</v>
      </c>
      <c r="R51" s="4">
        <v>300</v>
      </c>
      <c r="S51" s="6">
        <f t="shared" si="7"/>
        <v>196.59164999999999</v>
      </c>
      <c r="T51" s="4">
        <v>792</v>
      </c>
      <c r="U51" s="6">
        <f t="shared" si="8"/>
        <v>217.00887119999999</v>
      </c>
      <c r="V51" s="4">
        <v>804</v>
      </c>
      <c r="W51" s="6">
        <f t="shared" si="9"/>
        <v>300.61616279999998</v>
      </c>
      <c r="X51" s="4">
        <v>504</v>
      </c>
      <c r="Y51" s="6">
        <f t="shared" si="10"/>
        <v>184.716198072</v>
      </c>
      <c r="Z51" s="4">
        <v>0</v>
      </c>
      <c r="AA51" s="6">
        <f t="shared" si="11"/>
        <v>0</v>
      </c>
      <c r="AB51" s="4">
        <v>792</v>
      </c>
      <c r="AC51" s="6">
        <f t="shared" si="12"/>
        <v>342.93858271199997</v>
      </c>
      <c r="AD51" s="4">
        <v>600</v>
      </c>
      <c r="AE51" s="6">
        <f t="shared" si="13"/>
        <v>413.61054000000001</v>
      </c>
      <c r="AF51" s="4">
        <v>300</v>
      </c>
      <c r="AG51" s="6">
        <f t="shared" si="14"/>
        <v>536.17490099999998</v>
      </c>
      <c r="AH51" s="4">
        <v>300</v>
      </c>
      <c r="AI51" s="6">
        <f t="shared" si="15"/>
        <v>132.00823119</v>
      </c>
      <c r="AJ51" s="4">
        <v>0</v>
      </c>
      <c r="AK51" s="6">
        <f t="shared" si="16"/>
        <v>0</v>
      </c>
      <c r="AL51" s="4">
        <v>504</v>
      </c>
      <c r="AM51" s="6">
        <f t="shared" si="17"/>
        <v>485.85599854192799</v>
      </c>
      <c r="AN51" s="4">
        <v>0</v>
      </c>
      <c r="AO51" s="6">
        <f t="shared" si="18"/>
        <v>0</v>
      </c>
      <c r="AP51" s="6">
        <v>6083.8001999999997</v>
      </c>
    </row>
    <row r="52" spans="1:42" x14ac:dyDescent="0.25">
      <c r="A52" s="1">
        <v>12154</v>
      </c>
      <c r="B52" s="1" t="s">
        <v>1716</v>
      </c>
      <c r="C52" s="1" t="s">
        <v>818</v>
      </c>
      <c r="D52" s="4">
        <v>348</v>
      </c>
      <c r="E52" s="6">
        <f t="shared" si="0"/>
        <v>135.68520000000001</v>
      </c>
      <c r="F52" s="4">
        <v>108</v>
      </c>
      <c r="G52" s="6">
        <f t="shared" si="1"/>
        <v>86.471230319999989</v>
      </c>
      <c r="H52" s="4">
        <v>112</v>
      </c>
      <c r="I52" s="6">
        <f t="shared" si="2"/>
        <v>64.959999999999994</v>
      </c>
      <c r="J52" s="4">
        <v>40</v>
      </c>
      <c r="K52" s="6">
        <f t="shared" si="3"/>
        <v>14.319990047999999</v>
      </c>
      <c r="L52" s="4">
        <v>60</v>
      </c>
      <c r="M52" s="6">
        <f t="shared" si="4"/>
        <v>42.300438867054005</v>
      </c>
      <c r="N52" s="4">
        <v>72</v>
      </c>
      <c r="O52" s="6">
        <f t="shared" si="5"/>
        <v>45.360287999999997</v>
      </c>
      <c r="P52" s="4">
        <v>72</v>
      </c>
      <c r="Q52" s="6">
        <f t="shared" si="6"/>
        <v>45.360287999999997</v>
      </c>
      <c r="R52" s="4">
        <v>60</v>
      </c>
      <c r="S52" s="6">
        <f t="shared" si="7"/>
        <v>39.318329999999996</v>
      </c>
      <c r="T52" s="4">
        <v>144</v>
      </c>
      <c r="U52" s="6">
        <f t="shared" si="8"/>
        <v>39.4561584</v>
      </c>
      <c r="V52" s="4">
        <v>156</v>
      </c>
      <c r="W52" s="6">
        <f t="shared" si="9"/>
        <v>58.328509199999999</v>
      </c>
      <c r="X52" s="4">
        <v>84</v>
      </c>
      <c r="Y52" s="6">
        <f t="shared" si="10"/>
        <v>30.786033011999997</v>
      </c>
      <c r="Z52" s="4">
        <v>144</v>
      </c>
      <c r="AA52" s="6">
        <f t="shared" si="11"/>
        <v>45.555374304000004</v>
      </c>
      <c r="AB52" s="4">
        <v>144</v>
      </c>
      <c r="AC52" s="6">
        <f t="shared" si="12"/>
        <v>62.352469583999998</v>
      </c>
      <c r="AD52" s="4">
        <v>96</v>
      </c>
      <c r="AE52" s="6">
        <f t="shared" si="13"/>
        <v>66.177686399999999</v>
      </c>
      <c r="AF52" s="4">
        <v>60</v>
      </c>
      <c r="AG52" s="6">
        <f t="shared" si="14"/>
        <v>107.2349802</v>
      </c>
      <c r="AH52" s="4">
        <v>120</v>
      </c>
      <c r="AI52" s="6">
        <f t="shared" si="15"/>
        <v>52.803292475999996</v>
      </c>
      <c r="AJ52" s="4">
        <v>120</v>
      </c>
      <c r="AK52" s="6">
        <f t="shared" si="16"/>
        <v>50.555999999999997</v>
      </c>
      <c r="AL52" s="4">
        <v>84</v>
      </c>
      <c r="AM52" s="6">
        <f t="shared" si="17"/>
        <v>80.975999756988003</v>
      </c>
      <c r="AN52" s="4">
        <v>128</v>
      </c>
      <c r="AO52" s="6">
        <f t="shared" si="18"/>
        <v>83.592396800000003</v>
      </c>
      <c r="AP52" s="6">
        <v>1151.4372000000001</v>
      </c>
    </row>
    <row r="53" spans="1:42" x14ac:dyDescent="0.25">
      <c r="A53" s="1">
        <v>12170</v>
      </c>
      <c r="B53" s="1" t="s">
        <v>1717</v>
      </c>
      <c r="C53" s="1" t="s">
        <v>819</v>
      </c>
      <c r="D53" s="4">
        <v>1800</v>
      </c>
      <c r="E53" s="6">
        <f t="shared" si="0"/>
        <v>701.82</v>
      </c>
      <c r="F53" s="4">
        <v>804</v>
      </c>
      <c r="G53" s="6">
        <f t="shared" si="1"/>
        <v>643.73027015999992</v>
      </c>
      <c r="H53" s="4">
        <v>800</v>
      </c>
      <c r="I53" s="6">
        <f t="shared" si="2"/>
        <v>463.99999999999994</v>
      </c>
      <c r="J53" s="4">
        <v>50</v>
      </c>
      <c r="K53" s="6">
        <f t="shared" si="3"/>
        <v>17.89998756</v>
      </c>
      <c r="L53" s="4">
        <v>530</v>
      </c>
      <c r="M53" s="6">
        <f t="shared" si="4"/>
        <v>373.65387665897703</v>
      </c>
      <c r="N53" s="4">
        <v>396</v>
      </c>
      <c r="O53" s="6">
        <f t="shared" si="5"/>
        <v>249.481584</v>
      </c>
      <c r="P53" s="4">
        <v>396</v>
      </c>
      <c r="Q53" s="6">
        <f t="shared" si="6"/>
        <v>249.481584</v>
      </c>
      <c r="R53" s="4">
        <v>402</v>
      </c>
      <c r="S53" s="6">
        <f t="shared" si="7"/>
        <v>263.43281100000002</v>
      </c>
      <c r="T53" s="4">
        <v>1008</v>
      </c>
      <c r="U53" s="6">
        <f t="shared" si="8"/>
        <v>276.1931088</v>
      </c>
      <c r="V53" s="4">
        <v>396</v>
      </c>
      <c r="W53" s="6">
        <f t="shared" si="9"/>
        <v>148.06467719999998</v>
      </c>
      <c r="X53" s="4">
        <v>396</v>
      </c>
      <c r="Y53" s="6">
        <f t="shared" si="10"/>
        <v>145.134155628</v>
      </c>
      <c r="Z53" s="4">
        <v>96</v>
      </c>
      <c r="AA53" s="6">
        <f t="shared" si="11"/>
        <v>30.370249536000003</v>
      </c>
      <c r="AB53" s="4">
        <v>408</v>
      </c>
      <c r="AC53" s="6">
        <f t="shared" si="12"/>
        <v>176.665330488</v>
      </c>
      <c r="AD53" s="4">
        <v>396</v>
      </c>
      <c r="AE53" s="6">
        <f t="shared" si="13"/>
        <v>272.98295639999998</v>
      </c>
      <c r="AF53" s="4">
        <v>996</v>
      </c>
      <c r="AG53" s="6">
        <f t="shared" si="14"/>
        <v>1780.1006713199999</v>
      </c>
      <c r="AH53" s="4">
        <v>780</v>
      </c>
      <c r="AI53" s="6">
        <f t="shared" si="15"/>
        <v>343.22140109399999</v>
      </c>
      <c r="AJ53" s="4">
        <v>800</v>
      </c>
      <c r="AK53" s="6">
        <f t="shared" si="16"/>
        <v>337.04</v>
      </c>
      <c r="AL53" s="4">
        <v>804</v>
      </c>
      <c r="AM53" s="6">
        <f t="shared" si="17"/>
        <v>775.05599767402805</v>
      </c>
      <c r="AN53" s="4">
        <v>304</v>
      </c>
      <c r="AO53" s="6">
        <f t="shared" si="18"/>
        <v>198.53194240000002</v>
      </c>
      <c r="AP53" s="6">
        <v>7446.1399999999994</v>
      </c>
    </row>
    <row r="54" spans="1:42" x14ac:dyDescent="0.25">
      <c r="A54" s="1">
        <v>12173</v>
      </c>
      <c r="B54" s="1" t="s">
        <v>1718</v>
      </c>
      <c r="C54" s="1" t="s">
        <v>2689</v>
      </c>
      <c r="D54" s="4">
        <v>3498</v>
      </c>
      <c r="E54" s="6">
        <f t="shared" si="0"/>
        <v>1363.8702000000001</v>
      </c>
      <c r="F54" s="4">
        <v>696</v>
      </c>
      <c r="G54" s="6">
        <f t="shared" si="1"/>
        <v>557.25903984000001</v>
      </c>
      <c r="H54" s="4">
        <v>328</v>
      </c>
      <c r="I54" s="6">
        <f t="shared" si="2"/>
        <v>190.23999999999998</v>
      </c>
      <c r="J54" s="4">
        <v>1000</v>
      </c>
      <c r="K54" s="6">
        <f t="shared" si="3"/>
        <v>357.99975119999999</v>
      </c>
      <c r="L54" s="4">
        <v>1000</v>
      </c>
      <c r="M54" s="6">
        <f t="shared" si="4"/>
        <v>705.00731445090003</v>
      </c>
      <c r="N54" s="4">
        <v>216</v>
      </c>
      <c r="O54" s="6">
        <f t="shared" si="5"/>
        <v>136.08086399999999</v>
      </c>
      <c r="P54" s="4">
        <v>216</v>
      </c>
      <c r="Q54" s="6">
        <f t="shared" si="6"/>
        <v>136.08086399999999</v>
      </c>
      <c r="R54" s="4">
        <v>168</v>
      </c>
      <c r="S54" s="6">
        <f t="shared" si="7"/>
        <v>110.091324</v>
      </c>
      <c r="T54" s="4">
        <v>600</v>
      </c>
      <c r="U54" s="6">
        <f t="shared" si="8"/>
        <v>164.40065999999999</v>
      </c>
      <c r="V54" s="4">
        <v>492</v>
      </c>
      <c r="W54" s="6">
        <f t="shared" si="9"/>
        <v>183.95914439999999</v>
      </c>
      <c r="X54" s="4">
        <v>252</v>
      </c>
      <c r="Y54" s="6">
        <f t="shared" si="10"/>
        <v>92.358099035999999</v>
      </c>
      <c r="Z54" s="4">
        <v>384</v>
      </c>
      <c r="AA54" s="6">
        <f t="shared" si="11"/>
        <v>121.48099814400001</v>
      </c>
      <c r="AB54" s="4">
        <v>504</v>
      </c>
      <c r="AC54" s="6">
        <f t="shared" si="12"/>
        <v>218.23364354399999</v>
      </c>
      <c r="AD54" s="4">
        <v>600</v>
      </c>
      <c r="AE54" s="6">
        <f t="shared" si="13"/>
        <v>413.61054000000001</v>
      </c>
      <c r="AF54" s="4">
        <v>600</v>
      </c>
      <c r="AG54" s="6">
        <f t="shared" si="14"/>
        <v>1072.349802</v>
      </c>
      <c r="AH54" s="4">
        <v>300</v>
      </c>
      <c r="AI54" s="6">
        <f t="shared" si="15"/>
        <v>132.00823119</v>
      </c>
      <c r="AJ54" s="4">
        <v>1000</v>
      </c>
      <c r="AK54" s="6">
        <f t="shared" si="16"/>
        <v>421.3</v>
      </c>
      <c r="AL54" s="4">
        <v>252</v>
      </c>
      <c r="AM54" s="6">
        <f t="shared" si="17"/>
        <v>242.92799927096399</v>
      </c>
      <c r="AN54" s="4">
        <v>496</v>
      </c>
      <c r="AO54" s="6">
        <f t="shared" si="18"/>
        <v>323.92053759999999</v>
      </c>
      <c r="AP54" s="6">
        <v>6942.4381999999987</v>
      </c>
    </row>
    <row r="55" spans="1:42" x14ac:dyDescent="0.25">
      <c r="A55" s="1">
        <v>12181</v>
      </c>
      <c r="B55" s="1" t="s">
        <v>1719</v>
      </c>
      <c r="C55" s="1" t="s">
        <v>821</v>
      </c>
      <c r="D55" s="4">
        <v>1452</v>
      </c>
      <c r="E55" s="6">
        <f t="shared" si="0"/>
        <v>566.13480000000004</v>
      </c>
      <c r="F55" s="4">
        <v>312</v>
      </c>
      <c r="G55" s="6">
        <f t="shared" si="1"/>
        <v>249.80577647999999</v>
      </c>
      <c r="H55" s="4">
        <v>336</v>
      </c>
      <c r="I55" s="6">
        <f t="shared" si="2"/>
        <v>194.88</v>
      </c>
      <c r="J55" s="4">
        <v>640</v>
      </c>
      <c r="K55" s="6">
        <f t="shared" si="3"/>
        <v>229.11984076799999</v>
      </c>
      <c r="L55" s="4">
        <v>190</v>
      </c>
      <c r="M55" s="6">
        <f t="shared" si="4"/>
        <v>133.95138974567101</v>
      </c>
      <c r="N55" s="4">
        <v>228</v>
      </c>
      <c r="O55" s="6">
        <f t="shared" si="5"/>
        <v>143.64091200000001</v>
      </c>
      <c r="P55" s="4">
        <v>228</v>
      </c>
      <c r="Q55" s="6">
        <f t="shared" si="6"/>
        <v>143.64091200000001</v>
      </c>
      <c r="R55" s="4">
        <v>174</v>
      </c>
      <c r="S55" s="6">
        <f t="shared" si="7"/>
        <v>114.023157</v>
      </c>
      <c r="T55" s="4">
        <v>624</v>
      </c>
      <c r="U55" s="6">
        <f t="shared" si="8"/>
        <v>170.97668640000001</v>
      </c>
      <c r="V55" s="4">
        <v>516</v>
      </c>
      <c r="W55" s="6">
        <f t="shared" si="9"/>
        <v>192.93276119999999</v>
      </c>
      <c r="X55" s="4">
        <v>252</v>
      </c>
      <c r="Y55" s="6">
        <f t="shared" si="10"/>
        <v>92.358099035999999</v>
      </c>
      <c r="Z55" s="4">
        <v>408</v>
      </c>
      <c r="AA55" s="6">
        <f t="shared" si="11"/>
        <v>129.073560528</v>
      </c>
      <c r="AB55" s="4">
        <v>1224</v>
      </c>
      <c r="AC55" s="6">
        <f t="shared" si="12"/>
        <v>529.99599146399999</v>
      </c>
      <c r="AD55" s="4">
        <v>300</v>
      </c>
      <c r="AE55" s="6">
        <f t="shared" si="13"/>
        <v>206.80527000000001</v>
      </c>
      <c r="AF55" s="4">
        <v>600</v>
      </c>
      <c r="AG55" s="6">
        <f t="shared" si="14"/>
        <v>1072.349802</v>
      </c>
      <c r="AH55" s="4">
        <v>300</v>
      </c>
      <c r="AI55" s="6">
        <f t="shared" si="15"/>
        <v>132.00823119</v>
      </c>
      <c r="AJ55" s="4">
        <v>1300</v>
      </c>
      <c r="AK55" s="6">
        <f t="shared" si="16"/>
        <v>547.69000000000005</v>
      </c>
      <c r="AL55" s="4">
        <v>240</v>
      </c>
      <c r="AM55" s="6">
        <f t="shared" si="17"/>
        <v>231.35999930567999</v>
      </c>
      <c r="AN55" s="4">
        <v>656</v>
      </c>
      <c r="AO55" s="6">
        <f t="shared" si="18"/>
        <v>428.4110336</v>
      </c>
      <c r="AP55" s="6">
        <v>5508.2867999999999</v>
      </c>
    </row>
    <row r="56" spans="1:42" x14ac:dyDescent="0.25">
      <c r="A56" s="1">
        <v>12191</v>
      </c>
      <c r="B56" s="1" t="s">
        <v>1720</v>
      </c>
      <c r="C56" s="1" t="s">
        <v>2442</v>
      </c>
      <c r="D56" s="4">
        <v>2346</v>
      </c>
      <c r="E56" s="6">
        <f t="shared" si="0"/>
        <v>914.70540000000005</v>
      </c>
      <c r="F56" s="4">
        <v>492</v>
      </c>
      <c r="G56" s="6">
        <f t="shared" si="1"/>
        <v>393.92449367999996</v>
      </c>
      <c r="H56" s="4">
        <v>528</v>
      </c>
      <c r="I56" s="6">
        <f t="shared" si="2"/>
        <v>306.23999999999995</v>
      </c>
      <c r="J56" s="4">
        <v>500</v>
      </c>
      <c r="K56" s="6">
        <f t="shared" si="3"/>
        <v>178.9998756</v>
      </c>
      <c r="L56" s="4">
        <v>300</v>
      </c>
      <c r="M56" s="6">
        <f t="shared" si="4"/>
        <v>211.50219433527002</v>
      </c>
      <c r="N56" s="4">
        <v>360</v>
      </c>
      <c r="O56" s="6">
        <f t="shared" si="5"/>
        <v>226.80144000000001</v>
      </c>
      <c r="P56" s="4">
        <v>360</v>
      </c>
      <c r="Q56" s="6">
        <f t="shared" si="6"/>
        <v>226.80144000000001</v>
      </c>
      <c r="R56" s="4">
        <v>276</v>
      </c>
      <c r="S56" s="6">
        <f t="shared" si="7"/>
        <v>180.864318</v>
      </c>
      <c r="T56" s="4">
        <v>984</v>
      </c>
      <c r="U56" s="6">
        <f t="shared" si="8"/>
        <v>269.61708240000002</v>
      </c>
      <c r="V56" s="4">
        <v>804</v>
      </c>
      <c r="W56" s="6">
        <f t="shared" si="9"/>
        <v>300.61616279999998</v>
      </c>
      <c r="X56" s="4">
        <v>408</v>
      </c>
      <c r="Y56" s="6">
        <f t="shared" si="10"/>
        <v>149.532160344</v>
      </c>
      <c r="Z56" s="4">
        <v>648</v>
      </c>
      <c r="AA56" s="6">
        <f t="shared" si="11"/>
        <v>204.99918436800002</v>
      </c>
      <c r="AB56" s="4">
        <v>1992</v>
      </c>
      <c r="AC56" s="6">
        <f t="shared" si="12"/>
        <v>862.54249591199994</v>
      </c>
      <c r="AD56" s="4">
        <v>492</v>
      </c>
      <c r="AE56" s="6">
        <f t="shared" si="13"/>
        <v>339.16064280000001</v>
      </c>
      <c r="AF56" s="4">
        <v>504</v>
      </c>
      <c r="AG56" s="6">
        <f t="shared" si="14"/>
        <v>900.77383368000005</v>
      </c>
      <c r="AH56" s="4">
        <v>540</v>
      </c>
      <c r="AI56" s="6">
        <f t="shared" si="15"/>
        <v>237.614816142</v>
      </c>
      <c r="AJ56" s="4">
        <v>1000</v>
      </c>
      <c r="AK56" s="6">
        <f t="shared" si="16"/>
        <v>421.3</v>
      </c>
      <c r="AL56" s="4">
        <v>384</v>
      </c>
      <c r="AM56" s="6">
        <f t="shared" si="17"/>
        <v>370.17599888908802</v>
      </c>
      <c r="AN56" s="4">
        <v>496</v>
      </c>
      <c r="AO56" s="6">
        <f t="shared" si="18"/>
        <v>323.92053759999999</v>
      </c>
      <c r="AP56" s="6">
        <v>7019.1614000000018</v>
      </c>
    </row>
    <row r="57" spans="1:42" x14ac:dyDescent="0.25">
      <c r="A57" s="1">
        <v>12207</v>
      </c>
      <c r="B57" s="1" t="s">
        <v>1721</v>
      </c>
      <c r="C57" s="1" t="s">
        <v>822</v>
      </c>
      <c r="D57" s="4">
        <v>8142</v>
      </c>
      <c r="E57" s="6">
        <f t="shared" si="0"/>
        <v>3174.5658000000003</v>
      </c>
      <c r="F57" s="4">
        <v>588</v>
      </c>
      <c r="G57" s="6">
        <f t="shared" si="1"/>
        <v>470.78780952</v>
      </c>
      <c r="H57" s="4">
        <v>680</v>
      </c>
      <c r="I57" s="6">
        <f t="shared" si="2"/>
        <v>394.4</v>
      </c>
      <c r="J57" s="4">
        <v>2000</v>
      </c>
      <c r="K57" s="6">
        <f t="shared" si="3"/>
        <v>715.99950239999998</v>
      </c>
      <c r="L57" s="4">
        <v>320</v>
      </c>
      <c r="M57" s="6">
        <f t="shared" si="4"/>
        <v>225.60234062428802</v>
      </c>
      <c r="N57" s="4">
        <v>984</v>
      </c>
      <c r="O57" s="6">
        <f t="shared" si="5"/>
        <v>619.92393600000003</v>
      </c>
      <c r="P57" s="4">
        <v>984</v>
      </c>
      <c r="Q57" s="6">
        <f t="shared" si="6"/>
        <v>619.92393600000003</v>
      </c>
      <c r="R57" s="4">
        <v>360</v>
      </c>
      <c r="S57" s="6">
        <f t="shared" si="7"/>
        <v>235.90997999999999</v>
      </c>
      <c r="T57" s="4">
        <v>1920</v>
      </c>
      <c r="U57" s="6">
        <f t="shared" si="8"/>
        <v>526.08211200000005</v>
      </c>
      <c r="V57" s="4">
        <v>1452</v>
      </c>
      <c r="W57" s="6">
        <f t="shared" si="9"/>
        <v>542.90381639999998</v>
      </c>
      <c r="X57" s="4">
        <v>480</v>
      </c>
      <c r="Y57" s="6">
        <f t="shared" si="10"/>
        <v>175.92018863999999</v>
      </c>
      <c r="Z57" s="4">
        <v>600</v>
      </c>
      <c r="AA57" s="6">
        <f t="shared" si="11"/>
        <v>189.81405960000001</v>
      </c>
      <c r="AB57" s="4">
        <v>1992</v>
      </c>
      <c r="AC57" s="6">
        <f t="shared" si="12"/>
        <v>862.54249591199994</v>
      </c>
      <c r="AD57" s="4">
        <v>1620</v>
      </c>
      <c r="AE57" s="6">
        <f t="shared" si="13"/>
        <v>1116.748458</v>
      </c>
      <c r="AF57" s="4">
        <v>852</v>
      </c>
      <c r="AG57" s="6">
        <f t="shared" si="14"/>
        <v>1522.7367188400001</v>
      </c>
      <c r="AH57" s="4">
        <v>960</v>
      </c>
      <c r="AI57" s="6">
        <f t="shared" si="15"/>
        <v>422.42633980799997</v>
      </c>
      <c r="AJ57" s="4">
        <v>2560</v>
      </c>
      <c r="AK57" s="6">
        <f t="shared" si="16"/>
        <v>1078.528</v>
      </c>
      <c r="AL57" s="4">
        <v>456</v>
      </c>
      <c r="AM57" s="6">
        <f t="shared" si="17"/>
        <v>439.58399868079204</v>
      </c>
      <c r="AN57" s="4">
        <v>1504</v>
      </c>
      <c r="AO57" s="6">
        <f t="shared" si="18"/>
        <v>982.21066240000005</v>
      </c>
      <c r="AP57" s="6">
        <v>14314.697800000002</v>
      </c>
    </row>
    <row r="58" spans="1:42" x14ac:dyDescent="0.25">
      <c r="A58" s="1">
        <v>12214</v>
      </c>
      <c r="B58" s="1" t="s">
        <v>1722</v>
      </c>
      <c r="C58" s="1" t="s">
        <v>2443</v>
      </c>
      <c r="D58" s="4">
        <v>19002</v>
      </c>
      <c r="E58" s="6">
        <f t="shared" si="0"/>
        <v>7408.8798000000006</v>
      </c>
      <c r="F58" s="4">
        <v>10344</v>
      </c>
      <c r="G58" s="6">
        <f t="shared" si="1"/>
        <v>8282.0222817599988</v>
      </c>
      <c r="H58" s="4">
        <v>11400</v>
      </c>
      <c r="I58" s="6">
        <f t="shared" si="2"/>
        <v>6611.9999999999991</v>
      </c>
      <c r="J58" s="4">
        <v>7600</v>
      </c>
      <c r="K58" s="6">
        <f t="shared" si="3"/>
        <v>2720.7981091199999</v>
      </c>
      <c r="L58" s="4">
        <v>4100</v>
      </c>
      <c r="M58" s="6">
        <f t="shared" si="4"/>
        <v>2890.5299892486901</v>
      </c>
      <c r="N58" s="4">
        <v>3804</v>
      </c>
      <c r="O58" s="6">
        <f t="shared" si="5"/>
        <v>2396.5352160000002</v>
      </c>
      <c r="P58" s="4">
        <v>3804</v>
      </c>
      <c r="Q58" s="6">
        <f t="shared" si="6"/>
        <v>2396.5352160000002</v>
      </c>
      <c r="R58" s="4">
        <v>4284</v>
      </c>
      <c r="S58" s="6">
        <f t="shared" si="7"/>
        <v>2807.3287620000001</v>
      </c>
      <c r="T58" s="4">
        <v>13296</v>
      </c>
      <c r="U58" s="6">
        <f t="shared" si="8"/>
        <v>3643.1186256000001</v>
      </c>
      <c r="V58" s="4">
        <v>13296</v>
      </c>
      <c r="W58" s="6">
        <f t="shared" si="9"/>
        <v>4971.3837071999997</v>
      </c>
      <c r="X58" s="4">
        <v>8844</v>
      </c>
      <c r="Y58" s="6">
        <f t="shared" si="10"/>
        <v>3241.329475692</v>
      </c>
      <c r="Z58" s="4">
        <v>13296</v>
      </c>
      <c r="AA58" s="6">
        <f t="shared" si="11"/>
        <v>4206.2795607360003</v>
      </c>
      <c r="AB58" s="4">
        <v>13296</v>
      </c>
      <c r="AC58" s="6">
        <f t="shared" si="12"/>
        <v>5757.2113582559996</v>
      </c>
      <c r="AD58" s="4">
        <v>3804</v>
      </c>
      <c r="AE58" s="6">
        <f t="shared" si="13"/>
        <v>2622.2908235999998</v>
      </c>
      <c r="AF58" s="4">
        <v>3036</v>
      </c>
      <c r="AG58" s="6">
        <f t="shared" si="14"/>
        <v>5426.08999812</v>
      </c>
      <c r="AH58" s="4">
        <v>9120</v>
      </c>
      <c r="AI58" s="6">
        <f t="shared" si="15"/>
        <v>4013.050228176</v>
      </c>
      <c r="AJ58" s="4">
        <v>4560</v>
      </c>
      <c r="AK58" s="6">
        <f t="shared" si="16"/>
        <v>1921.1279999999999</v>
      </c>
      <c r="AL58" s="4">
        <v>9936</v>
      </c>
      <c r="AM58" s="6">
        <f t="shared" si="17"/>
        <v>9578.3039712551526</v>
      </c>
      <c r="AN58" s="4">
        <v>3792</v>
      </c>
      <c r="AO58" s="6">
        <f t="shared" si="18"/>
        <v>2476.4247552000002</v>
      </c>
      <c r="AP58" s="6">
        <v>83361.527799999996</v>
      </c>
    </row>
    <row r="59" spans="1:42" x14ac:dyDescent="0.25">
      <c r="A59" s="1">
        <v>12245</v>
      </c>
      <c r="B59" s="1" t="s">
        <v>1723</v>
      </c>
      <c r="C59" s="1" t="s">
        <v>823</v>
      </c>
      <c r="D59" s="4">
        <v>9576</v>
      </c>
      <c r="E59" s="6">
        <f t="shared" si="0"/>
        <v>3733.6824000000001</v>
      </c>
      <c r="F59" s="4">
        <v>2064</v>
      </c>
      <c r="G59" s="6">
        <f t="shared" si="1"/>
        <v>1652.5612905599999</v>
      </c>
      <c r="H59" s="4">
        <v>2200</v>
      </c>
      <c r="I59" s="6">
        <f t="shared" si="2"/>
        <v>1276</v>
      </c>
      <c r="J59" s="4">
        <v>1320</v>
      </c>
      <c r="K59" s="6">
        <f t="shared" si="3"/>
        <v>472.559671584</v>
      </c>
      <c r="L59" s="4">
        <v>1250</v>
      </c>
      <c r="M59" s="6">
        <f t="shared" si="4"/>
        <v>881.25914306362506</v>
      </c>
      <c r="N59" s="4">
        <v>1476</v>
      </c>
      <c r="O59" s="6">
        <f t="shared" si="5"/>
        <v>929.88590399999998</v>
      </c>
      <c r="P59" s="4">
        <v>1488</v>
      </c>
      <c r="Q59" s="6">
        <f t="shared" si="6"/>
        <v>937.44595200000003</v>
      </c>
      <c r="R59" s="4">
        <v>1098</v>
      </c>
      <c r="S59" s="6">
        <f t="shared" si="7"/>
        <v>719.52543900000001</v>
      </c>
      <c r="T59" s="4">
        <v>4056</v>
      </c>
      <c r="U59" s="6">
        <f t="shared" si="8"/>
        <v>1111.3484616000001</v>
      </c>
      <c r="V59" s="4">
        <v>3360</v>
      </c>
      <c r="W59" s="6">
        <f t="shared" si="9"/>
        <v>1256.3063519999998</v>
      </c>
      <c r="X59" s="4">
        <v>1692</v>
      </c>
      <c r="Y59" s="6">
        <f t="shared" si="10"/>
        <v>620.11866495599998</v>
      </c>
      <c r="Z59" s="4">
        <v>1992</v>
      </c>
      <c r="AA59" s="6">
        <f t="shared" si="11"/>
        <v>630.182677872</v>
      </c>
      <c r="AB59" s="4">
        <v>4512</v>
      </c>
      <c r="AC59" s="6">
        <f t="shared" si="12"/>
        <v>1953.7107136319999</v>
      </c>
      <c r="AD59" s="4">
        <v>1956</v>
      </c>
      <c r="AE59" s="6">
        <f t="shared" si="13"/>
        <v>1348.3703604</v>
      </c>
      <c r="AF59" s="4">
        <v>744</v>
      </c>
      <c r="AG59" s="6">
        <f t="shared" si="14"/>
        <v>1329.71375448</v>
      </c>
      <c r="AH59" s="4">
        <v>2160</v>
      </c>
      <c r="AI59" s="6">
        <f t="shared" si="15"/>
        <v>950.45926456799998</v>
      </c>
      <c r="AJ59" s="4">
        <v>2300</v>
      </c>
      <c r="AK59" s="6">
        <f t="shared" si="16"/>
        <v>968.99</v>
      </c>
      <c r="AL59" s="4">
        <v>1584</v>
      </c>
      <c r="AM59" s="6">
        <f t="shared" si="17"/>
        <v>1526.9759954174881</v>
      </c>
      <c r="AN59" s="4">
        <v>1504</v>
      </c>
      <c r="AO59" s="6">
        <f t="shared" si="18"/>
        <v>982.21066240000005</v>
      </c>
      <c r="AP59" s="6">
        <v>23278.690399999999</v>
      </c>
    </row>
    <row r="60" spans="1:42" x14ac:dyDescent="0.25">
      <c r="A60" s="1">
        <v>12300</v>
      </c>
      <c r="B60" s="1" t="s">
        <v>1724</v>
      </c>
      <c r="C60" s="1" t="s">
        <v>824</v>
      </c>
      <c r="D60" s="4">
        <v>486</v>
      </c>
      <c r="E60" s="6">
        <f t="shared" si="0"/>
        <v>189.4914</v>
      </c>
      <c r="F60" s="4">
        <v>108</v>
      </c>
      <c r="G60" s="6">
        <f t="shared" si="1"/>
        <v>86.471230319999989</v>
      </c>
      <c r="H60" s="4">
        <v>112</v>
      </c>
      <c r="I60" s="6">
        <f t="shared" si="2"/>
        <v>64.959999999999994</v>
      </c>
      <c r="J60" s="4">
        <v>210</v>
      </c>
      <c r="K60" s="6">
        <f t="shared" si="3"/>
        <v>75.179947752000004</v>
      </c>
      <c r="L60" s="4">
        <v>60</v>
      </c>
      <c r="M60" s="6">
        <f t="shared" si="4"/>
        <v>42.300438867054005</v>
      </c>
      <c r="N60" s="4">
        <v>72</v>
      </c>
      <c r="O60" s="6">
        <f t="shared" si="5"/>
        <v>45.360287999999997</v>
      </c>
      <c r="P60" s="4">
        <v>72</v>
      </c>
      <c r="Q60" s="6">
        <f t="shared" si="6"/>
        <v>45.360287999999997</v>
      </c>
      <c r="R60" s="4">
        <v>60</v>
      </c>
      <c r="S60" s="6">
        <f t="shared" si="7"/>
        <v>39.318329999999996</v>
      </c>
      <c r="T60" s="4">
        <v>216</v>
      </c>
      <c r="U60" s="6">
        <f t="shared" si="8"/>
        <v>59.184237600000003</v>
      </c>
      <c r="V60" s="4">
        <v>168</v>
      </c>
      <c r="W60" s="6">
        <f t="shared" si="9"/>
        <v>62.815317599999993</v>
      </c>
      <c r="X60" s="4">
        <v>84</v>
      </c>
      <c r="Y60" s="6">
        <f t="shared" si="10"/>
        <v>30.786033011999997</v>
      </c>
      <c r="Z60" s="4">
        <v>144</v>
      </c>
      <c r="AA60" s="6">
        <f t="shared" si="11"/>
        <v>45.555374304000004</v>
      </c>
      <c r="AB60" s="4">
        <v>408</v>
      </c>
      <c r="AC60" s="6">
        <f t="shared" si="12"/>
        <v>176.665330488</v>
      </c>
      <c r="AD60" s="4">
        <v>96</v>
      </c>
      <c r="AE60" s="6">
        <f t="shared" si="13"/>
        <v>66.177686399999999</v>
      </c>
      <c r="AF60" s="4">
        <v>144</v>
      </c>
      <c r="AG60" s="6">
        <f t="shared" si="14"/>
        <v>257.36395248000002</v>
      </c>
      <c r="AH60" s="4">
        <v>120</v>
      </c>
      <c r="AI60" s="6">
        <f t="shared" si="15"/>
        <v>52.803292475999996</v>
      </c>
      <c r="AJ60" s="4">
        <v>440</v>
      </c>
      <c r="AK60" s="6">
        <f t="shared" si="16"/>
        <v>185.37200000000001</v>
      </c>
      <c r="AL60" s="4">
        <v>84</v>
      </c>
      <c r="AM60" s="6">
        <f t="shared" si="17"/>
        <v>80.975999756988003</v>
      </c>
      <c r="AN60" s="4">
        <v>224</v>
      </c>
      <c r="AO60" s="6">
        <f t="shared" si="18"/>
        <v>146.28669440000002</v>
      </c>
      <c r="AP60" s="6">
        <v>1752.1473999999998</v>
      </c>
    </row>
    <row r="61" spans="1:42" x14ac:dyDescent="0.25">
      <c r="A61" s="1">
        <v>12306</v>
      </c>
      <c r="B61" s="1" t="s">
        <v>1725</v>
      </c>
      <c r="C61" s="1" t="s">
        <v>825</v>
      </c>
      <c r="D61" s="4">
        <v>648</v>
      </c>
      <c r="E61" s="6">
        <f t="shared" si="0"/>
        <v>252.65520000000001</v>
      </c>
      <c r="F61" s="4">
        <v>144</v>
      </c>
      <c r="G61" s="6">
        <f t="shared" si="1"/>
        <v>115.29497375999999</v>
      </c>
      <c r="H61" s="4">
        <v>152</v>
      </c>
      <c r="I61" s="6">
        <f t="shared" si="2"/>
        <v>88.16</v>
      </c>
      <c r="J61" s="4">
        <v>460</v>
      </c>
      <c r="K61" s="6">
        <f t="shared" si="3"/>
        <v>164.679885552</v>
      </c>
      <c r="L61" s="4">
        <v>80</v>
      </c>
      <c r="M61" s="6">
        <f t="shared" si="4"/>
        <v>56.400585156072005</v>
      </c>
      <c r="N61" s="4">
        <v>96</v>
      </c>
      <c r="O61" s="6">
        <f t="shared" si="5"/>
        <v>60.480384000000001</v>
      </c>
      <c r="P61" s="4">
        <v>96</v>
      </c>
      <c r="Q61" s="6">
        <f t="shared" si="6"/>
        <v>60.480384000000001</v>
      </c>
      <c r="R61" s="4">
        <v>78</v>
      </c>
      <c r="S61" s="6">
        <f t="shared" si="7"/>
        <v>51.113828999999996</v>
      </c>
      <c r="T61" s="4">
        <v>264</v>
      </c>
      <c r="U61" s="6">
        <f t="shared" si="8"/>
        <v>72.336290399999996</v>
      </c>
      <c r="V61" s="4">
        <v>228</v>
      </c>
      <c r="W61" s="6">
        <f t="shared" si="9"/>
        <v>85.249359599999991</v>
      </c>
      <c r="X61" s="4">
        <v>120</v>
      </c>
      <c r="Y61" s="6">
        <f t="shared" si="10"/>
        <v>43.980047159999998</v>
      </c>
      <c r="Z61" s="4">
        <v>360</v>
      </c>
      <c r="AA61" s="6">
        <f t="shared" si="11"/>
        <v>113.88843576000001</v>
      </c>
      <c r="AB61" s="4">
        <v>552</v>
      </c>
      <c r="AC61" s="6">
        <f t="shared" si="12"/>
        <v>239.01780007199997</v>
      </c>
      <c r="AD61" s="4">
        <v>132</v>
      </c>
      <c r="AE61" s="6">
        <f t="shared" si="13"/>
        <v>90.994318800000002</v>
      </c>
      <c r="AF61" s="4">
        <v>384</v>
      </c>
      <c r="AG61" s="6">
        <f t="shared" si="14"/>
        <v>686.30387328000006</v>
      </c>
      <c r="AH61" s="4">
        <v>120</v>
      </c>
      <c r="AI61" s="6">
        <f t="shared" si="15"/>
        <v>52.803292475999996</v>
      </c>
      <c r="AJ61" s="4">
        <v>1160</v>
      </c>
      <c r="AK61" s="6">
        <f t="shared" si="16"/>
        <v>488.70800000000003</v>
      </c>
      <c r="AL61" s="4">
        <v>108</v>
      </c>
      <c r="AM61" s="6">
        <f t="shared" si="17"/>
        <v>104.11199968755601</v>
      </c>
      <c r="AN61" s="4">
        <v>288</v>
      </c>
      <c r="AO61" s="6">
        <f t="shared" si="18"/>
        <v>188.0828928</v>
      </c>
      <c r="AP61" s="6">
        <v>3014.0852000000004</v>
      </c>
    </row>
    <row r="62" spans="1:42" x14ac:dyDescent="0.25">
      <c r="A62" s="1">
        <v>12310</v>
      </c>
      <c r="B62" s="1" t="s">
        <v>1726</v>
      </c>
      <c r="C62" s="1" t="s">
        <v>2444</v>
      </c>
      <c r="D62" s="4">
        <v>2544</v>
      </c>
      <c r="E62" s="6">
        <f t="shared" si="0"/>
        <v>991.90560000000005</v>
      </c>
      <c r="F62" s="4">
        <v>552</v>
      </c>
      <c r="G62" s="6">
        <f t="shared" si="1"/>
        <v>441.96406607999995</v>
      </c>
      <c r="H62" s="4">
        <v>584</v>
      </c>
      <c r="I62" s="6">
        <f t="shared" si="2"/>
        <v>338.71999999999997</v>
      </c>
      <c r="J62" s="4">
        <v>1130</v>
      </c>
      <c r="K62" s="6">
        <f t="shared" si="3"/>
        <v>404.53971885599998</v>
      </c>
      <c r="L62" s="4">
        <v>330</v>
      </c>
      <c r="M62" s="6">
        <f t="shared" si="4"/>
        <v>232.652413768797</v>
      </c>
      <c r="N62" s="4">
        <v>396</v>
      </c>
      <c r="O62" s="6">
        <f t="shared" si="5"/>
        <v>249.481584</v>
      </c>
      <c r="P62" s="4">
        <v>396</v>
      </c>
      <c r="Q62" s="6">
        <f t="shared" si="6"/>
        <v>249.481584</v>
      </c>
      <c r="R62" s="4">
        <v>306</v>
      </c>
      <c r="S62" s="6">
        <f t="shared" si="7"/>
        <v>200.523483</v>
      </c>
      <c r="T62" s="4">
        <v>1080</v>
      </c>
      <c r="U62" s="6">
        <f t="shared" si="8"/>
        <v>295.92118799999997</v>
      </c>
      <c r="V62" s="4">
        <v>888</v>
      </c>
      <c r="W62" s="6">
        <f t="shared" si="9"/>
        <v>332.02382159999996</v>
      </c>
      <c r="X62" s="4">
        <v>444</v>
      </c>
      <c r="Y62" s="6">
        <f t="shared" si="10"/>
        <v>162.72617449199998</v>
      </c>
      <c r="Z62" s="4">
        <v>696</v>
      </c>
      <c r="AA62" s="6">
        <f t="shared" si="11"/>
        <v>220.184309136</v>
      </c>
      <c r="AB62" s="4">
        <v>2160</v>
      </c>
      <c r="AC62" s="6">
        <f t="shared" si="12"/>
        <v>935.28704375999996</v>
      </c>
      <c r="AD62" s="4">
        <v>516</v>
      </c>
      <c r="AE62" s="6">
        <f t="shared" si="13"/>
        <v>355.70506439999997</v>
      </c>
      <c r="AF62" s="4">
        <v>804</v>
      </c>
      <c r="AG62" s="6">
        <f t="shared" si="14"/>
        <v>1436.9487346799999</v>
      </c>
      <c r="AH62" s="4">
        <v>600</v>
      </c>
      <c r="AI62" s="6">
        <f t="shared" si="15"/>
        <v>264.01646238000001</v>
      </c>
      <c r="AJ62" s="4">
        <v>1800</v>
      </c>
      <c r="AK62" s="6">
        <f t="shared" si="16"/>
        <v>758.34</v>
      </c>
      <c r="AL62" s="4">
        <v>420</v>
      </c>
      <c r="AM62" s="6">
        <f t="shared" si="17"/>
        <v>404.87999878494003</v>
      </c>
      <c r="AN62" s="4">
        <v>1152</v>
      </c>
      <c r="AO62" s="6">
        <f t="shared" si="18"/>
        <v>752.33157119999998</v>
      </c>
      <c r="AP62" s="6">
        <v>9026.3176000000003</v>
      </c>
    </row>
    <row r="63" spans="1:42" x14ac:dyDescent="0.25">
      <c r="A63" s="1">
        <v>12397</v>
      </c>
      <c r="B63" s="1" t="s">
        <v>1727</v>
      </c>
      <c r="C63" s="1" t="s">
        <v>826</v>
      </c>
      <c r="D63" s="4">
        <v>198</v>
      </c>
      <c r="E63" s="6">
        <f t="shared" si="0"/>
        <v>77.200200000000009</v>
      </c>
      <c r="F63" s="4">
        <v>144</v>
      </c>
      <c r="G63" s="6">
        <f t="shared" si="1"/>
        <v>115.29497375999999</v>
      </c>
      <c r="H63" s="4">
        <v>152</v>
      </c>
      <c r="I63" s="6">
        <f t="shared" si="2"/>
        <v>88.16</v>
      </c>
      <c r="J63" s="4">
        <v>0</v>
      </c>
      <c r="K63" s="6">
        <f t="shared" si="3"/>
        <v>0</v>
      </c>
      <c r="L63" s="4">
        <v>50</v>
      </c>
      <c r="M63" s="6">
        <f t="shared" si="4"/>
        <v>35.250365722544998</v>
      </c>
      <c r="N63" s="4">
        <v>96</v>
      </c>
      <c r="O63" s="6">
        <f t="shared" si="5"/>
        <v>60.480384000000001</v>
      </c>
      <c r="P63" s="4">
        <v>96</v>
      </c>
      <c r="Q63" s="6">
        <f t="shared" si="6"/>
        <v>60.480384000000001</v>
      </c>
      <c r="R63" s="4">
        <v>78</v>
      </c>
      <c r="S63" s="6">
        <f t="shared" si="7"/>
        <v>51.113828999999996</v>
      </c>
      <c r="T63" s="4">
        <v>144</v>
      </c>
      <c r="U63" s="6">
        <f t="shared" si="8"/>
        <v>39.4561584</v>
      </c>
      <c r="V63" s="4">
        <v>156</v>
      </c>
      <c r="W63" s="6">
        <f t="shared" si="9"/>
        <v>58.328509199999999</v>
      </c>
      <c r="X63" s="4">
        <v>96</v>
      </c>
      <c r="Y63" s="6">
        <f t="shared" si="10"/>
        <v>35.184037728</v>
      </c>
      <c r="Z63" s="4">
        <v>48</v>
      </c>
      <c r="AA63" s="6">
        <f t="shared" si="11"/>
        <v>15.185124768000001</v>
      </c>
      <c r="AB63" s="4">
        <v>96</v>
      </c>
      <c r="AC63" s="6">
        <f t="shared" si="12"/>
        <v>41.568313055999994</v>
      </c>
      <c r="AD63" s="4">
        <v>132</v>
      </c>
      <c r="AE63" s="6">
        <f t="shared" si="13"/>
        <v>90.994318800000002</v>
      </c>
      <c r="AF63" s="4">
        <v>96</v>
      </c>
      <c r="AG63" s="6">
        <f t="shared" si="14"/>
        <v>171.57596832000002</v>
      </c>
      <c r="AH63" s="4">
        <v>120</v>
      </c>
      <c r="AI63" s="6">
        <f t="shared" si="15"/>
        <v>52.803292475999996</v>
      </c>
      <c r="AJ63" s="4">
        <v>160</v>
      </c>
      <c r="AK63" s="6">
        <f t="shared" si="16"/>
        <v>67.408000000000001</v>
      </c>
      <c r="AL63" s="4">
        <v>108</v>
      </c>
      <c r="AM63" s="6">
        <f t="shared" si="17"/>
        <v>104.11199968755601</v>
      </c>
      <c r="AN63" s="4">
        <v>32</v>
      </c>
      <c r="AO63" s="6">
        <f t="shared" si="18"/>
        <v>20.898099200000001</v>
      </c>
      <c r="AP63" s="6">
        <v>1185.3442</v>
      </c>
    </row>
    <row r="64" spans="1:42" x14ac:dyDescent="0.25">
      <c r="A64" s="1">
        <v>12399</v>
      </c>
      <c r="B64" s="1" t="s">
        <v>1728</v>
      </c>
      <c r="C64" s="1" t="s">
        <v>827</v>
      </c>
      <c r="D64" s="4">
        <v>102</v>
      </c>
      <c r="E64" s="6">
        <f t="shared" si="0"/>
        <v>39.769800000000004</v>
      </c>
      <c r="F64" s="4">
        <v>72</v>
      </c>
      <c r="G64" s="6">
        <f t="shared" si="1"/>
        <v>57.647486879999995</v>
      </c>
      <c r="H64" s="4">
        <v>104</v>
      </c>
      <c r="I64" s="6">
        <f t="shared" si="2"/>
        <v>60.319999999999993</v>
      </c>
      <c r="J64" s="4">
        <v>50</v>
      </c>
      <c r="K64" s="6">
        <f t="shared" si="3"/>
        <v>17.89998756</v>
      </c>
      <c r="L64" s="4">
        <v>50</v>
      </c>
      <c r="M64" s="6">
        <f t="shared" si="4"/>
        <v>35.250365722544998</v>
      </c>
      <c r="N64" s="4">
        <v>36</v>
      </c>
      <c r="O64" s="6">
        <f t="shared" si="5"/>
        <v>22.680143999999999</v>
      </c>
      <c r="P64" s="4">
        <v>36</v>
      </c>
      <c r="Q64" s="6">
        <f t="shared" si="6"/>
        <v>22.680143999999999</v>
      </c>
      <c r="R64" s="4">
        <v>72</v>
      </c>
      <c r="S64" s="6">
        <f t="shared" si="7"/>
        <v>47.181995999999998</v>
      </c>
      <c r="T64" s="4">
        <v>96</v>
      </c>
      <c r="U64" s="6">
        <f t="shared" si="8"/>
        <v>26.3041056</v>
      </c>
      <c r="V64" s="4">
        <v>72</v>
      </c>
      <c r="W64" s="6">
        <f t="shared" si="9"/>
        <v>26.920850399999999</v>
      </c>
      <c r="X64" s="4">
        <v>72</v>
      </c>
      <c r="Y64" s="6">
        <f t="shared" si="10"/>
        <v>26.388028295999998</v>
      </c>
      <c r="Z64" s="4">
        <v>48</v>
      </c>
      <c r="AA64" s="6">
        <f t="shared" si="11"/>
        <v>15.185124768000001</v>
      </c>
      <c r="AB64" s="4">
        <v>72</v>
      </c>
      <c r="AC64" s="6">
        <f t="shared" si="12"/>
        <v>31.176234791999999</v>
      </c>
      <c r="AD64" s="4">
        <v>60</v>
      </c>
      <c r="AE64" s="6">
        <f t="shared" si="13"/>
        <v>41.361053999999996</v>
      </c>
      <c r="AF64" s="4">
        <v>48</v>
      </c>
      <c r="AG64" s="6">
        <f t="shared" si="14"/>
        <v>85.787984160000008</v>
      </c>
      <c r="AH64" s="4">
        <v>120</v>
      </c>
      <c r="AI64" s="6">
        <f t="shared" si="15"/>
        <v>52.803292475999996</v>
      </c>
      <c r="AJ64" s="4">
        <v>80</v>
      </c>
      <c r="AK64" s="6">
        <f t="shared" si="16"/>
        <v>33.704000000000001</v>
      </c>
      <c r="AL64" s="4">
        <v>72</v>
      </c>
      <c r="AM64" s="6">
        <f t="shared" si="17"/>
        <v>69.407999791704</v>
      </c>
      <c r="AN64" s="4">
        <v>64</v>
      </c>
      <c r="AO64" s="6">
        <f t="shared" si="18"/>
        <v>41.796198400000002</v>
      </c>
      <c r="AP64" s="6">
        <v>754.15579999999989</v>
      </c>
    </row>
    <row r="65" spans="1:42" x14ac:dyDescent="0.25">
      <c r="A65" s="1">
        <v>12402</v>
      </c>
      <c r="B65" s="1" t="s">
        <v>1729</v>
      </c>
      <c r="C65" s="1" t="s">
        <v>828</v>
      </c>
      <c r="D65" s="4">
        <v>348</v>
      </c>
      <c r="E65" s="6">
        <f t="shared" si="0"/>
        <v>135.68520000000001</v>
      </c>
      <c r="F65" s="4">
        <v>96</v>
      </c>
      <c r="G65" s="6">
        <f t="shared" si="1"/>
        <v>76.863315839999999</v>
      </c>
      <c r="H65" s="4">
        <v>112</v>
      </c>
      <c r="I65" s="6">
        <f t="shared" si="2"/>
        <v>64.959999999999994</v>
      </c>
      <c r="J65" s="4">
        <v>200</v>
      </c>
      <c r="K65" s="6">
        <f t="shared" si="3"/>
        <v>71.599950239999998</v>
      </c>
      <c r="L65" s="4">
        <v>60</v>
      </c>
      <c r="M65" s="6">
        <f t="shared" si="4"/>
        <v>42.300438867054005</v>
      </c>
      <c r="N65" s="4">
        <v>72</v>
      </c>
      <c r="O65" s="6">
        <f t="shared" si="5"/>
        <v>45.360287999999997</v>
      </c>
      <c r="P65" s="4">
        <v>72</v>
      </c>
      <c r="Q65" s="6">
        <f t="shared" si="6"/>
        <v>45.360287999999997</v>
      </c>
      <c r="R65" s="4">
        <v>60</v>
      </c>
      <c r="S65" s="6">
        <f t="shared" si="7"/>
        <v>39.318329999999996</v>
      </c>
      <c r="T65" s="4">
        <v>216</v>
      </c>
      <c r="U65" s="6">
        <f t="shared" si="8"/>
        <v>59.184237600000003</v>
      </c>
      <c r="V65" s="4">
        <v>168</v>
      </c>
      <c r="W65" s="6">
        <f t="shared" si="9"/>
        <v>62.815317599999993</v>
      </c>
      <c r="X65" s="4">
        <v>84</v>
      </c>
      <c r="Y65" s="6">
        <f t="shared" si="10"/>
        <v>30.786033011999997</v>
      </c>
      <c r="Z65" s="4">
        <v>96</v>
      </c>
      <c r="AA65" s="6">
        <f t="shared" si="11"/>
        <v>30.370249536000003</v>
      </c>
      <c r="AB65" s="4">
        <v>192</v>
      </c>
      <c r="AC65" s="6">
        <f t="shared" si="12"/>
        <v>83.136626111999988</v>
      </c>
      <c r="AD65" s="4">
        <v>96</v>
      </c>
      <c r="AE65" s="6">
        <f t="shared" si="13"/>
        <v>66.177686399999999</v>
      </c>
      <c r="AF65" s="4">
        <v>120</v>
      </c>
      <c r="AG65" s="6">
        <f t="shared" si="14"/>
        <v>214.46996039999999</v>
      </c>
      <c r="AH65" s="4">
        <v>120</v>
      </c>
      <c r="AI65" s="6">
        <f t="shared" si="15"/>
        <v>52.803292475999996</v>
      </c>
      <c r="AJ65" s="4">
        <v>120</v>
      </c>
      <c r="AK65" s="6">
        <f t="shared" si="16"/>
        <v>50.555999999999997</v>
      </c>
      <c r="AL65" s="4">
        <v>84</v>
      </c>
      <c r="AM65" s="6">
        <f t="shared" si="17"/>
        <v>80.975999756988003</v>
      </c>
      <c r="AN65" s="4">
        <v>176</v>
      </c>
      <c r="AO65" s="6">
        <f t="shared" si="18"/>
        <v>114.9395456</v>
      </c>
      <c r="AP65" s="6">
        <v>1367.5011999999997</v>
      </c>
    </row>
    <row r="66" spans="1:42" x14ac:dyDescent="0.25">
      <c r="A66" s="1">
        <v>12403</v>
      </c>
      <c r="B66" s="1" t="s">
        <v>1730</v>
      </c>
      <c r="C66" s="1" t="s">
        <v>829</v>
      </c>
      <c r="D66" s="4">
        <v>108</v>
      </c>
      <c r="E66" s="6">
        <f t="shared" si="0"/>
        <v>42.109200000000001</v>
      </c>
      <c r="F66" s="4">
        <v>72</v>
      </c>
      <c r="G66" s="6">
        <f t="shared" si="1"/>
        <v>57.647486879999995</v>
      </c>
      <c r="H66" s="4">
        <v>72</v>
      </c>
      <c r="I66" s="6">
        <f t="shared" si="2"/>
        <v>41.76</v>
      </c>
      <c r="J66" s="4">
        <v>110</v>
      </c>
      <c r="K66" s="6">
        <f t="shared" si="3"/>
        <v>39.379972631999998</v>
      </c>
      <c r="L66" s="4">
        <v>40</v>
      </c>
      <c r="M66" s="6">
        <f t="shared" si="4"/>
        <v>28.200292578036002</v>
      </c>
      <c r="N66" s="4">
        <v>48</v>
      </c>
      <c r="O66" s="6">
        <f t="shared" si="5"/>
        <v>30.240192</v>
      </c>
      <c r="P66" s="4">
        <v>48</v>
      </c>
      <c r="Q66" s="6">
        <f t="shared" si="6"/>
        <v>30.240192</v>
      </c>
      <c r="R66" s="4">
        <v>36</v>
      </c>
      <c r="S66" s="6">
        <f t="shared" si="7"/>
        <v>23.590997999999999</v>
      </c>
      <c r="T66" s="4">
        <v>120</v>
      </c>
      <c r="U66" s="6">
        <f t="shared" si="8"/>
        <v>32.880132000000003</v>
      </c>
      <c r="V66" s="4">
        <v>108</v>
      </c>
      <c r="W66" s="6">
        <f t="shared" si="9"/>
        <v>40.381275599999995</v>
      </c>
      <c r="X66" s="4">
        <v>60</v>
      </c>
      <c r="Y66" s="6">
        <f t="shared" si="10"/>
        <v>21.990023579999999</v>
      </c>
      <c r="Z66" s="4">
        <v>96</v>
      </c>
      <c r="AA66" s="6">
        <f t="shared" si="11"/>
        <v>30.370249536000003</v>
      </c>
      <c r="AB66" s="4">
        <v>120</v>
      </c>
      <c r="AC66" s="6">
        <f t="shared" si="12"/>
        <v>51.960391319999999</v>
      </c>
      <c r="AD66" s="4">
        <v>72</v>
      </c>
      <c r="AE66" s="6">
        <f t="shared" si="13"/>
        <v>49.633264799999999</v>
      </c>
      <c r="AF66" s="4">
        <v>108</v>
      </c>
      <c r="AG66" s="6">
        <f t="shared" si="14"/>
        <v>193.02296436</v>
      </c>
      <c r="AH66" s="4">
        <v>60</v>
      </c>
      <c r="AI66" s="6">
        <f t="shared" si="15"/>
        <v>26.401646237999998</v>
      </c>
      <c r="AJ66" s="4">
        <v>120</v>
      </c>
      <c r="AK66" s="6">
        <f t="shared" si="16"/>
        <v>50.555999999999997</v>
      </c>
      <c r="AL66" s="4">
        <v>48</v>
      </c>
      <c r="AM66" s="6">
        <f t="shared" si="17"/>
        <v>46.271999861136003</v>
      </c>
      <c r="AN66" s="4">
        <v>112</v>
      </c>
      <c r="AO66" s="6">
        <f t="shared" si="18"/>
        <v>73.143347200000008</v>
      </c>
      <c r="AP66" s="6">
        <v>909.64119999999991</v>
      </c>
    </row>
    <row r="67" spans="1:42" x14ac:dyDescent="0.25">
      <c r="A67" s="1">
        <v>12404</v>
      </c>
      <c r="B67" s="1" t="s">
        <v>1731</v>
      </c>
      <c r="C67" s="1" t="s">
        <v>830</v>
      </c>
      <c r="D67" s="4">
        <v>798</v>
      </c>
      <c r="E67" s="6">
        <f t="shared" si="0"/>
        <v>311.14019999999999</v>
      </c>
      <c r="F67" s="4">
        <v>144</v>
      </c>
      <c r="G67" s="6">
        <f t="shared" si="1"/>
        <v>115.29497375999999</v>
      </c>
      <c r="H67" s="4">
        <v>184</v>
      </c>
      <c r="I67" s="6">
        <f t="shared" si="2"/>
        <v>106.72</v>
      </c>
      <c r="J67" s="4">
        <v>40</v>
      </c>
      <c r="K67" s="6">
        <f t="shared" si="3"/>
        <v>14.319990047999999</v>
      </c>
      <c r="L67" s="4">
        <v>50</v>
      </c>
      <c r="M67" s="6">
        <f t="shared" si="4"/>
        <v>35.250365722544998</v>
      </c>
      <c r="N67" s="4">
        <v>48</v>
      </c>
      <c r="O67" s="6">
        <f t="shared" si="5"/>
        <v>30.240192</v>
      </c>
      <c r="P67" s="4">
        <v>48</v>
      </c>
      <c r="Q67" s="6">
        <f t="shared" si="6"/>
        <v>30.240192</v>
      </c>
      <c r="R67" s="4">
        <v>60</v>
      </c>
      <c r="S67" s="6">
        <f t="shared" si="7"/>
        <v>39.318329999999996</v>
      </c>
      <c r="T67" s="4">
        <v>240</v>
      </c>
      <c r="U67" s="6">
        <f t="shared" si="8"/>
        <v>65.760264000000006</v>
      </c>
      <c r="V67" s="4">
        <v>60</v>
      </c>
      <c r="W67" s="6">
        <f t="shared" si="9"/>
        <v>22.434041999999998</v>
      </c>
      <c r="X67" s="4">
        <v>48</v>
      </c>
      <c r="Y67" s="6">
        <f t="shared" si="10"/>
        <v>17.592018864</v>
      </c>
      <c r="Z67" s="4">
        <v>24</v>
      </c>
      <c r="AA67" s="6">
        <f t="shared" si="11"/>
        <v>7.5925623840000007</v>
      </c>
      <c r="AB67" s="4">
        <v>192</v>
      </c>
      <c r="AC67" s="6">
        <f t="shared" si="12"/>
        <v>83.136626111999988</v>
      </c>
      <c r="AD67" s="4">
        <v>84</v>
      </c>
      <c r="AE67" s="6">
        <f t="shared" si="13"/>
        <v>57.905475600000003</v>
      </c>
      <c r="AF67" s="4">
        <v>96</v>
      </c>
      <c r="AG67" s="6">
        <f t="shared" si="14"/>
        <v>171.57596832000002</v>
      </c>
      <c r="AH67" s="4">
        <v>180</v>
      </c>
      <c r="AI67" s="6">
        <f t="shared" si="15"/>
        <v>79.204938713999994</v>
      </c>
      <c r="AJ67" s="4">
        <v>100</v>
      </c>
      <c r="AK67" s="6">
        <f t="shared" si="16"/>
        <v>42.13</v>
      </c>
      <c r="AL67" s="4">
        <v>132</v>
      </c>
      <c r="AM67" s="6">
        <f t="shared" si="17"/>
        <v>127.247999618124</v>
      </c>
      <c r="AN67" s="4">
        <v>48</v>
      </c>
      <c r="AO67" s="6">
        <f t="shared" si="18"/>
        <v>31.347148799999999</v>
      </c>
      <c r="AP67" s="6">
        <v>1388.3622</v>
      </c>
    </row>
    <row r="68" spans="1:42" x14ac:dyDescent="0.25">
      <c r="A68" s="1">
        <v>12406</v>
      </c>
      <c r="B68" s="1" t="s">
        <v>1732</v>
      </c>
      <c r="C68" s="1" t="s">
        <v>831</v>
      </c>
      <c r="D68" s="4">
        <v>972</v>
      </c>
      <c r="E68" s="6">
        <f t="shared" si="0"/>
        <v>378.9828</v>
      </c>
      <c r="F68" s="4">
        <v>204</v>
      </c>
      <c r="G68" s="6">
        <f t="shared" si="1"/>
        <v>163.33454616</v>
      </c>
      <c r="H68" s="4">
        <v>224</v>
      </c>
      <c r="I68" s="6">
        <f t="shared" si="2"/>
        <v>129.91999999999999</v>
      </c>
      <c r="J68" s="4">
        <v>430</v>
      </c>
      <c r="K68" s="6">
        <f t="shared" si="3"/>
        <v>153.93989301599998</v>
      </c>
      <c r="L68" s="4">
        <v>130</v>
      </c>
      <c r="M68" s="6">
        <f t="shared" si="4"/>
        <v>91.65095087861701</v>
      </c>
      <c r="N68" s="4">
        <v>144</v>
      </c>
      <c r="O68" s="6">
        <f t="shared" si="5"/>
        <v>90.720575999999994</v>
      </c>
      <c r="P68" s="4">
        <v>156</v>
      </c>
      <c r="Q68" s="6">
        <f t="shared" si="6"/>
        <v>98.280624000000003</v>
      </c>
      <c r="R68" s="4">
        <v>114</v>
      </c>
      <c r="S68" s="6">
        <f t="shared" si="7"/>
        <v>74.704826999999995</v>
      </c>
      <c r="T68" s="4">
        <v>408</v>
      </c>
      <c r="U68" s="6">
        <f t="shared" si="8"/>
        <v>111.7924488</v>
      </c>
      <c r="V68" s="4">
        <v>336</v>
      </c>
      <c r="W68" s="6">
        <f t="shared" si="9"/>
        <v>125.63063519999999</v>
      </c>
      <c r="X68" s="4">
        <v>168</v>
      </c>
      <c r="Y68" s="6">
        <f t="shared" si="10"/>
        <v>61.572066023999994</v>
      </c>
      <c r="Z68" s="4">
        <v>264</v>
      </c>
      <c r="AA68" s="6">
        <f t="shared" si="11"/>
        <v>83.518186224000004</v>
      </c>
      <c r="AB68" s="4">
        <v>816</v>
      </c>
      <c r="AC68" s="6">
        <f t="shared" si="12"/>
        <v>353.33066097599999</v>
      </c>
      <c r="AD68" s="4">
        <v>204</v>
      </c>
      <c r="AE68" s="6">
        <f t="shared" si="13"/>
        <v>140.62758360000001</v>
      </c>
      <c r="AF68" s="4">
        <v>396</v>
      </c>
      <c r="AG68" s="6">
        <f t="shared" si="14"/>
        <v>707.75086931999999</v>
      </c>
      <c r="AH68" s="4">
        <v>240</v>
      </c>
      <c r="AI68" s="6">
        <f t="shared" si="15"/>
        <v>105.60658495199999</v>
      </c>
      <c r="AJ68" s="4">
        <v>1400</v>
      </c>
      <c r="AK68" s="6">
        <f t="shared" si="16"/>
        <v>589.82000000000005</v>
      </c>
      <c r="AL68" s="4">
        <v>156</v>
      </c>
      <c r="AM68" s="6">
        <f t="shared" si="17"/>
        <v>150.383999548692</v>
      </c>
      <c r="AN68" s="4">
        <v>432</v>
      </c>
      <c r="AO68" s="6">
        <f t="shared" si="18"/>
        <v>282.12433920000001</v>
      </c>
      <c r="AP68" s="6">
        <v>3892.9508000000001</v>
      </c>
    </row>
    <row r="69" spans="1:42" x14ac:dyDescent="0.25">
      <c r="A69" s="1">
        <v>12407</v>
      </c>
      <c r="B69" s="1" t="s">
        <v>1733</v>
      </c>
      <c r="C69" s="1" t="s">
        <v>832</v>
      </c>
      <c r="D69" s="4">
        <v>648</v>
      </c>
      <c r="E69" s="6">
        <f t="shared" si="0"/>
        <v>252.65520000000001</v>
      </c>
      <c r="F69" s="4">
        <v>144</v>
      </c>
      <c r="G69" s="6">
        <f t="shared" si="1"/>
        <v>115.29497375999999</v>
      </c>
      <c r="H69" s="4">
        <v>152</v>
      </c>
      <c r="I69" s="6">
        <f t="shared" si="2"/>
        <v>88.16</v>
      </c>
      <c r="J69" s="4">
        <v>290</v>
      </c>
      <c r="K69" s="6">
        <f t="shared" si="3"/>
        <v>103.81992784799999</v>
      </c>
      <c r="L69" s="4">
        <v>80</v>
      </c>
      <c r="M69" s="6">
        <f t="shared" si="4"/>
        <v>56.400585156072005</v>
      </c>
      <c r="N69" s="4">
        <v>96</v>
      </c>
      <c r="O69" s="6">
        <f t="shared" si="5"/>
        <v>60.480384000000001</v>
      </c>
      <c r="P69" s="4">
        <v>96</v>
      </c>
      <c r="Q69" s="6">
        <f t="shared" si="6"/>
        <v>60.480384000000001</v>
      </c>
      <c r="R69" s="4">
        <v>78</v>
      </c>
      <c r="S69" s="6">
        <f t="shared" si="7"/>
        <v>51.113828999999996</v>
      </c>
      <c r="T69" s="4">
        <v>264</v>
      </c>
      <c r="U69" s="6">
        <f t="shared" si="8"/>
        <v>72.336290399999996</v>
      </c>
      <c r="V69" s="4">
        <v>228</v>
      </c>
      <c r="W69" s="6">
        <f t="shared" si="9"/>
        <v>85.249359599999991</v>
      </c>
      <c r="X69" s="4">
        <v>120</v>
      </c>
      <c r="Y69" s="6">
        <f t="shared" si="10"/>
        <v>43.980047159999998</v>
      </c>
      <c r="Z69" s="4">
        <v>168</v>
      </c>
      <c r="AA69" s="6">
        <f t="shared" si="11"/>
        <v>53.147936688000001</v>
      </c>
      <c r="AB69" s="4">
        <v>552</v>
      </c>
      <c r="AC69" s="6">
        <f t="shared" si="12"/>
        <v>239.01780007199997</v>
      </c>
      <c r="AD69" s="4">
        <v>132</v>
      </c>
      <c r="AE69" s="6">
        <f t="shared" si="13"/>
        <v>90.994318800000002</v>
      </c>
      <c r="AF69" s="4">
        <v>192</v>
      </c>
      <c r="AG69" s="6">
        <f t="shared" si="14"/>
        <v>343.15193664000003</v>
      </c>
      <c r="AH69" s="4">
        <v>120</v>
      </c>
      <c r="AI69" s="6">
        <f t="shared" si="15"/>
        <v>52.803292475999996</v>
      </c>
      <c r="AJ69" s="4">
        <v>580</v>
      </c>
      <c r="AK69" s="6">
        <f t="shared" si="16"/>
        <v>244.35400000000001</v>
      </c>
      <c r="AL69" s="4">
        <v>108</v>
      </c>
      <c r="AM69" s="6">
        <f t="shared" si="17"/>
        <v>104.11199968755601</v>
      </c>
      <c r="AN69" s="4">
        <v>288</v>
      </c>
      <c r="AO69" s="6">
        <f t="shared" si="18"/>
        <v>188.0828928</v>
      </c>
      <c r="AP69" s="6">
        <v>2305.2692000000002</v>
      </c>
    </row>
    <row r="70" spans="1:42" x14ac:dyDescent="0.25">
      <c r="A70" s="1">
        <v>12409</v>
      </c>
      <c r="B70" s="1" t="s">
        <v>1734</v>
      </c>
      <c r="C70" s="1" t="s">
        <v>833</v>
      </c>
      <c r="D70" s="4">
        <v>90</v>
      </c>
      <c r="E70" s="6">
        <f t="shared" ref="E70:E133" si="19">D70*0.3899</f>
        <v>35.091000000000001</v>
      </c>
      <c r="F70" s="4">
        <v>24</v>
      </c>
      <c r="G70" s="6">
        <f t="shared" ref="G70:G133" si="20">F70*0.80065954</f>
        <v>19.21582896</v>
      </c>
      <c r="H70" s="4">
        <v>24</v>
      </c>
      <c r="I70" s="6">
        <f t="shared" ref="I70:I133" si="21">H70*0.58</f>
        <v>13.919999999999998</v>
      </c>
      <c r="J70" s="4">
        <v>40</v>
      </c>
      <c r="K70" s="6">
        <f t="shared" ref="K70:K133" si="22">J70*0.3579997512</f>
        <v>14.319990047999999</v>
      </c>
      <c r="L70" s="4">
        <v>10</v>
      </c>
      <c r="M70" s="6">
        <f t="shared" ref="M70:M133" si="23">L70*0.7050073144509</f>
        <v>7.0500731445090006</v>
      </c>
      <c r="N70" s="4">
        <v>12</v>
      </c>
      <c r="O70" s="6">
        <f t="shared" ref="O70:O133" si="24">N70*0.630004</f>
        <v>7.5600480000000001</v>
      </c>
      <c r="P70" s="4">
        <v>12</v>
      </c>
      <c r="Q70" s="6">
        <f t="shared" ref="Q70:Q133" si="25">P70*0.630004</f>
        <v>7.5600480000000001</v>
      </c>
      <c r="R70" s="4">
        <v>12</v>
      </c>
      <c r="S70" s="6">
        <f t="shared" ref="S70:S133" si="26">R70*0.6553055</f>
        <v>7.8636660000000003</v>
      </c>
      <c r="T70" s="4">
        <v>48</v>
      </c>
      <c r="U70" s="6">
        <f t="shared" ref="U70:U133" si="27">T70*0.2740011</f>
        <v>13.1520528</v>
      </c>
      <c r="V70" s="4">
        <v>36</v>
      </c>
      <c r="W70" s="6">
        <f t="shared" ref="W70:W133" si="28">V70*0.3739007</f>
        <v>13.4604252</v>
      </c>
      <c r="X70" s="4">
        <v>12</v>
      </c>
      <c r="Y70" s="6">
        <f t="shared" ref="Y70:Y133" si="29">X70*0.366500393</f>
        <v>4.398004716</v>
      </c>
      <c r="Z70" s="4">
        <v>24</v>
      </c>
      <c r="AA70" s="6">
        <f t="shared" ref="AA70:AA133" si="30">Z70*0.316356766</f>
        <v>7.5925623840000007</v>
      </c>
      <c r="AB70" s="4">
        <v>72</v>
      </c>
      <c r="AC70" s="6">
        <f t="shared" ref="AC70:AC133" si="31">AB70*0.433003261</f>
        <v>31.176234791999999</v>
      </c>
      <c r="AD70" s="4">
        <v>24</v>
      </c>
      <c r="AE70" s="6">
        <f t="shared" ref="AE70:AE133" si="32">AD70*0.6893509</f>
        <v>16.5444216</v>
      </c>
      <c r="AF70" s="4">
        <v>36</v>
      </c>
      <c r="AG70" s="6">
        <f t="shared" ref="AG70:AG133" si="33">AF70*1.78724967</f>
        <v>64.340988120000006</v>
      </c>
      <c r="AH70" s="4">
        <v>0</v>
      </c>
      <c r="AI70" s="6">
        <f t="shared" ref="AI70:AI133" si="34">AH70*0.4400274373</f>
        <v>0</v>
      </c>
      <c r="AJ70" s="4">
        <v>180</v>
      </c>
      <c r="AK70" s="6">
        <f t="shared" ref="AK70:AK133" si="35">AJ70*0.4213</f>
        <v>75.834000000000003</v>
      </c>
      <c r="AL70" s="4">
        <v>12</v>
      </c>
      <c r="AM70" s="6">
        <f t="shared" ref="AM70:AM133" si="36">AL70*0.963999997107</f>
        <v>11.567999965284001</v>
      </c>
      <c r="AN70" s="4">
        <v>32</v>
      </c>
      <c r="AO70" s="6">
        <f t="shared" ref="AO70:AO133" si="37">AN70*0.6530656</f>
        <v>20.898099200000001</v>
      </c>
      <c r="AP70" s="6">
        <v>371.46499999999997</v>
      </c>
    </row>
    <row r="71" spans="1:42" x14ac:dyDescent="0.25">
      <c r="A71" s="1">
        <v>12410</v>
      </c>
      <c r="B71" s="1" t="s">
        <v>1735</v>
      </c>
      <c r="C71" s="1" t="s">
        <v>834</v>
      </c>
      <c r="D71" s="4">
        <v>300</v>
      </c>
      <c r="E71" s="6">
        <f t="shared" si="19"/>
        <v>116.97000000000001</v>
      </c>
      <c r="F71" s="4">
        <v>96</v>
      </c>
      <c r="G71" s="6">
        <f t="shared" si="20"/>
        <v>76.863315839999999</v>
      </c>
      <c r="H71" s="4">
        <v>200</v>
      </c>
      <c r="I71" s="6">
        <f t="shared" si="21"/>
        <v>115.99999999999999</v>
      </c>
      <c r="J71" s="4">
        <v>100</v>
      </c>
      <c r="K71" s="6">
        <f t="shared" si="22"/>
        <v>35.799975119999999</v>
      </c>
      <c r="L71" s="4">
        <v>100</v>
      </c>
      <c r="M71" s="6">
        <f t="shared" si="23"/>
        <v>70.500731445089997</v>
      </c>
      <c r="N71" s="4">
        <v>144</v>
      </c>
      <c r="O71" s="6">
        <f t="shared" si="24"/>
        <v>90.720575999999994</v>
      </c>
      <c r="P71" s="4">
        <v>144</v>
      </c>
      <c r="Q71" s="6">
        <f t="shared" si="25"/>
        <v>90.720575999999994</v>
      </c>
      <c r="R71" s="4">
        <v>108</v>
      </c>
      <c r="S71" s="6">
        <f t="shared" si="26"/>
        <v>70.772993999999997</v>
      </c>
      <c r="T71" s="4">
        <v>96</v>
      </c>
      <c r="U71" s="6">
        <f t="shared" si="27"/>
        <v>26.3041056</v>
      </c>
      <c r="V71" s="4">
        <v>96</v>
      </c>
      <c r="W71" s="6">
        <f t="shared" si="28"/>
        <v>35.894467199999994</v>
      </c>
      <c r="X71" s="4">
        <v>96</v>
      </c>
      <c r="Y71" s="6">
        <f t="shared" si="29"/>
        <v>35.184037728</v>
      </c>
      <c r="Z71" s="4">
        <v>96</v>
      </c>
      <c r="AA71" s="6">
        <f t="shared" si="30"/>
        <v>30.370249536000003</v>
      </c>
      <c r="AB71" s="4">
        <v>96</v>
      </c>
      <c r="AC71" s="6">
        <f t="shared" si="31"/>
        <v>41.568313055999994</v>
      </c>
      <c r="AD71" s="4">
        <v>96</v>
      </c>
      <c r="AE71" s="6">
        <f t="shared" si="32"/>
        <v>66.177686399999999</v>
      </c>
      <c r="AF71" s="4">
        <v>204</v>
      </c>
      <c r="AG71" s="6">
        <f t="shared" si="33"/>
        <v>364.59893268000002</v>
      </c>
      <c r="AH71" s="4">
        <v>180</v>
      </c>
      <c r="AI71" s="6">
        <f t="shared" si="34"/>
        <v>79.204938713999994</v>
      </c>
      <c r="AJ71" s="4">
        <v>100</v>
      </c>
      <c r="AK71" s="6">
        <f t="shared" si="35"/>
        <v>42.13</v>
      </c>
      <c r="AL71" s="4">
        <v>96</v>
      </c>
      <c r="AM71" s="6">
        <f t="shared" si="36"/>
        <v>92.543999722272005</v>
      </c>
      <c r="AN71" s="4">
        <v>96</v>
      </c>
      <c r="AO71" s="6">
        <f t="shared" si="37"/>
        <v>62.694297599999999</v>
      </c>
      <c r="AP71" s="6">
        <v>1544.8180000000002</v>
      </c>
    </row>
    <row r="72" spans="1:42" x14ac:dyDescent="0.25">
      <c r="A72" s="1">
        <v>12411</v>
      </c>
      <c r="B72" s="1" t="s">
        <v>1736</v>
      </c>
      <c r="C72" s="1" t="s">
        <v>835</v>
      </c>
      <c r="D72" s="4">
        <v>498</v>
      </c>
      <c r="E72" s="6">
        <f t="shared" si="19"/>
        <v>194.17020000000002</v>
      </c>
      <c r="F72" s="4">
        <v>300</v>
      </c>
      <c r="G72" s="6">
        <f t="shared" si="20"/>
        <v>240.19786199999999</v>
      </c>
      <c r="H72" s="4">
        <v>400</v>
      </c>
      <c r="I72" s="6">
        <f t="shared" si="21"/>
        <v>231.99999999999997</v>
      </c>
      <c r="J72" s="4">
        <v>250</v>
      </c>
      <c r="K72" s="6">
        <f t="shared" si="22"/>
        <v>89.499937799999998</v>
      </c>
      <c r="L72" s="4">
        <v>250</v>
      </c>
      <c r="M72" s="6">
        <f t="shared" si="23"/>
        <v>176.25182861272501</v>
      </c>
      <c r="N72" s="4">
        <v>252</v>
      </c>
      <c r="O72" s="6">
        <f t="shared" si="24"/>
        <v>158.761008</v>
      </c>
      <c r="P72" s="4">
        <v>252</v>
      </c>
      <c r="Q72" s="6">
        <f t="shared" si="25"/>
        <v>158.761008</v>
      </c>
      <c r="R72" s="4">
        <v>252</v>
      </c>
      <c r="S72" s="6">
        <f t="shared" si="26"/>
        <v>165.13698600000001</v>
      </c>
      <c r="T72" s="4">
        <v>504</v>
      </c>
      <c r="U72" s="6">
        <f t="shared" si="27"/>
        <v>138.0965544</v>
      </c>
      <c r="V72" s="4">
        <v>396</v>
      </c>
      <c r="W72" s="6">
        <f t="shared" si="28"/>
        <v>148.06467719999998</v>
      </c>
      <c r="X72" s="4">
        <v>396</v>
      </c>
      <c r="Y72" s="6">
        <f t="shared" si="29"/>
        <v>145.134155628</v>
      </c>
      <c r="Z72" s="4">
        <v>192</v>
      </c>
      <c r="AA72" s="6">
        <f t="shared" si="30"/>
        <v>60.740499072000006</v>
      </c>
      <c r="AB72" s="4">
        <v>240</v>
      </c>
      <c r="AC72" s="6">
        <f t="shared" si="31"/>
        <v>103.92078264</v>
      </c>
      <c r="AD72" s="4">
        <v>252</v>
      </c>
      <c r="AE72" s="6">
        <f t="shared" si="32"/>
        <v>173.71642679999999</v>
      </c>
      <c r="AF72" s="4">
        <v>204</v>
      </c>
      <c r="AG72" s="6">
        <f t="shared" si="33"/>
        <v>364.59893268000002</v>
      </c>
      <c r="AH72" s="4">
        <v>420</v>
      </c>
      <c r="AI72" s="6">
        <f t="shared" si="34"/>
        <v>184.811523666</v>
      </c>
      <c r="AJ72" s="4">
        <v>200</v>
      </c>
      <c r="AK72" s="6">
        <f t="shared" si="35"/>
        <v>84.26</v>
      </c>
      <c r="AL72" s="4">
        <v>396</v>
      </c>
      <c r="AM72" s="6">
        <f t="shared" si="36"/>
        <v>381.74399885437202</v>
      </c>
      <c r="AN72" s="4">
        <v>256</v>
      </c>
      <c r="AO72" s="6">
        <f t="shared" si="37"/>
        <v>167.18479360000001</v>
      </c>
      <c r="AP72" s="6">
        <v>3366.6162000000004</v>
      </c>
    </row>
    <row r="73" spans="1:42" x14ac:dyDescent="0.25">
      <c r="A73" s="1">
        <v>12412</v>
      </c>
      <c r="B73" s="1" t="s">
        <v>1737</v>
      </c>
      <c r="C73" s="1" t="s">
        <v>836</v>
      </c>
      <c r="D73" s="4">
        <v>552</v>
      </c>
      <c r="E73" s="6">
        <f t="shared" si="19"/>
        <v>215.22480000000002</v>
      </c>
      <c r="F73" s="4">
        <v>204</v>
      </c>
      <c r="G73" s="6">
        <f t="shared" si="20"/>
        <v>163.33454616</v>
      </c>
      <c r="H73" s="4">
        <v>224</v>
      </c>
      <c r="I73" s="6">
        <f t="shared" si="21"/>
        <v>129.91999999999999</v>
      </c>
      <c r="J73" s="4">
        <v>250</v>
      </c>
      <c r="K73" s="6">
        <f t="shared" si="22"/>
        <v>89.499937799999998</v>
      </c>
      <c r="L73" s="4">
        <v>130</v>
      </c>
      <c r="M73" s="6">
        <f t="shared" si="23"/>
        <v>91.65095087861701</v>
      </c>
      <c r="N73" s="4">
        <v>144</v>
      </c>
      <c r="O73" s="6">
        <f t="shared" si="24"/>
        <v>90.720575999999994</v>
      </c>
      <c r="P73" s="4">
        <v>156</v>
      </c>
      <c r="Q73" s="6">
        <f t="shared" si="25"/>
        <v>98.280624000000003</v>
      </c>
      <c r="R73" s="4">
        <v>114</v>
      </c>
      <c r="S73" s="6">
        <f t="shared" si="26"/>
        <v>74.704826999999995</v>
      </c>
      <c r="T73" s="4">
        <v>408</v>
      </c>
      <c r="U73" s="6">
        <f t="shared" si="27"/>
        <v>111.7924488</v>
      </c>
      <c r="V73" s="4">
        <v>336</v>
      </c>
      <c r="W73" s="6">
        <f t="shared" si="28"/>
        <v>125.63063519999999</v>
      </c>
      <c r="X73" s="4">
        <v>0</v>
      </c>
      <c r="Y73" s="6">
        <f t="shared" si="29"/>
        <v>0</v>
      </c>
      <c r="Z73" s="4">
        <v>264</v>
      </c>
      <c r="AA73" s="6">
        <f t="shared" si="30"/>
        <v>83.518186224000004</v>
      </c>
      <c r="AB73" s="4">
        <v>240</v>
      </c>
      <c r="AC73" s="6">
        <f t="shared" si="31"/>
        <v>103.92078264</v>
      </c>
      <c r="AD73" s="4">
        <v>96</v>
      </c>
      <c r="AE73" s="6">
        <f t="shared" si="32"/>
        <v>66.177686399999999</v>
      </c>
      <c r="AF73" s="4">
        <v>96</v>
      </c>
      <c r="AG73" s="6">
        <f t="shared" si="33"/>
        <v>171.57596832000002</v>
      </c>
      <c r="AH73" s="4">
        <v>240</v>
      </c>
      <c r="AI73" s="6">
        <f t="shared" si="34"/>
        <v>105.60658495199999</v>
      </c>
      <c r="AJ73" s="4">
        <v>460</v>
      </c>
      <c r="AK73" s="6">
        <f t="shared" si="35"/>
        <v>193.798</v>
      </c>
      <c r="AL73" s="4">
        <v>156</v>
      </c>
      <c r="AM73" s="6">
        <f t="shared" si="36"/>
        <v>150.383999548692</v>
      </c>
      <c r="AN73" s="4">
        <v>96</v>
      </c>
      <c r="AO73" s="6">
        <f t="shared" si="37"/>
        <v>62.694297599999999</v>
      </c>
      <c r="AP73" s="6">
        <v>2128.1967999999997</v>
      </c>
    </row>
    <row r="74" spans="1:42" x14ac:dyDescent="0.25">
      <c r="A74" s="1">
        <v>12415</v>
      </c>
      <c r="B74" s="1" t="s">
        <v>1738</v>
      </c>
      <c r="C74" s="1" t="s">
        <v>837</v>
      </c>
      <c r="D74" s="4">
        <v>450</v>
      </c>
      <c r="E74" s="6">
        <f t="shared" si="19"/>
        <v>175.45500000000001</v>
      </c>
      <c r="F74" s="4">
        <v>96</v>
      </c>
      <c r="G74" s="6">
        <f t="shared" si="20"/>
        <v>76.863315839999999</v>
      </c>
      <c r="H74" s="4">
        <v>104</v>
      </c>
      <c r="I74" s="6">
        <f t="shared" si="21"/>
        <v>60.319999999999993</v>
      </c>
      <c r="J74" s="4">
        <v>50</v>
      </c>
      <c r="K74" s="6">
        <f t="shared" si="22"/>
        <v>17.89998756</v>
      </c>
      <c r="L74" s="4">
        <v>60</v>
      </c>
      <c r="M74" s="6">
        <f t="shared" si="23"/>
        <v>42.300438867054005</v>
      </c>
      <c r="N74" s="4">
        <v>72</v>
      </c>
      <c r="O74" s="6">
        <f t="shared" si="24"/>
        <v>45.360287999999997</v>
      </c>
      <c r="P74" s="4">
        <v>72</v>
      </c>
      <c r="Q74" s="6">
        <f t="shared" si="25"/>
        <v>45.360287999999997</v>
      </c>
      <c r="R74" s="4">
        <v>54</v>
      </c>
      <c r="S74" s="6">
        <f t="shared" si="26"/>
        <v>35.386496999999999</v>
      </c>
      <c r="T74" s="4">
        <v>192</v>
      </c>
      <c r="U74" s="6">
        <f t="shared" si="27"/>
        <v>52.6082112</v>
      </c>
      <c r="V74" s="4">
        <v>156</v>
      </c>
      <c r="W74" s="6">
        <f t="shared" si="28"/>
        <v>58.328509199999999</v>
      </c>
      <c r="X74" s="4">
        <v>84</v>
      </c>
      <c r="Y74" s="6">
        <f t="shared" si="29"/>
        <v>30.786033011999997</v>
      </c>
      <c r="Z74" s="4">
        <v>120</v>
      </c>
      <c r="AA74" s="6">
        <f t="shared" si="30"/>
        <v>37.96281192</v>
      </c>
      <c r="AB74" s="4">
        <v>384</v>
      </c>
      <c r="AC74" s="6">
        <f t="shared" si="31"/>
        <v>166.27325222399998</v>
      </c>
      <c r="AD74" s="4">
        <v>96</v>
      </c>
      <c r="AE74" s="6">
        <f t="shared" si="32"/>
        <v>66.177686399999999</v>
      </c>
      <c r="AF74" s="4">
        <v>180</v>
      </c>
      <c r="AG74" s="6">
        <f t="shared" si="33"/>
        <v>321.70494059999999</v>
      </c>
      <c r="AH74" s="4">
        <v>120</v>
      </c>
      <c r="AI74" s="6">
        <f t="shared" si="34"/>
        <v>52.803292475999996</v>
      </c>
      <c r="AJ74" s="4">
        <v>1000</v>
      </c>
      <c r="AK74" s="6">
        <f t="shared" si="35"/>
        <v>421.3</v>
      </c>
      <c r="AL74" s="4">
        <v>72</v>
      </c>
      <c r="AM74" s="6">
        <f t="shared" si="36"/>
        <v>69.407999791704</v>
      </c>
      <c r="AN74" s="4">
        <v>208</v>
      </c>
      <c r="AO74" s="6">
        <f t="shared" si="37"/>
        <v>135.83764479999999</v>
      </c>
      <c r="AP74" s="6">
        <v>1911.6849999999997</v>
      </c>
    </row>
    <row r="75" spans="1:42" x14ac:dyDescent="0.25">
      <c r="A75" s="1">
        <v>12417</v>
      </c>
      <c r="B75" s="1" t="s">
        <v>1739</v>
      </c>
      <c r="C75" s="1" t="s">
        <v>839</v>
      </c>
      <c r="D75" s="4">
        <v>300</v>
      </c>
      <c r="E75" s="6">
        <f t="shared" si="19"/>
        <v>116.97000000000001</v>
      </c>
      <c r="F75" s="4">
        <v>108</v>
      </c>
      <c r="G75" s="6">
        <f t="shared" si="20"/>
        <v>86.471230319999989</v>
      </c>
      <c r="H75" s="4">
        <v>112</v>
      </c>
      <c r="I75" s="6">
        <f t="shared" si="21"/>
        <v>64.959999999999994</v>
      </c>
      <c r="J75" s="4">
        <v>150</v>
      </c>
      <c r="K75" s="6">
        <f t="shared" si="22"/>
        <v>53.699962679999999</v>
      </c>
      <c r="L75" s="4">
        <v>60</v>
      </c>
      <c r="M75" s="6">
        <f t="shared" si="23"/>
        <v>42.300438867054005</v>
      </c>
      <c r="N75" s="4">
        <v>72</v>
      </c>
      <c r="O75" s="6">
        <f t="shared" si="24"/>
        <v>45.360287999999997</v>
      </c>
      <c r="P75" s="4">
        <v>72</v>
      </c>
      <c r="Q75" s="6">
        <f t="shared" si="25"/>
        <v>45.360287999999997</v>
      </c>
      <c r="R75" s="4">
        <v>60</v>
      </c>
      <c r="S75" s="6">
        <f t="shared" si="26"/>
        <v>39.318329999999996</v>
      </c>
      <c r="T75" s="4">
        <v>144</v>
      </c>
      <c r="U75" s="6">
        <f t="shared" si="27"/>
        <v>39.4561584</v>
      </c>
      <c r="V75" s="4">
        <v>156</v>
      </c>
      <c r="W75" s="6">
        <f t="shared" si="28"/>
        <v>58.328509199999999</v>
      </c>
      <c r="X75" s="4">
        <v>84</v>
      </c>
      <c r="Y75" s="6">
        <f t="shared" si="29"/>
        <v>30.786033011999997</v>
      </c>
      <c r="Z75" s="4">
        <v>144</v>
      </c>
      <c r="AA75" s="6">
        <f t="shared" si="30"/>
        <v>45.555374304000004</v>
      </c>
      <c r="AB75" s="4">
        <v>144</v>
      </c>
      <c r="AC75" s="6">
        <f t="shared" si="31"/>
        <v>62.352469583999998</v>
      </c>
      <c r="AD75" s="4">
        <v>96</v>
      </c>
      <c r="AE75" s="6">
        <f t="shared" si="32"/>
        <v>66.177686399999999</v>
      </c>
      <c r="AF75" s="4">
        <v>156</v>
      </c>
      <c r="AG75" s="6">
        <f t="shared" si="33"/>
        <v>278.81094852000001</v>
      </c>
      <c r="AH75" s="4">
        <v>120</v>
      </c>
      <c r="AI75" s="6">
        <f t="shared" si="34"/>
        <v>52.803292475999996</v>
      </c>
      <c r="AJ75" s="4">
        <v>160</v>
      </c>
      <c r="AK75" s="6">
        <f t="shared" si="35"/>
        <v>67.408000000000001</v>
      </c>
      <c r="AL75" s="4">
        <v>84</v>
      </c>
      <c r="AM75" s="6">
        <f t="shared" si="36"/>
        <v>80.975999756988003</v>
      </c>
      <c r="AN75" s="4">
        <v>144</v>
      </c>
      <c r="AO75" s="6">
        <f t="shared" si="37"/>
        <v>94.041446399999998</v>
      </c>
      <c r="AP75" s="6">
        <v>1370.9419999999998</v>
      </c>
    </row>
    <row r="76" spans="1:42" x14ac:dyDescent="0.25">
      <c r="A76" s="1">
        <v>12418</v>
      </c>
      <c r="B76" s="1" t="s">
        <v>1740</v>
      </c>
      <c r="C76" s="1" t="s">
        <v>840</v>
      </c>
      <c r="D76" s="4">
        <v>498</v>
      </c>
      <c r="E76" s="6">
        <f t="shared" si="19"/>
        <v>194.17020000000002</v>
      </c>
      <c r="F76" s="4">
        <v>84</v>
      </c>
      <c r="G76" s="6">
        <f t="shared" si="20"/>
        <v>67.255401359999993</v>
      </c>
      <c r="H76" s="4">
        <v>152</v>
      </c>
      <c r="I76" s="6">
        <f t="shared" si="21"/>
        <v>88.16</v>
      </c>
      <c r="J76" s="4">
        <v>50</v>
      </c>
      <c r="K76" s="6">
        <f t="shared" si="22"/>
        <v>17.89998756</v>
      </c>
      <c r="L76" s="4">
        <v>150</v>
      </c>
      <c r="M76" s="6">
        <f t="shared" si="23"/>
        <v>105.75109716763501</v>
      </c>
      <c r="N76" s="4">
        <v>156</v>
      </c>
      <c r="O76" s="6">
        <f t="shared" si="24"/>
        <v>98.280624000000003</v>
      </c>
      <c r="P76" s="4">
        <v>156</v>
      </c>
      <c r="Q76" s="6">
        <f t="shared" si="25"/>
        <v>98.280624000000003</v>
      </c>
      <c r="R76" s="4">
        <v>102</v>
      </c>
      <c r="S76" s="6">
        <f t="shared" si="26"/>
        <v>66.841161</v>
      </c>
      <c r="T76" s="4">
        <v>192</v>
      </c>
      <c r="U76" s="6">
        <f t="shared" si="27"/>
        <v>52.6082112</v>
      </c>
      <c r="V76" s="4">
        <v>96</v>
      </c>
      <c r="W76" s="6">
        <f t="shared" si="28"/>
        <v>35.894467199999994</v>
      </c>
      <c r="X76" s="4">
        <v>96</v>
      </c>
      <c r="Y76" s="6">
        <f t="shared" si="29"/>
        <v>35.184037728</v>
      </c>
      <c r="Z76" s="4">
        <v>48</v>
      </c>
      <c r="AA76" s="6">
        <f t="shared" si="30"/>
        <v>15.185124768000001</v>
      </c>
      <c r="AB76" s="4">
        <v>144</v>
      </c>
      <c r="AC76" s="6">
        <f t="shared" si="31"/>
        <v>62.352469583999998</v>
      </c>
      <c r="AD76" s="4">
        <v>156</v>
      </c>
      <c r="AE76" s="6">
        <f t="shared" si="32"/>
        <v>107.53874039999999</v>
      </c>
      <c r="AF76" s="4">
        <v>84</v>
      </c>
      <c r="AG76" s="6">
        <f t="shared" si="33"/>
        <v>150.12897228</v>
      </c>
      <c r="AH76" s="4">
        <v>180</v>
      </c>
      <c r="AI76" s="6">
        <f t="shared" si="34"/>
        <v>79.204938713999994</v>
      </c>
      <c r="AJ76" s="4">
        <v>160</v>
      </c>
      <c r="AK76" s="6">
        <f t="shared" si="35"/>
        <v>67.408000000000001</v>
      </c>
      <c r="AL76" s="4">
        <v>144</v>
      </c>
      <c r="AM76" s="6">
        <f t="shared" si="36"/>
        <v>138.815999583408</v>
      </c>
      <c r="AN76" s="4">
        <v>96</v>
      </c>
      <c r="AO76" s="6">
        <f t="shared" si="37"/>
        <v>62.694297599999999</v>
      </c>
      <c r="AP76" s="6">
        <v>1543.4581999999998</v>
      </c>
    </row>
    <row r="77" spans="1:42" x14ac:dyDescent="0.25">
      <c r="A77" s="1">
        <v>12419</v>
      </c>
      <c r="B77" s="1" t="s">
        <v>1741</v>
      </c>
      <c r="C77" s="1" t="s">
        <v>841</v>
      </c>
      <c r="D77" s="4">
        <v>948</v>
      </c>
      <c r="E77" s="6">
        <f t="shared" si="19"/>
        <v>369.62520000000001</v>
      </c>
      <c r="F77" s="4">
        <v>240</v>
      </c>
      <c r="G77" s="6">
        <f t="shared" si="20"/>
        <v>192.15828959999999</v>
      </c>
      <c r="H77" s="4">
        <v>264</v>
      </c>
      <c r="I77" s="6">
        <f t="shared" si="21"/>
        <v>153.11999999999998</v>
      </c>
      <c r="J77" s="4">
        <v>0</v>
      </c>
      <c r="K77" s="6">
        <f t="shared" si="22"/>
        <v>0</v>
      </c>
      <c r="L77" s="4">
        <v>100</v>
      </c>
      <c r="M77" s="6">
        <f t="shared" si="23"/>
        <v>70.500731445089997</v>
      </c>
      <c r="N77" s="4">
        <v>180</v>
      </c>
      <c r="O77" s="6">
        <f t="shared" si="24"/>
        <v>113.40072000000001</v>
      </c>
      <c r="P77" s="4">
        <v>180</v>
      </c>
      <c r="Q77" s="6">
        <f t="shared" si="25"/>
        <v>113.40072000000001</v>
      </c>
      <c r="R77" s="4">
        <v>132</v>
      </c>
      <c r="S77" s="6">
        <f t="shared" si="26"/>
        <v>86.500326000000001</v>
      </c>
      <c r="T77" s="4">
        <v>480</v>
      </c>
      <c r="U77" s="6">
        <f t="shared" si="27"/>
        <v>131.52052800000001</v>
      </c>
      <c r="V77" s="4">
        <v>396</v>
      </c>
      <c r="W77" s="6">
        <f t="shared" si="28"/>
        <v>148.06467719999998</v>
      </c>
      <c r="X77" s="4">
        <v>204</v>
      </c>
      <c r="Y77" s="6">
        <f t="shared" si="29"/>
        <v>74.766080172000002</v>
      </c>
      <c r="Z77" s="4">
        <v>312</v>
      </c>
      <c r="AA77" s="6">
        <f t="shared" si="30"/>
        <v>98.703310991999999</v>
      </c>
      <c r="AB77" s="4">
        <v>408</v>
      </c>
      <c r="AC77" s="6">
        <f t="shared" si="31"/>
        <v>176.665330488</v>
      </c>
      <c r="AD77" s="4">
        <v>228</v>
      </c>
      <c r="AE77" s="6">
        <f t="shared" si="32"/>
        <v>157.1720052</v>
      </c>
      <c r="AF77" s="4">
        <v>396</v>
      </c>
      <c r="AG77" s="6">
        <f t="shared" si="33"/>
        <v>707.75086931999999</v>
      </c>
      <c r="AH77" s="4">
        <v>240</v>
      </c>
      <c r="AI77" s="6">
        <f t="shared" si="34"/>
        <v>105.60658495199999</v>
      </c>
      <c r="AJ77" s="4">
        <v>260</v>
      </c>
      <c r="AK77" s="6">
        <f t="shared" si="35"/>
        <v>109.538</v>
      </c>
      <c r="AL77" s="4">
        <v>192</v>
      </c>
      <c r="AM77" s="6">
        <f t="shared" si="36"/>
        <v>185.08799944454401</v>
      </c>
      <c r="AN77" s="4">
        <v>208</v>
      </c>
      <c r="AO77" s="6">
        <f t="shared" si="37"/>
        <v>135.83764479999999</v>
      </c>
      <c r="AP77" s="6">
        <v>3129.0052000000001</v>
      </c>
    </row>
    <row r="78" spans="1:42" x14ac:dyDescent="0.25">
      <c r="A78" s="1">
        <v>12421</v>
      </c>
      <c r="B78" s="1" t="s">
        <v>1742</v>
      </c>
      <c r="C78" s="1" t="s">
        <v>2445</v>
      </c>
      <c r="D78" s="4">
        <v>498</v>
      </c>
      <c r="E78" s="6">
        <f t="shared" si="19"/>
        <v>194.17020000000002</v>
      </c>
      <c r="F78" s="4">
        <v>300</v>
      </c>
      <c r="G78" s="6">
        <f t="shared" si="20"/>
        <v>240.19786199999999</v>
      </c>
      <c r="H78" s="4">
        <v>448</v>
      </c>
      <c r="I78" s="6">
        <f t="shared" si="21"/>
        <v>259.83999999999997</v>
      </c>
      <c r="J78" s="4">
        <v>500</v>
      </c>
      <c r="K78" s="6">
        <f t="shared" si="22"/>
        <v>178.9998756</v>
      </c>
      <c r="L78" s="4">
        <v>250</v>
      </c>
      <c r="M78" s="6">
        <f t="shared" si="23"/>
        <v>176.25182861272501</v>
      </c>
      <c r="N78" s="4">
        <v>300</v>
      </c>
      <c r="O78" s="6">
        <f t="shared" si="24"/>
        <v>189.00120000000001</v>
      </c>
      <c r="P78" s="4">
        <v>300</v>
      </c>
      <c r="Q78" s="6">
        <f t="shared" si="25"/>
        <v>189.00120000000001</v>
      </c>
      <c r="R78" s="4">
        <v>234</v>
      </c>
      <c r="S78" s="6">
        <f t="shared" si="26"/>
        <v>153.341487</v>
      </c>
      <c r="T78" s="4">
        <v>504</v>
      </c>
      <c r="U78" s="6">
        <f t="shared" si="27"/>
        <v>138.0965544</v>
      </c>
      <c r="V78" s="4">
        <v>504</v>
      </c>
      <c r="W78" s="6">
        <f t="shared" si="28"/>
        <v>188.44595279999999</v>
      </c>
      <c r="X78" s="4">
        <v>348</v>
      </c>
      <c r="Y78" s="6">
        <f t="shared" si="29"/>
        <v>127.54213676399999</v>
      </c>
      <c r="Z78" s="4">
        <v>0</v>
      </c>
      <c r="AA78" s="6">
        <f t="shared" si="30"/>
        <v>0</v>
      </c>
      <c r="AB78" s="4">
        <v>0</v>
      </c>
      <c r="AC78" s="6">
        <f t="shared" si="31"/>
        <v>0</v>
      </c>
      <c r="AD78" s="4">
        <v>300</v>
      </c>
      <c r="AE78" s="6">
        <f t="shared" si="32"/>
        <v>206.80527000000001</v>
      </c>
      <c r="AF78" s="4">
        <v>300</v>
      </c>
      <c r="AG78" s="6">
        <f t="shared" si="33"/>
        <v>536.17490099999998</v>
      </c>
      <c r="AH78" s="4">
        <v>420</v>
      </c>
      <c r="AI78" s="6">
        <f t="shared" si="34"/>
        <v>184.811523666</v>
      </c>
      <c r="AJ78" s="4">
        <v>500</v>
      </c>
      <c r="AK78" s="6">
        <f t="shared" si="35"/>
        <v>210.65</v>
      </c>
      <c r="AL78" s="4">
        <v>324</v>
      </c>
      <c r="AM78" s="6">
        <f t="shared" si="36"/>
        <v>312.33599906266801</v>
      </c>
      <c r="AN78" s="4">
        <v>496</v>
      </c>
      <c r="AO78" s="6">
        <f t="shared" si="37"/>
        <v>323.92053759999999</v>
      </c>
      <c r="AP78" s="6">
        <v>3809.1142</v>
      </c>
    </row>
    <row r="79" spans="1:42" x14ac:dyDescent="0.25">
      <c r="A79" s="1">
        <v>12426</v>
      </c>
      <c r="B79" s="1" t="s">
        <v>1743</v>
      </c>
      <c r="C79" s="1" t="s">
        <v>844</v>
      </c>
      <c r="D79" s="4">
        <v>4686</v>
      </c>
      <c r="E79" s="6">
        <f t="shared" si="19"/>
        <v>1827.0714</v>
      </c>
      <c r="F79" s="4">
        <v>996</v>
      </c>
      <c r="G79" s="6">
        <f t="shared" si="20"/>
        <v>797.45690184</v>
      </c>
      <c r="H79" s="4">
        <v>1080</v>
      </c>
      <c r="I79" s="6">
        <f t="shared" si="21"/>
        <v>626.4</v>
      </c>
      <c r="J79" s="4">
        <v>1000</v>
      </c>
      <c r="K79" s="6">
        <f t="shared" si="22"/>
        <v>357.99975119999999</v>
      </c>
      <c r="L79" s="4">
        <v>610</v>
      </c>
      <c r="M79" s="6">
        <f t="shared" si="23"/>
        <v>430.05446181504902</v>
      </c>
      <c r="N79" s="4">
        <v>720</v>
      </c>
      <c r="O79" s="6">
        <f t="shared" si="24"/>
        <v>453.60288000000003</v>
      </c>
      <c r="P79" s="4">
        <v>732</v>
      </c>
      <c r="Q79" s="6">
        <f t="shared" si="25"/>
        <v>461.16292800000002</v>
      </c>
      <c r="R79" s="4">
        <v>558</v>
      </c>
      <c r="S79" s="6">
        <f t="shared" si="26"/>
        <v>365.66046899999998</v>
      </c>
      <c r="T79" s="4">
        <v>1968</v>
      </c>
      <c r="U79" s="6">
        <f t="shared" si="27"/>
        <v>539.23416480000003</v>
      </c>
      <c r="V79" s="4">
        <v>996</v>
      </c>
      <c r="W79" s="6">
        <f t="shared" si="28"/>
        <v>372.4050972</v>
      </c>
      <c r="X79" s="4">
        <v>504</v>
      </c>
      <c r="Y79" s="6">
        <f t="shared" si="29"/>
        <v>184.716198072</v>
      </c>
      <c r="Z79" s="4">
        <v>1008</v>
      </c>
      <c r="AA79" s="6">
        <f t="shared" si="30"/>
        <v>318.88762012800004</v>
      </c>
      <c r="AB79" s="4">
        <v>2496</v>
      </c>
      <c r="AC79" s="6">
        <f t="shared" si="31"/>
        <v>1080.776139456</v>
      </c>
      <c r="AD79" s="4">
        <v>960</v>
      </c>
      <c r="AE79" s="6">
        <f t="shared" si="32"/>
        <v>661.77686399999993</v>
      </c>
      <c r="AF79" s="4">
        <v>1128</v>
      </c>
      <c r="AG79" s="6">
        <f t="shared" si="33"/>
        <v>2016.0176277600001</v>
      </c>
      <c r="AH79" s="4">
        <v>1080</v>
      </c>
      <c r="AI79" s="6">
        <f t="shared" si="34"/>
        <v>475.22963228399999</v>
      </c>
      <c r="AJ79" s="4">
        <v>380</v>
      </c>
      <c r="AK79" s="6">
        <f t="shared" si="35"/>
        <v>160.09399999999999</v>
      </c>
      <c r="AL79" s="4">
        <v>780</v>
      </c>
      <c r="AM79" s="6">
        <f t="shared" si="36"/>
        <v>751.91999774346004</v>
      </c>
      <c r="AN79" s="4">
        <v>1008</v>
      </c>
      <c r="AO79" s="6">
        <f t="shared" si="37"/>
        <v>658.29012480000006</v>
      </c>
      <c r="AP79" s="6">
        <v>12537.563399999999</v>
      </c>
    </row>
    <row r="80" spans="1:42" x14ac:dyDescent="0.25">
      <c r="A80" s="1">
        <v>12428</v>
      </c>
      <c r="B80" s="1" t="s">
        <v>1744</v>
      </c>
      <c r="C80" s="1" t="s">
        <v>2446</v>
      </c>
      <c r="D80" s="4">
        <v>2100</v>
      </c>
      <c r="E80" s="6">
        <f t="shared" si="19"/>
        <v>818.79000000000008</v>
      </c>
      <c r="F80" s="4">
        <v>456</v>
      </c>
      <c r="G80" s="6">
        <f t="shared" si="20"/>
        <v>365.10075023999997</v>
      </c>
      <c r="H80" s="4">
        <v>480</v>
      </c>
      <c r="I80" s="6">
        <f t="shared" si="21"/>
        <v>278.39999999999998</v>
      </c>
      <c r="J80" s="4">
        <v>930</v>
      </c>
      <c r="K80" s="6">
        <f t="shared" si="22"/>
        <v>332.93976861599998</v>
      </c>
      <c r="L80" s="4">
        <v>270</v>
      </c>
      <c r="M80" s="6">
        <f t="shared" si="23"/>
        <v>190.35197490174301</v>
      </c>
      <c r="N80" s="4">
        <v>324</v>
      </c>
      <c r="O80" s="6">
        <f t="shared" si="24"/>
        <v>204.121296</v>
      </c>
      <c r="P80" s="4">
        <v>324</v>
      </c>
      <c r="Q80" s="6">
        <f t="shared" si="25"/>
        <v>204.121296</v>
      </c>
      <c r="R80" s="4">
        <v>252</v>
      </c>
      <c r="S80" s="6">
        <f t="shared" si="26"/>
        <v>165.13698600000001</v>
      </c>
      <c r="T80" s="4">
        <v>888</v>
      </c>
      <c r="U80" s="6">
        <f t="shared" si="27"/>
        <v>243.3129768</v>
      </c>
      <c r="V80" s="4">
        <v>732</v>
      </c>
      <c r="W80" s="6">
        <f t="shared" si="28"/>
        <v>273.69531239999998</v>
      </c>
      <c r="X80" s="4">
        <v>372</v>
      </c>
      <c r="Y80" s="6">
        <f t="shared" si="29"/>
        <v>136.338146196</v>
      </c>
      <c r="Z80" s="4">
        <v>576</v>
      </c>
      <c r="AA80" s="6">
        <f t="shared" si="30"/>
        <v>182.22149721600002</v>
      </c>
      <c r="AB80" s="4">
        <v>1776</v>
      </c>
      <c r="AC80" s="6">
        <f t="shared" si="31"/>
        <v>769.01379153599999</v>
      </c>
      <c r="AD80" s="4">
        <v>432</v>
      </c>
      <c r="AE80" s="6">
        <f t="shared" si="32"/>
        <v>297.79958879999998</v>
      </c>
      <c r="AF80" s="4">
        <v>864</v>
      </c>
      <c r="AG80" s="6">
        <f t="shared" si="33"/>
        <v>1544.18371488</v>
      </c>
      <c r="AH80" s="4">
        <v>480</v>
      </c>
      <c r="AI80" s="6">
        <f t="shared" si="34"/>
        <v>211.21316990399998</v>
      </c>
      <c r="AJ80" s="4">
        <v>1800</v>
      </c>
      <c r="AK80" s="6">
        <f t="shared" si="35"/>
        <v>758.34</v>
      </c>
      <c r="AL80" s="4">
        <v>348</v>
      </c>
      <c r="AM80" s="6">
        <f t="shared" si="36"/>
        <v>335.47199899323601</v>
      </c>
      <c r="AN80" s="4">
        <v>944</v>
      </c>
      <c r="AO80" s="6">
        <f t="shared" si="37"/>
        <v>616.49392640000008</v>
      </c>
      <c r="AP80" s="6">
        <v>7925.811999999999</v>
      </c>
    </row>
    <row r="81" spans="1:42" x14ac:dyDescent="0.25">
      <c r="A81" s="1">
        <v>12430</v>
      </c>
      <c r="B81" s="1" t="s">
        <v>1745</v>
      </c>
      <c r="C81" s="1" t="s">
        <v>846</v>
      </c>
      <c r="D81" s="4">
        <v>252</v>
      </c>
      <c r="E81" s="6">
        <f t="shared" si="19"/>
        <v>98.254800000000003</v>
      </c>
      <c r="F81" s="4">
        <v>72</v>
      </c>
      <c r="G81" s="6">
        <f t="shared" si="20"/>
        <v>57.647486879999995</v>
      </c>
      <c r="H81" s="4">
        <v>72</v>
      </c>
      <c r="I81" s="6">
        <f t="shared" si="21"/>
        <v>41.76</v>
      </c>
      <c r="J81" s="4">
        <v>70</v>
      </c>
      <c r="K81" s="6">
        <f t="shared" si="22"/>
        <v>25.059982584</v>
      </c>
      <c r="L81" s="4">
        <v>40</v>
      </c>
      <c r="M81" s="6">
        <f t="shared" si="23"/>
        <v>28.200292578036002</v>
      </c>
      <c r="N81" s="4">
        <v>48</v>
      </c>
      <c r="O81" s="6">
        <f t="shared" si="24"/>
        <v>30.240192</v>
      </c>
      <c r="P81" s="4">
        <v>48</v>
      </c>
      <c r="Q81" s="6">
        <f t="shared" si="25"/>
        <v>30.240192</v>
      </c>
      <c r="R81" s="4">
        <v>36</v>
      </c>
      <c r="S81" s="6">
        <f t="shared" si="26"/>
        <v>23.590997999999999</v>
      </c>
      <c r="T81" s="4">
        <v>144</v>
      </c>
      <c r="U81" s="6">
        <f t="shared" si="27"/>
        <v>39.4561584</v>
      </c>
      <c r="V81" s="4">
        <v>108</v>
      </c>
      <c r="W81" s="6">
        <f t="shared" si="28"/>
        <v>40.381275599999995</v>
      </c>
      <c r="X81" s="4">
        <v>60</v>
      </c>
      <c r="Y81" s="6">
        <f t="shared" si="29"/>
        <v>21.990023579999999</v>
      </c>
      <c r="Z81" s="4">
        <v>96</v>
      </c>
      <c r="AA81" s="6">
        <f t="shared" si="30"/>
        <v>30.370249536000003</v>
      </c>
      <c r="AB81" s="4">
        <v>192</v>
      </c>
      <c r="AC81" s="6">
        <f t="shared" si="31"/>
        <v>83.136626111999988</v>
      </c>
      <c r="AD81" s="4">
        <v>72</v>
      </c>
      <c r="AE81" s="6">
        <f t="shared" si="32"/>
        <v>49.633264799999999</v>
      </c>
      <c r="AF81" s="4">
        <v>120</v>
      </c>
      <c r="AG81" s="6">
        <f t="shared" si="33"/>
        <v>214.46996039999999</v>
      </c>
      <c r="AH81" s="4">
        <v>60</v>
      </c>
      <c r="AI81" s="6">
        <f t="shared" si="34"/>
        <v>26.401646237999998</v>
      </c>
      <c r="AJ81" s="4">
        <v>300</v>
      </c>
      <c r="AK81" s="6">
        <f t="shared" si="35"/>
        <v>126.39</v>
      </c>
      <c r="AL81" s="4">
        <v>48</v>
      </c>
      <c r="AM81" s="6">
        <f t="shared" si="36"/>
        <v>46.271999861136003</v>
      </c>
      <c r="AN81" s="4">
        <v>128</v>
      </c>
      <c r="AO81" s="6">
        <f t="shared" si="37"/>
        <v>83.592396800000003</v>
      </c>
      <c r="AP81" s="6">
        <v>1096.8907999999999</v>
      </c>
    </row>
    <row r="82" spans="1:42" x14ac:dyDescent="0.25">
      <c r="A82" s="1">
        <v>12431</v>
      </c>
      <c r="B82" s="1" t="s">
        <v>1746</v>
      </c>
      <c r="C82" s="1" t="s">
        <v>847</v>
      </c>
      <c r="D82" s="4">
        <v>600</v>
      </c>
      <c r="E82" s="6">
        <f t="shared" si="19"/>
        <v>233.94000000000003</v>
      </c>
      <c r="F82" s="4">
        <v>204</v>
      </c>
      <c r="G82" s="6">
        <f t="shared" si="20"/>
        <v>163.33454616</v>
      </c>
      <c r="H82" s="4">
        <v>224</v>
      </c>
      <c r="I82" s="6">
        <f t="shared" si="21"/>
        <v>129.91999999999999</v>
      </c>
      <c r="J82" s="4">
        <v>350</v>
      </c>
      <c r="K82" s="6">
        <f t="shared" si="22"/>
        <v>125.29991292</v>
      </c>
      <c r="L82" s="4">
        <v>130</v>
      </c>
      <c r="M82" s="6">
        <f t="shared" si="23"/>
        <v>91.65095087861701</v>
      </c>
      <c r="N82" s="4">
        <v>144</v>
      </c>
      <c r="O82" s="6">
        <f t="shared" si="24"/>
        <v>90.720575999999994</v>
      </c>
      <c r="P82" s="4">
        <v>156</v>
      </c>
      <c r="Q82" s="6">
        <f t="shared" si="25"/>
        <v>98.280624000000003</v>
      </c>
      <c r="R82" s="4">
        <v>114</v>
      </c>
      <c r="S82" s="6">
        <f t="shared" si="26"/>
        <v>74.704826999999995</v>
      </c>
      <c r="T82" s="4">
        <v>408</v>
      </c>
      <c r="U82" s="6">
        <f t="shared" si="27"/>
        <v>111.7924488</v>
      </c>
      <c r="V82" s="4">
        <v>336</v>
      </c>
      <c r="W82" s="6">
        <f t="shared" si="28"/>
        <v>125.63063519999999</v>
      </c>
      <c r="X82" s="4">
        <v>168</v>
      </c>
      <c r="Y82" s="6">
        <f t="shared" si="29"/>
        <v>61.572066023999994</v>
      </c>
      <c r="Z82" s="4">
        <v>240</v>
      </c>
      <c r="AA82" s="6">
        <f t="shared" si="30"/>
        <v>75.92562384</v>
      </c>
      <c r="AB82" s="4">
        <v>456</v>
      </c>
      <c r="AC82" s="6">
        <f t="shared" si="31"/>
        <v>197.44948701599998</v>
      </c>
      <c r="AD82" s="4">
        <v>204</v>
      </c>
      <c r="AE82" s="6">
        <f t="shared" si="32"/>
        <v>140.62758360000001</v>
      </c>
      <c r="AF82" s="4">
        <v>396</v>
      </c>
      <c r="AG82" s="6">
        <f t="shared" si="33"/>
        <v>707.75086931999999</v>
      </c>
      <c r="AH82" s="4">
        <v>240</v>
      </c>
      <c r="AI82" s="6">
        <f t="shared" si="34"/>
        <v>105.60658495199999</v>
      </c>
      <c r="AJ82" s="4">
        <v>460</v>
      </c>
      <c r="AK82" s="6">
        <f t="shared" si="35"/>
        <v>193.798</v>
      </c>
      <c r="AL82" s="4">
        <v>156</v>
      </c>
      <c r="AM82" s="6">
        <f t="shared" si="36"/>
        <v>150.383999548692</v>
      </c>
      <c r="AN82" s="4">
        <v>352</v>
      </c>
      <c r="AO82" s="6">
        <f t="shared" si="37"/>
        <v>229.8790912</v>
      </c>
      <c r="AP82" s="6">
        <v>3107.8239999999996</v>
      </c>
    </row>
    <row r="83" spans="1:42" x14ac:dyDescent="0.25">
      <c r="A83" s="1">
        <v>12436</v>
      </c>
      <c r="B83" s="1" t="s">
        <v>1747</v>
      </c>
      <c r="C83" s="1" t="s">
        <v>848</v>
      </c>
      <c r="D83" s="4">
        <v>228</v>
      </c>
      <c r="E83" s="6">
        <f t="shared" si="19"/>
        <v>88.897200000000012</v>
      </c>
      <c r="F83" s="4">
        <v>120</v>
      </c>
      <c r="G83" s="6">
        <f t="shared" si="20"/>
        <v>96.079144799999995</v>
      </c>
      <c r="H83" s="4">
        <v>112</v>
      </c>
      <c r="I83" s="6">
        <f t="shared" si="21"/>
        <v>64.959999999999994</v>
      </c>
      <c r="J83" s="4">
        <v>70</v>
      </c>
      <c r="K83" s="6">
        <f t="shared" si="22"/>
        <v>25.059982584</v>
      </c>
      <c r="L83" s="4">
        <v>70</v>
      </c>
      <c r="M83" s="6">
        <f t="shared" si="23"/>
        <v>49.350512011563005</v>
      </c>
      <c r="N83" s="4">
        <v>120</v>
      </c>
      <c r="O83" s="6">
        <f t="shared" si="24"/>
        <v>75.600480000000005</v>
      </c>
      <c r="P83" s="4">
        <v>120</v>
      </c>
      <c r="Q83" s="6">
        <f t="shared" si="25"/>
        <v>75.600480000000005</v>
      </c>
      <c r="R83" s="4">
        <v>114</v>
      </c>
      <c r="S83" s="6">
        <f t="shared" si="26"/>
        <v>74.704826999999995</v>
      </c>
      <c r="T83" s="4">
        <v>240</v>
      </c>
      <c r="U83" s="6">
        <f t="shared" si="27"/>
        <v>65.760264000000006</v>
      </c>
      <c r="V83" s="4">
        <v>228</v>
      </c>
      <c r="W83" s="6">
        <f t="shared" si="28"/>
        <v>85.249359599999991</v>
      </c>
      <c r="X83" s="4">
        <v>204</v>
      </c>
      <c r="Y83" s="6">
        <f t="shared" si="29"/>
        <v>74.766080172000002</v>
      </c>
      <c r="Z83" s="4">
        <v>72</v>
      </c>
      <c r="AA83" s="6">
        <f t="shared" si="30"/>
        <v>22.777687152000002</v>
      </c>
      <c r="AB83" s="4">
        <v>72</v>
      </c>
      <c r="AC83" s="6">
        <f t="shared" si="31"/>
        <v>31.176234791999999</v>
      </c>
      <c r="AD83" s="4">
        <v>72</v>
      </c>
      <c r="AE83" s="6">
        <f t="shared" si="32"/>
        <v>49.633264799999999</v>
      </c>
      <c r="AF83" s="4">
        <v>72</v>
      </c>
      <c r="AG83" s="6">
        <f t="shared" si="33"/>
        <v>128.68197624000001</v>
      </c>
      <c r="AH83" s="4">
        <v>120</v>
      </c>
      <c r="AI83" s="6">
        <f t="shared" si="34"/>
        <v>52.803292475999996</v>
      </c>
      <c r="AJ83" s="4">
        <v>120</v>
      </c>
      <c r="AK83" s="6">
        <f t="shared" si="35"/>
        <v>50.555999999999997</v>
      </c>
      <c r="AL83" s="4">
        <v>120</v>
      </c>
      <c r="AM83" s="6">
        <f t="shared" si="36"/>
        <v>115.67999965284</v>
      </c>
      <c r="AN83" s="4">
        <v>64</v>
      </c>
      <c r="AO83" s="6">
        <f t="shared" si="37"/>
        <v>41.796198400000002</v>
      </c>
      <c r="AP83" s="6">
        <v>1268.9451999999999</v>
      </c>
    </row>
    <row r="84" spans="1:42" x14ac:dyDescent="0.25">
      <c r="A84" s="1">
        <v>12439</v>
      </c>
      <c r="B84" s="1" t="s">
        <v>1748</v>
      </c>
      <c r="C84" s="1" t="s">
        <v>850</v>
      </c>
      <c r="D84" s="4">
        <v>486</v>
      </c>
      <c r="E84" s="6">
        <f t="shared" si="19"/>
        <v>189.4914</v>
      </c>
      <c r="F84" s="4">
        <v>0</v>
      </c>
      <c r="G84" s="6">
        <f t="shared" si="20"/>
        <v>0</v>
      </c>
      <c r="H84" s="4">
        <v>112</v>
      </c>
      <c r="I84" s="6">
        <f t="shared" si="21"/>
        <v>64.959999999999994</v>
      </c>
      <c r="J84" s="4">
        <v>210</v>
      </c>
      <c r="K84" s="6">
        <f t="shared" si="22"/>
        <v>75.179947752000004</v>
      </c>
      <c r="L84" s="4">
        <v>60</v>
      </c>
      <c r="M84" s="6">
        <f t="shared" si="23"/>
        <v>42.300438867054005</v>
      </c>
      <c r="N84" s="4">
        <v>72</v>
      </c>
      <c r="O84" s="6">
        <f t="shared" si="24"/>
        <v>45.360287999999997</v>
      </c>
      <c r="P84" s="4">
        <v>72</v>
      </c>
      <c r="Q84" s="6">
        <f t="shared" si="25"/>
        <v>45.360287999999997</v>
      </c>
      <c r="R84" s="4">
        <v>60</v>
      </c>
      <c r="S84" s="6">
        <f t="shared" si="26"/>
        <v>39.318329999999996</v>
      </c>
      <c r="T84" s="4">
        <v>216</v>
      </c>
      <c r="U84" s="6">
        <f t="shared" si="27"/>
        <v>59.184237600000003</v>
      </c>
      <c r="V84" s="4">
        <v>168</v>
      </c>
      <c r="W84" s="6">
        <f t="shared" si="28"/>
        <v>62.815317599999993</v>
      </c>
      <c r="X84" s="4">
        <v>84</v>
      </c>
      <c r="Y84" s="6">
        <f t="shared" si="29"/>
        <v>30.786033011999997</v>
      </c>
      <c r="Z84" s="4">
        <v>0</v>
      </c>
      <c r="AA84" s="6">
        <f t="shared" si="30"/>
        <v>0</v>
      </c>
      <c r="AB84" s="4">
        <v>408</v>
      </c>
      <c r="AC84" s="6">
        <f t="shared" si="31"/>
        <v>176.665330488</v>
      </c>
      <c r="AD84" s="4">
        <v>96</v>
      </c>
      <c r="AE84" s="6">
        <f t="shared" si="32"/>
        <v>66.177686399999999</v>
      </c>
      <c r="AF84" s="4">
        <v>144</v>
      </c>
      <c r="AG84" s="6">
        <f t="shared" si="33"/>
        <v>257.36395248000002</v>
      </c>
      <c r="AH84" s="4">
        <v>120</v>
      </c>
      <c r="AI84" s="6">
        <f t="shared" si="34"/>
        <v>52.803292475999996</v>
      </c>
      <c r="AJ84" s="4">
        <v>440</v>
      </c>
      <c r="AK84" s="6">
        <f t="shared" si="35"/>
        <v>185.37200000000001</v>
      </c>
      <c r="AL84" s="4">
        <v>84</v>
      </c>
      <c r="AM84" s="6">
        <f t="shared" si="36"/>
        <v>80.975999756988003</v>
      </c>
      <c r="AN84" s="4">
        <v>224</v>
      </c>
      <c r="AO84" s="6">
        <f t="shared" si="37"/>
        <v>146.28669440000002</v>
      </c>
      <c r="AP84" s="6">
        <v>1620.1354000000001</v>
      </c>
    </row>
    <row r="85" spans="1:42" x14ac:dyDescent="0.25">
      <c r="A85" s="1">
        <v>12440</v>
      </c>
      <c r="B85" s="1" t="s">
        <v>1749</v>
      </c>
      <c r="C85" s="1" t="s">
        <v>851</v>
      </c>
      <c r="D85" s="4">
        <v>600</v>
      </c>
      <c r="E85" s="6">
        <f t="shared" si="19"/>
        <v>233.94000000000003</v>
      </c>
      <c r="F85" s="4">
        <v>204</v>
      </c>
      <c r="G85" s="6">
        <f t="shared" si="20"/>
        <v>163.33454616</v>
      </c>
      <c r="H85" s="4">
        <v>296</v>
      </c>
      <c r="I85" s="6">
        <f t="shared" si="21"/>
        <v>171.67999999999998</v>
      </c>
      <c r="J85" s="4">
        <v>150</v>
      </c>
      <c r="K85" s="6">
        <f t="shared" si="22"/>
        <v>53.699962679999999</v>
      </c>
      <c r="L85" s="4">
        <v>170</v>
      </c>
      <c r="M85" s="6">
        <f t="shared" si="23"/>
        <v>119.85124345665301</v>
      </c>
      <c r="N85" s="4">
        <v>204</v>
      </c>
      <c r="O85" s="6">
        <f t="shared" si="24"/>
        <v>128.520816</v>
      </c>
      <c r="P85" s="4">
        <v>204</v>
      </c>
      <c r="Q85" s="6">
        <f t="shared" si="25"/>
        <v>128.520816</v>
      </c>
      <c r="R85" s="4">
        <v>156</v>
      </c>
      <c r="S85" s="6">
        <f t="shared" si="26"/>
        <v>102.22765799999999</v>
      </c>
      <c r="T85" s="4">
        <v>312</v>
      </c>
      <c r="U85" s="6">
        <f t="shared" si="27"/>
        <v>85.488343200000003</v>
      </c>
      <c r="V85" s="4">
        <v>300</v>
      </c>
      <c r="W85" s="6">
        <f t="shared" si="28"/>
        <v>112.17021</v>
      </c>
      <c r="X85" s="4">
        <v>156</v>
      </c>
      <c r="Y85" s="6">
        <f t="shared" si="29"/>
        <v>57.174061307999999</v>
      </c>
      <c r="Z85" s="4">
        <v>144</v>
      </c>
      <c r="AA85" s="6">
        <f t="shared" si="30"/>
        <v>45.555374304000004</v>
      </c>
      <c r="AB85" s="4">
        <v>240</v>
      </c>
      <c r="AC85" s="6">
        <f t="shared" si="31"/>
        <v>103.92078264</v>
      </c>
      <c r="AD85" s="4">
        <v>252</v>
      </c>
      <c r="AE85" s="6">
        <f t="shared" si="32"/>
        <v>173.71642679999999</v>
      </c>
      <c r="AF85" s="4">
        <v>96</v>
      </c>
      <c r="AG85" s="6">
        <f t="shared" si="33"/>
        <v>171.57596832000002</v>
      </c>
      <c r="AH85" s="4">
        <v>180</v>
      </c>
      <c r="AI85" s="6">
        <f t="shared" si="34"/>
        <v>79.204938713999994</v>
      </c>
      <c r="AJ85" s="4">
        <v>160</v>
      </c>
      <c r="AK85" s="6">
        <f t="shared" si="35"/>
        <v>67.408000000000001</v>
      </c>
      <c r="AL85" s="4">
        <v>204</v>
      </c>
      <c r="AM85" s="6">
        <f t="shared" si="36"/>
        <v>196.65599940982801</v>
      </c>
      <c r="AN85" s="4">
        <v>144</v>
      </c>
      <c r="AO85" s="6">
        <f t="shared" si="37"/>
        <v>94.041446399999998</v>
      </c>
      <c r="AP85" s="6">
        <v>2288.4300000000003</v>
      </c>
    </row>
    <row r="86" spans="1:42" x14ac:dyDescent="0.25">
      <c r="A86" s="1">
        <v>12441</v>
      </c>
      <c r="B86" s="1" t="s">
        <v>1750</v>
      </c>
      <c r="C86" s="1" t="s">
        <v>852</v>
      </c>
      <c r="D86" s="4">
        <v>162</v>
      </c>
      <c r="E86" s="6">
        <f t="shared" si="19"/>
        <v>63.163800000000002</v>
      </c>
      <c r="F86" s="4">
        <v>156</v>
      </c>
      <c r="G86" s="6">
        <f t="shared" si="20"/>
        <v>124.90288824</v>
      </c>
      <c r="H86" s="4">
        <v>160</v>
      </c>
      <c r="I86" s="6">
        <f t="shared" si="21"/>
        <v>92.8</v>
      </c>
      <c r="J86" s="4">
        <v>160</v>
      </c>
      <c r="K86" s="6">
        <f t="shared" si="22"/>
        <v>57.279960191999997</v>
      </c>
      <c r="L86" s="4">
        <v>160</v>
      </c>
      <c r="M86" s="6">
        <f t="shared" si="23"/>
        <v>112.80117031214401</v>
      </c>
      <c r="N86" s="4">
        <v>156</v>
      </c>
      <c r="O86" s="6">
        <f t="shared" si="24"/>
        <v>98.280624000000003</v>
      </c>
      <c r="P86" s="4">
        <v>156</v>
      </c>
      <c r="Q86" s="6">
        <f t="shared" si="25"/>
        <v>98.280624000000003</v>
      </c>
      <c r="R86" s="4">
        <v>162</v>
      </c>
      <c r="S86" s="6">
        <f t="shared" si="26"/>
        <v>106.159491</v>
      </c>
      <c r="T86" s="4">
        <v>168</v>
      </c>
      <c r="U86" s="6">
        <f t="shared" si="27"/>
        <v>46.032184799999996</v>
      </c>
      <c r="V86" s="4">
        <v>156</v>
      </c>
      <c r="W86" s="6">
        <f t="shared" si="28"/>
        <v>58.328509199999999</v>
      </c>
      <c r="X86" s="4">
        <v>156</v>
      </c>
      <c r="Y86" s="6">
        <f t="shared" si="29"/>
        <v>57.174061307999999</v>
      </c>
      <c r="Z86" s="4">
        <v>168</v>
      </c>
      <c r="AA86" s="6">
        <f t="shared" si="30"/>
        <v>53.147936688000001</v>
      </c>
      <c r="AB86" s="4">
        <v>168</v>
      </c>
      <c r="AC86" s="6">
        <f t="shared" si="31"/>
        <v>72.744547847999996</v>
      </c>
      <c r="AD86" s="4">
        <v>156</v>
      </c>
      <c r="AE86" s="6">
        <f t="shared" si="32"/>
        <v>107.53874039999999</v>
      </c>
      <c r="AF86" s="4">
        <v>156</v>
      </c>
      <c r="AG86" s="6">
        <f t="shared" si="33"/>
        <v>278.81094852000001</v>
      </c>
      <c r="AH86" s="4">
        <v>180</v>
      </c>
      <c r="AI86" s="6">
        <f t="shared" si="34"/>
        <v>79.204938713999994</v>
      </c>
      <c r="AJ86" s="4">
        <v>160</v>
      </c>
      <c r="AK86" s="6">
        <f t="shared" si="35"/>
        <v>67.408000000000001</v>
      </c>
      <c r="AL86" s="4">
        <v>156</v>
      </c>
      <c r="AM86" s="6">
        <f t="shared" si="36"/>
        <v>150.383999548692</v>
      </c>
      <c r="AN86" s="4">
        <v>160</v>
      </c>
      <c r="AO86" s="6">
        <f t="shared" si="37"/>
        <v>104.49049600000001</v>
      </c>
      <c r="AP86" s="6">
        <v>1828.6537999999998</v>
      </c>
    </row>
    <row r="87" spans="1:42" x14ac:dyDescent="0.25">
      <c r="A87" s="1">
        <v>12442</v>
      </c>
      <c r="B87" s="1" t="s">
        <v>1751</v>
      </c>
      <c r="C87" s="1" t="s">
        <v>853</v>
      </c>
      <c r="D87" s="4">
        <v>1998</v>
      </c>
      <c r="E87" s="6">
        <f t="shared" si="19"/>
        <v>779.02020000000005</v>
      </c>
      <c r="F87" s="4">
        <v>660</v>
      </c>
      <c r="G87" s="6">
        <f t="shared" si="20"/>
        <v>528.43529639999997</v>
      </c>
      <c r="H87" s="4">
        <v>704</v>
      </c>
      <c r="I87" s="6">
        <f t="shared" si="21"/>
        <v>408.32</v>
      </c>
      <c r="J87" s="4">
        <v>300</v>
      </c>
      <c r="K87" s="6">
        <f t="shared" si="22"/>
        <v>107.39992536</v>
      </c>
      <c r="L87" s="4">
        <v>400</v>
      </c>
      <c r="M87" s="6">
        <f t="shared" si="23"/>
        <v>282.00292578035999</v>
      </c>
      <c r="N87" s="4">
        <v>468</v>
      </c>
      <c r="O87" s="6">
        <f t="shared" si="24"/>
        <v>294.84187200000002</v>
      </c>
      <c r="P87" s="4">
        <v>480</v>
      </c>
      <c r="Q87" s="6">
        <f t="shared" si="25"/>
        <v>302.40192000000002</v>
      </c>
      <c r="R87" s="4">
        <v>366</v>
      </c>
      <c r="S87" s="6">
        <f t="shared" si="26"/>
        <v>239.841813</v>
      </c>
      <c r="T87" s="4">
        <v>1008</v>
      </c>
      <c r="U87" s="6">
        <f t="shared" si="27"/>
        <v>276.1931088</v>
      </c>
      <c r="V87" s="4">
        <v>804</v>
      </c>
      <c r="W87" s="6">
        <f t="shared" si="28"/>
        <v>300.61616279999998</v>
      </c>
      <c r="X87" s="4">
        <v>540</v>
      </c>
      <c r="Y87" s="6">
        <f t="shared" si="29"/>
        <v>197.91021221999998</v>
      </c>
      <c r="Z87" s="4">
        <v>600</v>
      </c>
      <c r="AA87" s="6">
        <f t="shared" si="30"/>
        <v>189.81405960000001</v>
      </c>
      <c r="AB87" s="4">
        <v>600</v>
      </c>
      <c r="AC87" s="6">
        <f t="shared" si="31"/>
        <v>259.80195659999998</v>
      </c>
      <c r="AD87" s="4">
        <v>396</v>
      </c>
      <c r="AE87" s="6">
        <f t="shared" si="32"/>
        <v>272.98295639999998</v>
      </c>
      <c r="AF87" s="4">
        <v>996</v>
      </c>
      <c r="AG87" s="6">
        <f t="shared" si="33"/>
        <v>1780.1006713199999</v>
      </c>
      <c r="AH87" s="4">
        <v>480</v>
      </c>
      <c r="AI87" s="6">
        <f t="shared" si="34"/>
        <v>211.21316990399998</v>
      </c>
      <c r="AJ87" s="4">
        <v>300</v>
      </c>
      <c r="AK87" s="6">
        <f t="shared" si="35"/>
        <v>126.39</v>
      </c>
      <c r="AL87" s="4">
        <v>504</v>
      </c>
      <c r="AM87" s="6">
        <f t="shared" si="36"/>
        <v>485.85599854192799</v>
      </c>
      <c r="AN87" s="4">
        <v>496</v>
      </c>
      <c r="AO87" s="6">
        <f t="shared" si="37"/>
        <v>323.92053759999999</v>
      </c>
      <c r="AP87" s="6">
        <v>7366.2381999999998</v>
      </c>
    </row>
    <row r="88" spans="1:42" x14ac:dyDescent="0.25">
      <c r="A88" s="1">
        <v>12447</v>
      </c>
      <c r="B88" s="1" t="s">
        <v>1752</v>
      </c>
      <c r="C88" s="1" t="s">
        <v>2447</v>
      </c>
      <c r="D88" s="4">
        <v>2748</v>
      </c>
      <c r="E88" s="6">
        <f t="shared" si="19"/>
        <v>1071.4452000000001</v>
      </c>
      <c r="F88" s="4">
        <v>588</v>
      </c>
      <c r="G88" s="6">
        <f t="shared" si="20"/>
        <v>470.78780952</v>
      </c>
      <c r="H88" s="4">
        <v>632</v>
      </c>
      <c r="I88" s="6">
        <f t="shared" si="21"/>
        <v>366.56</v>
      </c>
      <c r="J88" s="4">
        <v>620</v>
      </c>
      <c r="K88" s="6">
        <f t="shared" si="22"/>
        <v>221.95984574400001</v>
      </c>
      <c r="L88" s="4">
        <v>360</v>
      </c>
      <c r="M88" s="6">
        <f t="shared" si="23"/>
        <v>253.80263320232402</v>
      </c>
      <c r="N88" s="4">
        <v>420</v>
      </c>
      <c r="O88" s="6">
        <f t="shared" si="24"/>
        <v>264.60167999999999</v>
      </c>
      <c r="P88" s="4">
        <v>0</v>
      </c>
      <c r="Q88" s="6">
        <f t="shared" si="25"/>
        <v>0</v>
      </c>
      <c r="R88" s="4">
        <v>330</v>
      </c>
      <c r="S88" s="6">
        <f t="shared" si="26"/>
        <v>216.25081499999999</v>
      </c>
      <c r="T88" s="4">
        <v>1152</v>
      </c>
      <c r="U88" s="6">
        <f t="shared" si="27"/>
        <v>315.6492672</v>
      </c>
      <c r="V88" s="4">
        <v>0</v>
      </c>
      <c r="W88" s="6">
        <f t="shared" si="28"/>
        <v>0</v>
      </c>
      <c r="X88" s="4">
        <v>480</v>
      </c>
      <c r="Y88" s="6">
        <f t="shared" si="29"/>
        <v>175.92018863999999</v>
      </c>
      <c r="Z88" s="4">
        <v>0</v>
      </c>
      <c r="AA88" s="6">
        <f t="shared" si="30"/>
        <v>0</v>
      </c>
      <c r="AB88" s="4">
        <v>1248</v>
      </c>
      <c r="AC88" s="6">
        <f t="shared" si="31"/>
        <v>540.388069728</v>
      </c>
      <c r="AD88" s="4">
        <v>564</v>
      </c>
      <c r="AE88" s="6">
        <f t="shared" si="32"/>
        <v>388.79390760000001</v>
      </c>
      <c r="AF88" s="4">
        <v>600</v>
      </c>
      <c r="AG88" s="6">
        <f t="shared" si="33"/>
        <v>1072.349802</v>
      </c>
      <c r="AH88" s="4">
        <v>600</v>
      </c>
      <c r="AI88" s="6">
        <f t="shared" si="34"/>
        <v>264.01646238000001</v>
      </c>
      <c r="AJ88" s="4">
        <v>1240</v>
      </c>
      <c r="AK88" s="6">
        <f t="shared" si="35"/>
        <v>522.41200000000003</v>
      </c>
      <c r="AL88" s="4">
        <v>456</v>
      </c>
      <c r="AM88" s="6">
        <f t="shared" si="36"/>
        <v>439.58399868079204</v>
      </c>
      <c r="AN88" s="4">
        <v>0</v>
      </c>
      <c r="AO88" s="6">
        <f t="shared" si="37"/>
        <v>0</v>
      </c>
      <c r="AP88" s="6">
        <v>6583.6351999999997</v>
      </c>
    </row>
    <row r="89" spans="1:42" x14ac:dyDescent="0.25">
      <c r="A89" s="1">
        <v>12450</v>
      </c>
      <c r="B89" s="1" t="s">
        <v>1753</v>
      </c>
      <c r="C89" s="1" t="s">
        <v>854</v>
      </c>
      <c r="D89" s="4">
        <v>102</v>
      </c>
      <c r="E89" s="6">
        <f t="shared" si="19"/>
        <v>39.769800000000004</v>
      </c>
      <c r="F89" s="4">
        <v>36</v>
      </c>
      <c r="G89" s="6">
        <f t="shared" si="20"/>
        <v>28.823743439999998</v>
      </c>
      <c r="H89" s="4">
        <v>40</v>
      </c>
      <c r="I89" s="6">
        <f t="shared" si="21"/>
        <v>23.2</v>
      </c>
      <c r="J89" s="4">
        <v>20</v>
      </c>
      <c r="K89" s="6">
        <f t="shared" si="22"/>
        <v>7.1599950239999997</v>
      </c>
      <c r="L89" s="4">
        <v>20</v>
      </c>
      <c r="M89" s="6">
        <f t="shared" si="23"/>
        <v>14.100146289018001</v>
      </c>
      <c r="N89" s="4">
        <v>24</v>
      </c>
      <c r="O89" s="6">
        <f t="shared" si="24"/>
        <v>15.120096</v>
      </c>
      <c r="P89" s="4">
        <v>24</v>
      </c>
      <c r="Q89" s="6">
        <f t="shared" si="25"/>
        <v>15.120096</v>
      </c>
      <c r="R89" s="4">
        <v>18</v>
      </c>
      <c r="S89" s="6">
        <f t="shared" si="26"/>
        <v>11.795499</v>
      </c>
      <c r="T89" s="4">
        <v>48</v>
      </c>
      <c r="U89" s="6">
        <f t="shared" si="27"/>
        <v>13.1520528</v>
      </c>
      <c r="V89" s="4">
        <v>36</v>
      </c>
      <c r="W89" s="6">
        <f t="shared" si="28"/>
        <v>13.4604252</v>
      </c>
      <c r="X89" s="4">
        <v>36</v>
      </c>
      <c r="Y89" s="6">
        <f t="shared" si="29"/>
        <v>13.194014147999999</v>
      </c>
      <c r="Z89" s="4">
        <v>24</v>
      </c>
      <c r="AA89" s="6">
        <f t="shared" si="30"/>
        <v>7.5925623840000007</v>
      </c>
      <c r="AB89" s="4">
        <v>48</v>
      </c>
      <c r="AC89" s="6">
        <f t="shared" si="31"/>
        <v>20.784156527999997</v>
      </c>
      <c r="AD89" s="4">
        <v>36</v>
      </c>
      <c r="AE89" s="6">
        <f t="shared" si="32"/>
        <v>24.8166324</v>
      </c>
      <c r="AF89" s="4">
        <v>24</v>
      </c>
      <c r="AG89" s="6">
        <f t="shared" si="33"/>
        <v>42.893992080000004</v>
      </c>
      <c r="AH89" s="4">
        <v>60</v>
      </c>
      <c r="AI89" s="6">
        <f t="shared" si="34"/>
        <v>26.401646237999998</v>
      </c>
      <c r="AJ89" s="4">
        <v>40</v>
      </c>
      <c r="AK89" s="6">
        <f t="shared" si="35"/>
        <v>16.852</v>
      </c>
      <c r="AL89" s="4">
        <v>36</v>
      </c>
      <c r="AM89" s="6">
        <f t="shared" si="36"/>
        <v>34.703999895852</v>
      </c>
      <c r="AN89" s="4">
        <v>48</v>
      </c>
      <c r="AO89" s="6">
        <f t="shared" si="37"/>
        <v>31.347148799999999</v>
      </c>
      <c r="AP89" s="6">
        <v>400.23579999999993</v>
      </c>
    </row>
    <row r="90" spans="1:42" x14ac:dyDescent="0.25">
      <c r="A90" s="1">
        <v>12453</v>
      </c>
      <c r="B90" s="1" t="s">
        <v>1754</v>
      </c>
      <c r="C90" s="1" t="s">
        <v>2448</v>
      </c>
      <c r="D90" s="4">
        <v>402</v>
      </c>
      <c r="E90" s="6">
        <f t="shared" si="19"/>
        <v>156.7398</v>
      </c>
      <c r="F90" s="4">
        <v>252</v>
      </c>
      <c r="G90" s="6">
        <f t="shared" si="20"/>
        <v>201.76620407999999</v>
      </c>
      <c r="H90" s="4">
        <v>248</v>
      </c>
      <c r="I90" s="6">
        <f t="shared" si="21"/>
        <v>143.84</v>
      </c>
      <c r="J90" s="4">
        <v>80</v>
      </c>
      <c r="K90" s="6">
        <f t="shared" si="22"/>
        <v>28.639980095999999</v>
      </c>
      <c r="L90" s="4">
        <v>120</v>
      </c>
      <c r="M90" s="6">
        <f t="shared" si="23"/>
        <v>84.60087773410801</v>
      </c>
      <c r="N90" s="4">
        <v>180</v>
      </c>
      <c r="O90" s="6">
        <f t="shared" si="24"/>
        <v>113.40072000000001</v>
      </c>
      <c r="P90" s="4">
        <v>0</v>
      </c>
      <c r="Q90" s="6">
        <f t="shared" si="25"/>
        <v>0</v>
      </c>
      <c r="R90" s="4">
        <v>138</v>
      </c>
      <c r="S90" s="6">
        <f t="shared" si="26"/>
        <v>90.432158999999999</v>
      </c>
      <c r="T90" s="4">
        <v>192</v>
      </c>
      <c r="U90" s="6">
        <f t="shared" si="27"/>
        <v>52.6082112</v>
      </c>
      <c r="V90" s="4">
        <v>0</v>
      </c>
      <c r="W90" s="6">
        <f t="shared" si="28"/>
        <v>0</v>
      </c>
      <c r="X90" s="4">
        <v>204</v>
      </c>
      <c r="Y90" s="6">
        <f t="shared" si="29"/>
        <v>74.766080172000002</v>
      </c>
      <c r="Z90" s="4">
        <v>0</v>
      </c>
      <c r="AA90" s="6">
        <f t="shared" si="30"/>
        <v>0</v>
      </c>
      <c r="AB90" s="4">
        <v>120</v>
      </c>
      <c r="AC90" s="6">
        <f t="shared" si="31"/>
        <v>51.960391319999999</v>
      </c>
      <c r="AD90" s="4">
        <v>156</v>
      </c>
      <c r="AE90" s="6">
        <f t="shared" si="32"/>
        <v>107.53874039999999</v>
      </c>
      <c r="AF90" s="4">
        <v>144</v>
      </c>
      <c r="AG90" s="6">
        <f t="shared" si="33"/>
        <v>257.36395248000002</v>
      </c>
      <c r="AH90" s="4">
        <v>240</v>
      </c>
      <c r="AI90" s="6">
        <f t="shared" si="34"/>
        <v>105.60658495199999</v>
      </c>
      <c r="AJ90" s="4">
        <v>0</v>
      </c>
      <c r="AK90" s="6">
        <f t="shared" si="35"/>
        <v>0</v>
      </c>
      <c r="AL90" s="4">
        <v>192</v>
      </c>
      <c r="AM90" s="6">
        <f t="shared" si="36"/>
        <v>185.08799944454401</v>
      </c>
      <c r="AN90" s="4">
        <v>0</v>
      </c>
      <c r="AO90" s="6">
        <f t="shared" si="37"/>
        <v>0</v>
      </c>
      <c r="AP90" s="6">
        <v>1654.1937999999998</v>
      </c>
    </row>
    <row r="91" spans="1:42" x14ac:dyDescent="0.25">
      <c r="A91" s="1">
        <v>12454</v>
      </c>
      <c r="B91" s="1" t="s">
        <v>1755</v>
      </c>
      <c r="C91" s="1" t="s">
        <v>855</v>
      </c>
      <c r="D91" s="4">
        <v>180</v>
      </c>
      <c r="E91" s="6">
        <f t="shared" si="19"/>
        <v>70.182000000000002</v>
      </c>
      <c r="F91" s="4">
        <v>48</v>
      </c>
      <c r="G91" s="6">
        <f t="shared" si="20"/>
        <v>38.431657919999999</v>
      </c>
      <c r="H91" s="4">
        <v>88</v>
      </c>
      <c r="I91" s="6">
        <f t="shared" si="21"/>
        <v>51.04</v>
      </c>
      <c r="J91" s="4">
        <v>50</v>
      </c>
      <c r="K91" s="6">
        <f t="shared" si="22"/>
        <v>17.89998756</v>
      </c>
      <c r="L91" s="4">
        <v>50</v>
      </c>
      <c r="M91" s="6">
        <f t="shared" si="23"/>
        <v>35.250365722544998</v>
      </c>
      <c r="N91" s="4">
        <v>96</v>
      </c>
      <c r="O91" s="6">
        <f t="shared" si="24"/>
        <v>60.480384000000001</v>
      </c>
      <c r="P91" s="4">
        <v>96</v>
      </c>
      <c r="Q91" s="6">
        <f t="shared" si="25"/>
        <v>60.480384000000001</v>
      </c>
      <c r="R91" s="4">
        <v>96</v>
      </c>
      <c r="S91" s="6">
        <f t="shared" si="26"/>
        <v>62.909328000000002</v>
      </c>
      <c r="T91" s="4">
        <v>96</v>
      </c>
      <c r="U91" s="6">
        <f t="shared" si="27"/>
        <v>26.3041056</v>
      </c>
      <c r="V91" s="4">
        <v>48</v>
      </c>
      <c r="W91" s="6">
        <f t="shared" si="28"/>
        <v>17.947233599999997</v>
      </c>
      <c r="X91" s="4">
        <v>24</v>
      </c>
      <c r="Y91" s="6">
        <f t="shared" si="29"/>
        <v>8.796009432</v>
      </c>
      <c r="Z91" s="4">
        <v>24</v>
      </c>
      <c r="AA91" s="6">
        <f t="shared" si="30"/>
        <v>7.5925623840000007</v>
      </c>
      <c r="AB91" s="4">
        <v>48</v>
      </c>
      <c r="AC91" s="6">
        <f t="shared" si="31"/>
        <v>20.784156527999997</v>
      </c>
      <c r="AD91" s="4">
        <v>48</v>
      </c>
      <c r="AE91" s="6">
        <f t="shared" si="32"/>
        <v>33.088843199999999</v>
      </c>
      <c r="AF91" s="4">
        <v>48</v>
      </c>
      <c r="AG91" s="6">
        <f t="shared" si="33"/>
        <v>85.787984160000008</v>
      </c>
      <c r="AH91" s="4">
        <v>120</v>
      </c>
      <c r="AI91" s="6">
        <f t="shared" si="34"/>
        <v>52.803292475999996</v>
      </c>
      <c r="AJ91" s="4">
        <v>80</v>
      </c>
      <c r="AK91" s="6">
        <f t="shared" si="35"/>
        <v>33.704000000000001</v>
      </c>
      <c r="AL91" s="4">
        <v>48</v>
      </c>
      <c r="AM91" s="6">
        <f t="shared" si="36"/>
        <v>46.271999861136003</v>
      </c>
      <c r="AN91" s="4">
        <v>16</v>
      </c>
      <c r="AO91" s="6">
        <f t="shared" si="37"/>
        <v>10.4490496</v>
      </c>
      <c r="AP91" s="6">
        <v>740.11599999999999</v>
      </c>
    </row>
    <row r="92" spans="1:42" x14ac:dyDescent="0.25">
      <c r="A92" s="1">
        <v>12458</v>
      </c>
      <c r="B92" s="1" t="s">
        <v>1756</v>
      </c>
      <c r="C92" s="1" t="s">
        <v>2449</v>
      </c>
      <c r="D92" s="4">
        <v>498</v>
      </c>
      <c r="E92" s="6">
        <f t="shared" si="19"/>
        <v>194.17020000000002</v>
      </c>
      <c r="F92" s="4">
        <v>252</v>
      </c>
      <c r="G92" s="6">
        <f t="shared" si="20"/>
        <v>201.76620407999999</v>
      </c>
      <c r="H92" s="4">
        <v>200</v>
      </c>
      <c r="I92" s="6">
        <f t="shared" si="21"/>
        <v>115.99999999999999</v>
      </c>
      <c r="J92" s="4">
        <v>200</v>
      </c>
      <c r="K92" s="6">
        <f t="shared" si="22"/>
        <v>71.599950239999998</v>
      </c>
      <c r="L92" s="4">
        <v>200</v>
      </c>
      <c r="M92" s="6">
        <f t="shared" si="23"/>
        <v>141.00146289017999</v>
      </c>
      <c r="N92" s="4">
        <v>156</v>
      </c>
      <c r="O92" s="6">
        <f t="shared" si="24"/>
        <v>98.280624000000003</v>
      </c>
      <c r="P92" s="4">
        <v>156</v>
      </c>
      <c r="Q92" s="6">
        <f t="shared" si="25"/>
        <v>98.280624000000003</v>
      </c>
      <c r="R92" s="4">
        <v>150</v>
      </c>
      <c r="S92" s="6">
        <f t="shared" si="26"/>
        <v>98.295824999999994</v>
      </c>
      <c r="T92" s="4">
        <v>600</v>
      </c>
      <c r="U92" s="6">
        <f t="shared" si="27"/>
        <v>164.40065999999999</v>
      </c>
      <c r="V92" s="4">
        <v>600</v>
      </c>
      <c r="W92" s="6">
        <f t="shared" si="28"/>
        <v>224.34041999999999</v>
      </c>
      <c r="X92" s="4">
        <v>312</v>
      </c>
      <c r="Y92" s="6">
        <f t="shared" si="29"/>
        <v>114.348122616</v>
      </c>
      <c r="Z92" s="4">
        <v>96</v>
      </c>
      <c r="AA92" s="6">
        <f t="shared" si="30"/>
        <v>30.370249536000003</v>
      </c>
      <c r="AB92" s="4">
        <v>312</v>
      </c>
      <c r="AC92" s="6">
        <f t="shared" si="31"/>
        <v>135.097017432</v>
      </c>
      <c r="AD92" s="4">
        <v>60</v>
      </c>
      <c r="AE92" s="6">
        <f t="shared" si="32"/>
        <v>41.361053999999996</v>
      </c>
      <c r="AF92" s="4">
        <v>96</v>
      </c>
      <c r="AG92" s="6">
        <f t="shared" si="33"/>
        <v>171.57596832000002</v>
      </c>
      <c r="AH92" s="4">
        <v>180</v>
      </c>
      <c r="AI92" s="6">
        <f t="shared" si="34"/>
        <v>79.204938713999994</v>
      </c>
      <c r="AJ92" s="4">
        <v>500</v>
      </c>
      <c r="AK92" s="6">
        <f t="shared" si="35"/>
        <v>210.65</v>
      </c>
      <c r="AL92" s="4">
        <v>204</v>
      </c>
      <c r="AM92" s="6">
        <f t="shared" si="36"/>
        <v>196.65599940982801</v>
      </c>
      <c r="AN92" s="4">
        <v>64</v>
      </c>
      <c r="AO92" s="6">
        <f t="shared" si="37"/>
        <v>41.796198400000002</v>
      </c>
      <c r="AP92" s="6">
        <v>2428.8961999999997</v>
      </c>
    </row>
    <row r="93" spans="1:42" x14ac:dyDescent="0.25">
      <c r="A93" s="1">
        <v>12460</v>
      </c>
      <c r="B93" s="1" t="s">
        <v>1757</v>
      </c>
      <c r="C93" s="1" t="s">
        <v>2450</v>
      </c>
      <c r="D93" s="4">
        <v>3000</v>
      </c>
      <c r="E93" s="6">
        <f t="shared" si="19"/>
        <v>1169.7</v>
      </c>
      <c r="F93" s="4">
        <v>804</v>
      </c>
      <c r="G93" s="6">
        <f t="shared" si="20"/>
        <v>643.73027015999992</v>
      </c>
      <c r="H93" s="4">
        <v>856</v>
      </c>
      <c r="I93" s="6">
        <f t="shared" si="21"/>
        <v>496.47999999999996</v>
      </c>
      <c r="J93" s="4">
        <v>750</v>
      </c>
      <c r="K93" s="6">
        <f t="shared" si="22"/>
        <v>268.49981339999999</v>
      </c>
      <c r="L93" s="4">
        <v>480</v>
      </c>
      <c r="M93" s="6">
        <f t="shared" si="23"/>
        <v>338.40351093643204</v>
      </c>
      <c r="N93" s="4">
        <v>576</v>
      </c>
      <c r="O93" s="6">
        <f t="shared" si="24"/>
        <v>362.88230399999998</v>
      </c>
      <c r="P93" s="4">
        <v>576</v>
      </c>
      <c r="Q93" s="6">
        <f t="shared" si="25"/>
        <v>362.88230399999998</v>
      </c>
      <c r="R93" s="4">
        <v>444</v>
      </c>
      <c r="S93" s="6">
        <f t="shared" si="26"/>
        <v>290.95564200000001</v>
      </c>
      <c r="T93" s="4">
        <v>1488</v>
      </c>
      <c r="U93" s="6">
        <f t="shared" si="27"/>
        <v>407.71363680000002</v>
      </c>
      <c r="V93" s="4">
        <v>1308</v>
      </c>
      <c r="W93" s="6">
        <f t="shared" si="28"/>
        <v>489.06211559999997</v>
      </c>
      <c r="X93" s="4">
        <v>660</v>
      </c>
      <c r="Y93" s="6">
        <f t="shared" si="29"/>
        <v>241.89025937999997</v>
      </c>
      <c r="Z93" s="4">
        <v>1008</v>
      </c>
      <c r="AA93" s="6">
        <f t="shared" si="30"/>
        <v>318.88762012800004</v>
      </c>
      <c r="AB93" s="4">
        <v>1008</v>
      </c>
      <c r="AC93" s="6">
        <f t="shared" si="31"/>
        <v>436.46728708799998</v>
      </c>
      <c r="AD93" s="4">
        <v>756</v>
      </c>
      <c r="AE93" s="6">
        <f t="shared" si="32"/>
        <v>521.14928039999995</v>
      </c>
      <c r="AF93" s="4">
        <v>1500</v>
      </c>
      <c r="AG93" s="6">
        <f t="shared" si="33"/>
        <v>2680.8745050000002</v>
      </c>
      <c r="AH93" s="4">
        <v>840</v>
      </c>
      <c r="AI93" s="6">
        <f t="shared" si="34"/>
        <v>369.623047332</v>
      </c>
      <c r="AJ93" s="4">
        <v>1000</v>
      </c>
      <c r="AK93" s="6">
        <f t="shared" si="35"/>
        <v>421.3</v>
      </c>
      <c r="AL93" s="4">
        <v>612</v>
      </c>
      <c r="AM93" s="6">
        <f t="shared" si="36"/>
        <v>589.96799822948401</v>
      </c>
      <c r="AN93" s="4">
        <v>480</v>
      </c>
      <c r="AO93" s="6">
        <f t="shared" si="37"/>
        <v>313.47148800000002</v>
      </c>
      <c r="AP93" s="6">
        <v>10722.512000000002</v>
      </c>
    </row>
    <row r="94" spans="1:42" x14ac:dyDescent="0.25">
      <c r="A94" s="1">
        <v>12462</v>
      </c>
      <c r="B94" s="1" t="s">
        <v>1758</v>
      </c>
      <c r="C94" s="1" t="s">
        <v>856</v>
      </c>
      <c r="D94" s="4">
        <v>150</v>
      </c>
      <c r="E94" s="6">
        <f t="shared" si="19"/>
        <v>58.485000000000007</v>
      </c>
      <c r="F94" s="4">
        <v>96</v>
      </c>
      <c r="G94" s="6">
        <f t="shared" si="20"/>
        <v>76.863315839999999</v>
      </c>
      <c r="H94" s="4">
        <v>104</v>
      </c>
      <c r="I94" s="6">
        <f t="shared" si="21"/>
        <v>60.319999999999993</v>
      </c>
      <c r="J94" s="4">
        <v>50</v>
      </c>
      <c r="K94" s="6">
        <f t="shared" si="22"/>
        <v>17.89998756</v>
      </c>
      <c r="L94" s="4">
        <v>50</v>
      </c>
      <c r="M94" s="6">
        <f t="shared" si="23"/>
        <v>35.250365722544998</v>
      </c>
      <c r="N94" s="4">
        <v>96</v>
      </c>
      <c r="O94" s="6">
        <f t="shared" si="24"/>
        <v>60.480384000000001</v>
      </c>
      <c r="P94" s="4">
        <v>96</v>
      </c>
      <c r="Q94" s="6">
        <f t="shared" si="25"/>
        <v>60.480384000000001</v>
      </c>
      <c r="R94" s="4">
        <v>102</v>
      </c>
      <c r="S94" s="6">
        <f t="shared" si="26"/>
        <v>66.841161</v>
      </c>
      <c r="T94" s="4">
        <v>96</v>
      </c>
      <c r="U94" s="6">
        <f t="shared" si="27"/>
        <v>26.3041056</v>
      </c>
      <c r="V94" s="4">
        <v>96</v>
      </c>
      <c r="W94" s="6">
        <f t="shared" si="28"/>
        <v>35.894467199999994</v>
      </c>
      <c r="X94" s="4">
        <v>96</v>
      </c>
      <c r="Y94" s="6">
        <f t="shared" si="29"/>
        <v>35.184037728</v>
      </c>
      <c r="Z94" s="4">
        <v>48</v>
      </c>
      <c r="AA94" s="6">
        <f t="shared" si="30"/>
        <v>15.185124768000001</v>
      </c>
      <c r="AB94" s="4">
        <v>96</v>
      </c>
      <c r="AC94" s="6">
        <f t="shared" si="31"/>
        <v>41.568313055999994</v>
      </c>
      <c r="AD94" s="4">
        <v>96</v>
      </c>
      <c r="AE94" s="6">
        <f t="shared" si="32"/>
        <v>66.177686399999999</v>
      </c>
      <c r="AF94" s="4">
        <v>48</v>
      </c>
      <c r="AG94" s="6">
        <f t="shared" si="33"/>
        <v>85.787984160000008</v>
      </c>
      <c r="AH94" s="4">
        <v>120</v>
      </c>
      <c r="AI94" s="6">
        <f t="shared" si="34"/>
        <v>52.803292475999996</v>
      </c>
      <c r="AJ94" s="4">
        <v>100</v>
      </c>
      <c r="AK94" s="6">
        <f t="shared" si="35"/>
        <v>42.13</v>
      </c>
      <c r="AL94" s="4">
        <v>96</v>
      </c>
      <c r="AM94" s="6">
        <f t="shared" si="36"/>
        <v>92.543999722272005</v>
      </c>
      <c r="AN94" s="4">
        <v>96</v>
      </c>
      <c r="AO94" s="6">
        <f t="shared" si="37"/>
        <v>62.694297599999999</v>
      </c>
      <c r="AP94" s="6">
        <v>992.75299999999993</v>
      </c>
    </row>
    <row r="95" spans="1:42" x14ac:dyDescent="0.25">
      <c r="A95" s="1">
        <v>12467</v>
      </c>
      <c r="B95" s="1" t="s">
        <v>1759</v>
      </c>
      <c r="C95" s="1" t="s">
        <v>857</v>
      </c>
      <c r="D95" s="4">
        <v>600</v>
      </c>
      <c r="E95" s="6">
        <f t="shared" si="19"/>
        <v>233.94000000000003</v>
      </c>
      <c r="F95" s="4">
        <v>72</v>
      </c>
      <c r="G95" s="6">
        <f t="shared" si="20"/>
        <v>57.647486879999995</v>
      </c>
      <c r="H95" s="4">
        <v>72</v>
      </c>
      <c r="I95" s="6">
        <f t="shared" si="21"/>
        <v>41.76</v>
      </c>
      <c r="J95" s="4">
        <v>0</v>
      </c>
      <c r="K95" s="6">
        <f t="shared" si="22"/>
        <v>0</v>
      </c>
      <c r="L95" s="4">
        <v>70</v>
      </c>
      <c r="M95" s="6">
        <f t="shared" si="23"/>
        <v>49.350512011563005</v>
      </c>
      <c r="N95" s="4">
        <v>72</v>
      </c>
      <c r="O95" s="6">
        <f t="shared" si="24"/>
        <v>45.360287999999997</v>
      </c>
      <c r="P95" s="4">
        <v>72</v>
      </c>
      <c r="Q95" s="6">
        <f t="shared" si="25"/>
        <v>45.360287999999997</v>
      </c>
      <c r="R95" s="4">
        <v>72</v>
      </c>
      <c r="S95" s="6">
        <f t="shared" si="26"/>
        <v>47.181995999999998</v>
      </c>
      <c r="T95" s="4">
        <v>240</v>
      </c>
      <c r="U95" s="6">
        <f t="shared" si="27"/>
        <v>65.760264000000006</v>
      </c>
      <c r="V95" s="4">
        <v>156</v>
      </c>
      <c r="W95" s="6">
        <f t="shared" si="28"/>
        <v>58.328509199999999</v>
      </c>
      <c r="X95" s="4">
        <v>156</v>
      </c>
      <c r="Y95" s="6">
        <f t="shared" si="29"/>
        <v>57.174061307999999</v>
      </c>
      <c r="Z95" s="4">
        <v>72</v>
      </c>
      <c r="AA95" s="6">
        <f t="shared" si="30"/>
        <v>22.777687152000002</v>
      </c>
      <c r="AB95" s="4">
        <v>144</v>
      </c>
      <c r="AC95" s="6">
        <f t="shared" si="31"/>
        <v>62.352469583999998</v>
      </c>
      <c r="AD95" s="4">
        <v>156</v>
      </c>
      <c r="AE95" s="6">
        <f t="shared" si="32"/>
        <v>107.53874039999999</v>
      </c>
      <c r="AF95" s="4">
        <v>156</v>
      </c>
      <c r="AG95" s="6">
        <f t="shared" si="33"/>
        <v>278.81094852000001</v>
      </c>
      <c r="AH95" s="4">
        <v>180</v>
      </c>
      <c r="AI95" s="6">
        <f t="shared" si="34"/>
        <v>79.204938713999994</v>
      </c>
      <c r="AJ95" s="4">
        <v>160</v>
      </c>
      <c r="AK95" s="6">
        <f t="shared" si="35"/>
        <v>67.408000000000001</v>
      </c>
      <c r="AL95" s="4">
        <v>144</v>
      </c>
      <c r="AM95" s="6">
        <f t="shared" si="36"/>
        <v>138.815999583408</v>
      </c>
      <c r="AN95" s="4">
        <v>144</v>
      </c>
      <c r="AO95" s="6">
        <f t="shared" si="37"/>
        <v>94.041446399999998</v>
      </c>
      <c r="AP95" s="6">
        <v>1552.57</v>
      </c>
    </row>
    <row r="96" spans="1:42" x14ac:dyDescent="0.25">
      <c r="A96" s="1">
        <v>12469</v>
      </c>
      <c r="B96" s="1" t="s">
        <v>1760</v>
      </c>
      <c r="C96" s="1" t="s">
        <v>859</v>
      </c>
      <c r="D96" s="4">
        <v>840</v>
      </c>
      <c r="E96" s="6">
        <f t="shared" si="19"/>
        <v>327.51600000000002</v>
      </c>
      <c r="F96" s="4">
        <v>0</v>
      </c>
      <c r="G96" s="6">
        <f t="shared" si="20"/>
        <v>0</v>
      </c>
      <c r="H96" s="4">
        <v>224</v>
      </c>
      <c r="I96" s="6">
        <f t="shared" si="21"/>
        <v>129.91999999999999</v>
      </c>
      <c r="J96" s="4">
        <v>50</v>
      </c>
      <c r="K96" s="6">
        <f t="shared" si="22"/>
        <v>17.89998756</v>
      </c>
      <c r="L96" s="4">
        <v>60</v>
      </c>
      <c r="M96" s="6">
        <f t="shared" si="23"/>
        <v>42.300438867054005</v>
      </c>
      <c r="N96" s="4">
        <v>60</v>
      </c>
      <c r="O96" s="6">
        <f t="shared" si="24"/>
        <v>37.800240000000002</v>
      </c>
      <c r="P96" s="4">
        <v>60</v>
      </c>
      <c r="Q96" s="6">
        <f t="shared" si="25"/>
        <v>37.800240000000002</v>
      </c>
      <c r="R96" s="4">
        <v>48</v>
      </c>
      <c r="S96" s="6">
        <f t="shared" si="26"/>
        <v>31.454664000000001</v>
      </c>
      <c r="T96" s="4">
        <v>312</v>
      </c>
      <c r="U96" s="6">
        <f t="shared" si="27"/>
        <v>85.488343200000003</v>
      </c>
      <c r="V96" s="4">
        <v>300</v>
      </c>
      <c r="W96" s="6">
        <f t="shared" si="28"/>
        <v>112.17021</v>
      </c>
      <c r="X96" s="4">
        <v>168</v>
      </c>
      <c r="Y96" s="6">
        <f t="shared" si="29"/>
        <v>61.572066023999994</v>
      </c>
      <c r="Z96" s="4">
        <v>0</v>
      </c>
      <c r="AA96" s="6">
        <f t="shared" si="30"/>
        <v>0</v>
      </c>
      <c r="AB96" s="4">
        <v>312</v>
      </c>
      <c r="AC96" s="6">
        <f t="shared" si="31"/>
        <v>135.097017432</v>
      </c>
      <c r="AD96" s="4">
        <v>204</v>
      </c>
      <c r="AE96" s="6">
        <f t="shared" si="32"/>
        <v>140.62758360000001</v>
      </c>
      <c r="AF96" s="4">
        <v>156</v>
      </c>
      <c r="AG96" s="6">
        <f t="shared" si="33"/>
        <v>278.81094852000001</v>
      </c>
      <c r="AH96" s="4">
        <v>240</v>
      </c>
      <c r="AI96" s="6">
        <f t="shared" si="34"/>
        <v>105.60658495199999</v>
      </c>
      <c r="AJ96" s="4">
        <v>500</v>
      </c>
      <c r="AK96" s="6">
        <f t="shared" si="35"/>
        <v>210.65</v>
      </c>
      <c r="AL96" s="4">
        <v>156</v>
      </c>
      <c r="AM96" s="6">
        <f t="shared" si="36"/>
        <v>150.383999548692</v>
      </c>
      <c r="AN96" s="4">
        <v>96</v>
      </c>
      <c r="AO96" s="6">
        <f t="shared" si="37"/>
        <v>62.694297599999999</v>
      </c>
      <c r="AP96" s="6">
        <v>1967.4480000000001</v>
      </c>
    </row>
    <row r="97" spans="1:42" x14ac:dyDescent="0.25">
      <c r="A97" s="1">
        <v>12470</v>
      </c>
      <c r="B97" s="1" t="s">
        <v>1761</v>
      </c>
      <c r="C97" s="1" t="s">
        <v>860</v>
      </c>
      <c r="D97" s="4">
        <v>3588</v>
      </c>
      <c r="E97" s="6">
        <f t="shared" si="19"/>
        <v>1398.9612000000002</v>
      </c>
      <c r="F97" s="4">
        <v>732</v>
      </c>
      <c r="G97" s="6">
        <f t="shared" si="20"/>
        <v>586.08278327999994</v>
      </c>
      <c r="H97" s="4">
        <v>784</v>
      </c>
      <c r="I97" s="6">
        <f t="shared" si="21"/>
        <v>454.71999999999997</v>
      </c>
      <c r="J97" s="4">
        <v>2980</v>
      </c>
      <c r="K97" s="6">
        <f t="shared" si="22"/>
        <v>1066.839258576</v>
      </c>
      <c r="L97" s="4">
        <v>350</v>
      </c>
      <c r="M97" s="6">
        <f t="shared" si="23"/>
        <v>246.752560057815</v>
      </c>
      <c r="N97" s="4">
        <v>600</v>
      </c>
      <c r="O97" s="6">
        <f t="shared" si="24"/>
        <v>378.00240000000002</v>
      </c>
      <c r="P97" s="4">
        <v>660</v>
      </c>
      <c r="Q97" s="6">
        <f t="shared" si="25"/>
        <v>415.80264</v>
      </c>
      <c r="R97" s="4">
        <v>312</v>
      </c>
      <c r="S97" s="6">
        <f t="shared" si="26"/>
        <v>204.45531599999998</v>
      </c>
      <c r="T97" s="4">
        <v>1608</v>
      </c>
      <c r="U97" s="6">
        <f t="shared" si="27"/>
        <v>440.59376880000002</v>
      </c>
      <c r="V97" s="4">
        <v>1452</v>
      </c>
      <c r="W97" s="6">
        <f t="shared" si="28"/>
        <v>542.90381639999998</v>
      </c>
      <c r="X97" s="4">
        <v>516</v>
      </c>
      <c r="Y97" s="6">
        <f t="shared" si="29"/>
        <v>189.114202788</v>
      </c>
      <c r="Z97" s="4">
        <v>1272</v>
      </c>
      <c r="AA97" s="6">
        <f t="shared" si="30"/>
        <v>402.40580635200001</v>
      </c>
      <c r="AB97" s="4">
        <v>5952</v>
      </c>
      <c r="AC97" s="6">
        <f t="shared" si="31"/>
        <v>2577.2354094719999</v>
      </c>
      <c r="AD97" s="4">
        <v>852</v>
      </c>
      <c r="AE97" s="6">
        <f t="shared" si="32"/>
        <v>587.32696680000004</v>
      </c>
      <c r="AF97" s="4">
        <v>1356</v>
      </c>
      <c r="AG97" s="6">
        <f t="shared" si="33"/>
        <v>2423.5105525200001</v>
      </c>
      <c r="AH97" s="4">
        <v>720</v>
      </c>
      <c r="AI97" s="6">
        <f t="shared" si="34"/>
        <v>316.81975485599997</v>
      </c>
      <c r="AJ97" s="4">
        <v>2040</v>
      </c>
      <c r="AK97" s="6">
        <f t="shared" si="35"/>
        <v>859.452</v>
      </c>
      <c r="AL97" s="4">
        <v>576</v>
      </c>
      <c r="AM97" s="6">
        <f t="shared" si="36"/>
        <v>555.263998333632</v>
      </c>
      <c r="AN97" s="4">
        <v>1696</v>
      </c>
      <c r="AO97" s="6">
        <f t="shared" si="37"/>
        <v>1107.5992576000001</v>
      </c>
      <c r="AP97" s="6">
        <v>14752.019199999997</v>
      </c>
    </row>
    <row r="98" spans="1:42" x14ac:dyDescent="0.25">
      <c r="A98" s="1">
        <v>12472</v>
      </c>
      <c r="B98" s="1" t="s">
        <v>1762</v>
      </c>
      <c r="C98" s="1" t="s">
        <v>861</v>
      </c>
      <c r="D98" s="4">
        <v>750</v>
      </c>
      <c r="E98" s="6">
        <f t="shared" si="19"/>
        <v>292.42500000000001</v>
      </c>
      <c r="F98" s="4">
        <v>60</v>
      </c>
      <c r="G98" s="6">
        <f t="shared" si="20"/>
        <v>48.039572399999997</v>
      </c>
      <c r="H98" s="4">
        <v>120</v>
      </c>
      <c r="I98" s="6">
        <f t="shared" si="21"/>
        <v>69.599999999999994</v>
      </c>
      <c r="J98" s="4">
        <v>120</v>
      </c>
      <c r="K98" s="6">
        <f t="shared" si="22"/>
        <v>42.959970143999996</v>
      </c>
      <c r="L98" s="4">
        <v>90</v>
      </c>
      <c r="M98" s="6">
        <f t="shared" si="23"/>
        <v>63.450658300581004</v>
      </c>
      <c r="N98" s="4">
        <v>60</v>
      </c>
      <c r="O98" s="6">
        <f t="shared" si="24"/>
        <v>37.800240000000002</v>
      </c>
      <c r="P98" s="4">
        <v>60</v>
      </c>
      <c r="Q98" s="6">
        <f t="shared" si="25"/>
        <v>37.800240000000002</v>
      </c>
      <c r="R98" s="4">
        <v>90</v>
      </c>
      <c r="S98" s="6">
        <f t="shared" si="26"/>
        <v>58.977494999999998</v>
      </c>
      <c r="T98" s="4">
        <v>240</v>
      </c>
      <c r="U98" s="6">
        <f t="shared" si="27"/>
        <v>65.760264000000006</v>
      </c>
      <c r="V98" s="4">
        <v>120</v>
      </c>
      <c r="W98" s="6">
        <f t="shared" si="28"/>
        <v>44.868083999999996</v>
      </c>
      <c r="X98" s="4">
        <v>60</v>
      </c>
      <c r="Y98" s="6">
        <f t="shared" si="29"/>
        <v>21.990023579999999</v>
      </c>
      <c r="Z98" s="4">
        <v>48</v>
      </c>
      <c r="AA98" s="6">
        <f t="shared" si="30"/>
        <v>15.185124768000001</v>
      </c>
      <c r="AB98" s="4">
        <v>96</v>
      </c>
      <c r="AC98" s="6">
        <f t="shared" si="31"/>
        <v>41.568313055999994</v>
      </c>
      <c r="AD98" s="4">
        <v>60</v>
      </c>
      <c r="AE98" s="6">
        <f t="shared" si="32"/>
        <v>41.361053999999996</v>
      </c>
      <c r="AF98" s="4">
        <v>96</v>
      </c>
      <c r="AG98" s="6">
        <f t="shared" si="33"/>
        <v>171.57596832000002</v>
      </c>
      <c r="AH98" s="4">
        <v>60</v>
      </c>
      <c r="AI98" s="6">
        <f t="shared" si="34"/>
        <v>26.401646237999998</v>
      </c>
      <c r="AJ98" s="4">
        <v>60</v>
      </c>
      <c r="AK98" s="6">
        <f t="shared" si="35"/>
        <v>25.277999999999999</v>
      </c>
      <c r="AL98" s="4">
        <v>120</v>
      </c>
      <c r="AM98" s="6">
        <f t="shared" si="36"/>
        <v>115.67999965284</v>
      </c>
      <c r="AN98" s="4">
        <v>96</v>
      </c>
      <c r="AO98" s="6">
        <f t="shared" si="37"/>
        <v>62.694297599999999</v>
      </c>
      <c r="AP98" s="6">
        <v>1283.3010000000002</v>
      </c>
    </row>
    <row r="99" spans="1:42" x14ac:dyDescent="0.25">
      <c r="A99" s="1">
        <v>12473</v>
      </c>
      <c r="B99" s="1" t="s">
        <v>1763</v>
      </c>
      <c r="C99" s="1" t="s">
        <v>862</v>
      </c>
      <c r="D99" s="4">
        <v>864</v>
      </c>
      <c r="E99" s="6">
        <f t="shared" si="19"/>
        <v>336.87360000000001</v>
      </c>
      <c r="F99" s="4">
        <v>180</v>
      </c>
      <c r="G99" s="6">
        <f t="shared" si="20"/>
        <v>144.11871719999999</v>
      </c>
      <c r="H99" s="4">
        <v>192</v>
      </c>
      <c r="I99" s="6">
        <f t="shared" si="21"/>
        <v>111.35999999999999</v>
      </c>
      <c r="J99" s="4">
        <v>0</v>
      </c>
      <c r="K99" s="6">
        <f t="shared" si="22"/>
        <v>0</v>
      </c>
      <c r="L99" s="4">
        <v>80</v>
      </c>
      <c r="M99" s="6">
        <f t="shared" si="23"/>
        <v>56.400585156072005</v>
      </c>
      <c r="N99" s="4">
        <v>144</v>
      </c>
      <c r="O99" s="6">
        <f t="shared" si="24"/>
        <v>90.720575999999994</v>
      </c>
      <c r="P99" s="4">
        <v>156</v>
      </c>
      <c r="Q99" s="6">
        <f t="shared" si="25"/>
        <v>98.280624000000003</v>
      </c>
      <c r="R99" s="4">
        <v>72</v>
      </c>
      <c r="S99" s="6">
        <f t="shared" si="26"/>
        <v>47.181995999999998</v>
      </c>
      <c r="T99" s="4">
        <v>384</v>
      </c>
      <c r="U99" s="6">
        <f t="shared" si="27"/>
        <v>105.2164224</v>
      </c>
      <c r="V99" s="4">
        <v>348</v>
      </c>
      <c r="W99" s="6">
        <f t="shared" si="28"/>
        <v>130.1174436</v>
      </c>
      <c r="X99" s="4">
        <v>120</v>
      </c>
      <c r="Y99" s="6">
        <f t="shared" si="29"/>
        <v>43.980047159999998</v>
      </c>
      <c r="Z99" s="4">
        <v>312</v>
      </c>
      <c r="AA99" s="6">
        <f t="shared" si="30"/>
        <v>98.703310991999999</v>
      </c>
      <c r="AB99" s="4">
        <v>600</v>
      </c>
      <c r="AC99" s="6">
        <f t="shared" si="31"/>
        <v>259.80195659999998</v>
      </c>
      <c r="AD99" s="4">
        <v>204</v>
      </c>
      <c r="AE99" s="6">
        <f t="shared" si="32"/>
        <v>140.62758360000001</v>
      </c>
      <c r="AF99" s="4">
        <v>156</v>
      </c>
      <c r="AG99" s="6">
        <f t="shared" si="33"/>
        <v>278.81094852000001</v>
      </c>
      <c r="AH99" s="4">
        <v>180</v>
      </c>
      <c r="AI99" s="6">
        <f t="shared" si="34"/>
        <v>79.204938713999994</v>
      </c>
      <c r="AJ99" s="4">
        <v>480</v>
      </c>
      <c r="AK99" s="6">
        <f t="shared" si="35"/>
        <v>202.22399999999999</v>
      </c>
      <c r="AL99" s="4">
        <v>144</v>
      </c>
      <c r="AM99" s="6">
        <f t="shared" si="36"/>
        <v>138.815999583408</v>
      </c>
      <c r="AN99" s="4">
        <v>400</v>
      </c>
      <c r="AO99" s="6">
        <f t="shared" si="37"/>
        <v>261.22624000000002</v>
      </c>
      <c r="AP99" s="6">
        <v>2623.2775999999999</v>
      </c>
    </row>
    <row r="100" spans="1:42" x14ac:dyDescent="0.25">
      <c r="A100" s="1">
        <v>12474</v>
      </c>
      <c r="B100" s="1" t="s">
        <v>1764</v>
      </c>
      <c r="C100" s="1" t="s">
        <v>863</v>
      </c>
      <c r="D100" s="4">
        <v>1710</v>
      </c>
      <c r="E100" s="6">
        <f t="shared" si="19"/>
        <v>666.72900000000004</v>
      </c>
      <c r="F100" s="4">
        <v>348</v>
      </c>
      <c r="G100" s="6">
        <f t="shared" si="20"/>
        <v>278.62951992000001</v>
      </c>
      <c r="H100" s="4">
        <v>376</v>
      </c>
      <c r="I100" s="6">
        <f t="shared" si="21"/>
        <v>218.07999999999998</v>
      </c>
      <c r="J100" s="4">
        <v>30</v>
      </c>
      <c r="K100" s="6">
        <f t="shared" si="22"/>
        <v>10.739992535999999</v>
      </c>
      <c r="L100" s="4">
        <v>170</v>
      </c>
      <c r="M100" s="6">
        <f t="shared" si="23"/>
        <v>119.85124345665301</v>
      </c>
      <c r="N100" s="4">
        <v>0</v>
      </c>
      <c r="O100" s="6">
        <f t="shared" si="24"/>
        <v>0</v>
      </c>
      <c r="P100" s="4">
        <v>0</v>
      </c>
      <c r="Q100" s="6">
        <f t="shared" si="25"/>
        <v>0</v>
      </c>
      <c r="R100" s="4">
        <v>150</v>
      </c>
      <c r="S100" s="6">
        <f t="shared" si="26"/>
        <v>98.295824999999994</v>
      </c>
      <c r="T100" s="4">
        <v>768</v>
      </c>
      <c r="U100" s="6">
        <f t="shared" si="27"/>
        <v>210.4328448</v>
      </c>
      <c r="V100" s="4">
        <v>600</v>
      </c>
      <c r="W100" s="6">
        <f t="shared" si="28"/>
        <v>224.34041999999999</v>
      </c>
      <c r="X100" s="4">
        <v>252</v>
      </c>
      <c r="Y100" s="6">
        <f t="shared" si="29"/>
        <v>92.358099035999999</v>
      </c>
      <c r="Z100" s="4">
        <v>0</v>
      </c>
      <c r="AA100" s="6">
        <f t="shared" si="30"/>
        <v>0</v>
      </c>
      <c r="AB100" s="4">
        <v>1200</v>
      </c>
      <c r="AC100" s="6">
        <f t="shared" si="31"/>
        <v>519.60391319999997</v>
      </c>
      <c r="AD100" s="4">
        <v>408</v>
      </c>
      <c r="AE100" s="6">
        <f t="shared" si="32"/>
        <v>281.25516720000002</v>
      </c>
      <c r="AF100" s="4">
        <v>288</v>
      </c>
      <c r="AG100" s="6">
        <f t="shared" si="33"/>
        <v>514.72790496000005</v>
      </c>
      <c r="AH100" s="4">
        <v>360</v>
      </c>
      <c r="AI100" s="6">
        <f t="shared" si="34"/>
        <v>158.40987742799999</v>
      </c>
      <c r="AJ100" s="4">
        <v>500</v>
      </c>
      <c r="AK100" s="6">
        <f t="shared" si="35"/>
        <v>210.65</v>
      </c>
      <c r="AL100" s="4">
        <v>276</v>
      </c>
      <c r="AM100" s="6">
        <f t="shared" si="36"/>
        <v>266.063999201532</v>
      </c>
      <c r="AN100" s="4">
        <v>320</v>
      </c>
      <c r="AO100" s="6">
        <f t="shared" si="37"/>
        <v>208.98099200000001</v>
      </c>
      <c r="AP100" s="6">
        <v>4078.7530000000002</v>
      </c>
    </row>
    <row r="101" spans="1:42" x14ac:dyDescent="0.25">
      <c r="A101" s="1">
        <v>12475</v>
      </c>
      <c r="B101" s="1" t="s">
        <v>1765</v>
      </c>
      <c r="C101" s="1" t="s">
        <v>864</v>
      </c>
      <c r="D101" s="4">
        <v>2658</v>
      </c>
      <c r="E101" s="6">
        <f t="shared" si="19"/>
        <v>1036.3542</v>
      </c>
      <c r="F101" s="4">
        <v>504</v>
      </c>
      <c r="G101" s="6">
        <f t="shared" si="20"/>
        <v>403.53240815999999</v>
      </c>
      <c r="H101" s="4">
        <v>584</v>
      </c>
      <c r="I101" s="6">
        <f t="shared" si="21"/>
        <v>338.71999999999997</v>
      </c>
      <c r="J101" s="4">
        <v>1200</v>
      </c>
      <c r="K101" s="6">
        <f t="shared" si="22"/>
        <v>429.59970143999999</v>
      </c>
      <c r="L101" s="4">
        <v>260</v>
      </c>
      <c r="M101" s="6">
        <f t="shared" si="23"/>
        <v>183.30190175723402</v>
      </c>
      <c r="N101" s="4">
        <v>444</v>
      </c>
      <c r="O101" s="6">
        <f t="shared" si="24"/>
        <v>279.72177599999998</v>
      </c>
      <c r="P101" s="4">
        <v>480</v>
      </c>
      <c r="Q101" s="6">
        <f t="shared" si="25"/>
        <v>302.40192000000002</v>
      </c>
      <c r="R101" s="4">
        <v>228</v>
      </c>
      <c r="S101" s="6">
        <f t="shared" si="26"/>
        <v>149.40965399999999</v>
      </c>
      <c r="T101" s="4">
        <v>1200</v>
      </c>
      <c r="U101" s="6">
        <f t="shared" si="27"/>
        <v>328.80131999999998</v>
      </c>
      <c r="V101" s="4">
        <v>996</v>
      </c>
      <c r="W101" s="6">
        <f t="shared" si="28"/>
        <v>372.4050972</v>
      </c>
      <c r="X101" s="4">
        <v>384</v>
      </c>
      <c r="Y101" s="6">
        <f t="shared" si="29"/>
        <v>140.736150912</v>
      </c>
      <c r="Z101" s="4">
        <v>504</v>
      </c>
      <c r="AA101" s="6">
        <f t="shared" si="30"/>
        <v>159.44381006400002</v>
      </c>
      <c r="AB101" s="4">
        <v>1008</v>
      </c>
      <c r="AC101" s="6">
        <f t="shared" si="31"/>
        <v>436.46728708799998</v>
      </c>
      <c r="AD101" s="4">
        <v>624</v>
      </c>
      <c r="AE101" s="6">
        <f t="shared" si="32"/>
        <v>430.15496159999998</v>
      </c>
      <c r="AF101" s="4">
        <v>1800</v>
      </c>
      <c r="AG101" s="6">
        <f t="shared" si="33"/>
        <v>3217.0494060000001</v>
      </c>
      <c r="AH101" s="4">
        <v>540</v>
      </c>
      <c r="AI101" s="6">
        <f t="shared" si="34"/>
        <v>237.614816142</v>
      </c>
      <c r="AJ101" s="4">
        <v>1000</v>
      </c>
      <c r="AK101" s="6">
        <f t="shared" si="35"/>
        <v>421.3</v>
      </c>
      <c r="AL101" s="4">
        <v>420</v>
      </c>
      <c r="AM101" s="6">
        <f t="shared" si="36"/>
        <v>404.87999878494003</v>
      </c>
      <c r="AN101" s="4">
        <v>0</v>
      </c>
      <c r="AO101" s="6">
        <f t="shared" si="37"/>
        <v>0</v>
      </c>
      <c r="AP101" s="6">
        <v>9270.7302</v>
      </c>
    </row>
    <row r="102" spans="1:42" x14ac:dyDescent="0.25">
      <c r="A102" s="1">
        <v>12476</v>
      </c>
      <c r="B102" s="1" t="s">
        <v>1766</v>
      </c>
      <c r="C102" s="1" t="s">
        <v>865</v>
      </c>
      <c r="D102" s="4">
        <v>5424</v>
      </c>
      <c r="E102" s="6">
        <f t="shared" si="19"/>
        <v>2114.8176000000003</v>
      </c>
      <c r="F102" s="4">
        <v>1104</v>
      </c>
      <c r="G102" s="6">
        <f t="shared" si="20"/>
        <v>883.9281321599999</v>
      </c>
      <c r="H102" s="4">
        <v>1184</v>
      </c>
      <c r="I102" s="6">
        <f t="shared" si="21"/>
        <v>686.71999999999991</v>
      </c>
      <c r="J102" s="4">
        <v>1500</v>
      </c>
      <c r="K102" s="6">
        <f t="shared" si="22"/>
        <v>536.99962679999999</v>
      </c>
      <c r="L102" s="4">
        <v>530</v>
      </c>
      <c r="M102" s="6">
        <f t="shared" si="23"/>
        <v>373.65387665897703</v>
      </c>
      <c r="N102" s="4">
        <v>900</v>
      </c>
      <c r="O102" s="6">
        <f t="shared" si="24"/>
        <v>567.00360000000001</v>
      </c>
      <c r="P102" s="4">
        <v>996</v>
      </c>
      <c r="Q102" s="6">
        <f t="shared" si="25"/>
        <v>627.48398399999996</v>
      </c>
      <c r="R102" s="4">
        <v>468</v>
      </c>
      <c r="S102" s="6">
        <f t="shared" si="26"/>
        <v>306.682974</v>
      </c>
      <c r="T102" s="4">
        <v>2424</v>
      </c>
      <c r="U102" s="6">
        <f t="shared" si="27"/>
        <v>664.1786664</v>
      </c>
      <c r="V102" s="4">
        <v>2196</v>
      </c>
      <c r="W102" s="6">
        <f t="shared" si="28"/>
        <v>821.08593719999999</v>
      </c>
      <c r="X102" s="4">
        <v>780</v>
      </c>
      <c r="Y102" s="6">
        <f t="shared" si="29"/>
        <v>285.87030654</v>
      </c>
      <c r="Z102" s="4">
        <v>1920</v>
      </c>
      <c r="AA102" s="6">
        <f t="shared" si="30"/>
        <v>607.40499072</v>
      </c>
      <c r="AB102" s="4">
        <v>3000</v>
      </c>
      <c r="AC102" s="6">
        <f t="shared" si="31"/>
        <v>1299.009783</v>
      </c>
      <c r="AD102" s="4">
        <v>1284</v>
      </c>
      <c r="AE102" s="6">
        <f t="shared" si="32"/>
        <v>885.12655559999996</v>
      </c>
      <c r="AF102" s="4">
        <v>1500</v>
      </c>
      <c r="AG102" s="6">
        <f t="shared" si="33"/>
        <v>2680.8745050000002</v>
      </c>
      <c r="AH102" s="4">
        <v>1080</v>
      </c>
      <c r="AI102" s="6">
        <f t="shared" si="34"/>
        <v>475.22963228399999</v>
      </c>
      <c r="AJ102" s="4">
        <v>3000</v>
      </c>
      <c r="AK102" s="6">
        <f t="shared" si="35"/>
        <v>1263.9000000000001</v>
      </c>
      <c r="AL102" s="4">
        <v>864</v>
      </c>
      <c r="AM102" s="6">
        <f t="shared" si="36"/>
        <v>832.89599750044806</v>
      </c>
      <c r="AN102" s="4">
        <v>1504</v>
      </c>
      <c r="AO102" s="6">
        <f t="shared" si="37"/>
        <v>982.21066240000005</v>
      </c>
      <c r="AP102" s="6">
        <v>16892.5756</v>
      </c>
    </row>
    <row r="103" spans="1:42" x14ac:dyDescent="0.25">
      <c r="A103" s="1">
        <v>12478</v>
      </c>
      <c r="B103" s="1" t="s">
        <v>1767</v>
      </c>
      <c r="C103" s="1" t="s">
        <v>2451</v>
      </c>
      <c r="D103" s="4">
        <v>4224</v>
      </c>
      <c r="E103" s="6">
        <f t="shared" si="19"/>
        <v>1646.9376000000002</v>
      </c>
      <c r="F103" s="4">
        <v>852</v>
      </c>
      <c r="G103" s="6">
        <f t="shared" si="20"/>
        <v>682.16192807999994</v>
      </c>
      <c r="H103" s="4">
        <v>920</v>
      </c>
      <c r="I103" s="6">
        <f t="shared" si="21"/>
        <v>533.59999999999991</v>
      </c>
      <c r="J103" s="4">
        <v>3000</v>
      </c>
      <c r="K103" s="6">
        <f t="shared" si="22"/>
        <v>1073.9992536</v>
      </c>
      <c r="L103" s="4">
        <v>410</v>
      </c>
      <c r="M103" s="6">
        <f t="shared" si="23"/>
        <v>289.05299892486903</v>
      </c>
      <c r="N103" s="4">
        <v>696</v>
      </c>
      <c r="O103" s="6">
        <f t="shared" si="24"/>
        <v>438.48278399999998</v>
      </c>
      <c r="P103" s="4">
        <v>768</v>
      </c>
      <c r="Q103" s="6">
        <f t="shared" si="25"/>
        <v>483.84307200000001</v>
      </c>
      <c r="R103" s="4">
        <v>366</v>
      </c>
      <c r="S103" s="6">
        <f t="shared" si="26"/>
        <v>239.841813</v>
      </c>
      <c r="T103" s="4">
        <v>1896</v>
      </c>
      <c r="U103" s="6">
        <f t="shared" si="27"/>
        <v>519.50608560000001</v>
      </c>
      <c r="V103" s="4">
        <v>1704</v>
      </c>
      <c r="W103" s="6">
        <f t="shared" si="28"/>
        <v>637.12679279999998</v>
      </c>
      <c r="X103" s="4">
        <v>612</v>
      </c>
      <c r="Y103" s="6">
        <f t="shared" si="29"/>
        <v>224.29824051599999</v>
      </c>
      <c r="Z103" s="4">
        <v>1512</v>
      </c>
      <c r="AA103" s="6">
        <f t="shared" si="30"/>
        <v>478.33143019200003</v>
      </c>
      <c r="AB103" s="4">
        <v>6000</v>
      </c>
      <c r="AC103" s="6">
        <f t="shared" si="31"/>
        <v>2598.0195659999999</v>
      </c>
      <c r="AD103" s="4">
        <v>996</v>
      </c>
      <c r="AE103" s="6">
        <f t="shared" si="32"/>
        <v>686.59349639999994</v>
      </c>
      <c r="AF103" s="4">
        <v>3420</v>
      </c>
      <c r="AG103" s="6">
        <f t="shared" si="33"/>
        <v>6112.3938713999996</v>
      </c>
      <c r="AH103" s="4">
        <v>840</v>
      </c>
      <c r="AI103" s="6">
        <f t="shared" si="34"/>
        <v>369.623047332</v>
      </c>
      <c r="AJ103" s="4">
        <v>3000</v>
      </c>
      <c r="AK103" s="6">
        <f t="shared" si="35"/>
        <v>1263.9000000000001</v>
      </c>
      <c r="AL103" s="4">
        <v>672</v>
      </c>
      <c r="AM103" s="6">
        <f t="shared" si="36"/>
        <v>647.80799805590402</v>
      </c>
      <c r="AN103" s="4">
        <v>1504</v>
      </c>
      <c r="AO103" s="6">
        <f t="shared" si="37"/>
        <v>982.21066240000005</v>
      </c>
      <c r="AP103" s="6">
        <v>19904.977600000002</v>
      </c>
    </row>
    <row r="104" spans="1:42" x14ac:dyDescent="0.25">
      <c r="A104" s="1">
        <v>12480</v>
      </c>
      <c r="B104" s="1" t="s">
        <v>1768</v>
      </c>
      <c r="C104" s="1" t="s">
        <v>863</v>
      </c>
      <c r="D104" s="4">
        <v>888</v>
      </c>
      <c r="E104" s="6">
        <f t="shared" si="19"/>
        <v>346.2312</v>
      </c>
      <c r="F104" s="4">
        <v>180</v>
      </c>
      <c r="G104" s="6">
        <f t="shared" si="20"/>
        <v>144.11871719999999</v>
      </c>
      <c r="H104" s="4">
        <v>192</v>
      </c>
      <c r="I104" s="6">
        <f t="shared" si="21"/>
        <v>111.35999999999999</v>
      </c>
      <c r="J104" s="4">
        <v>600</v>
      </c>
      <c r="K104" s="6">
        <f t="shared" si="22"/>
        <v>214.79985071999999</v>
      </c>
      <c r="L104" s="4">
        <v>90</v>
      </c>
      <c r="M104" s="6">
        <f t="shared" si="23"/>
        <v>63.450658300581004</v>
      </c>
      <c r="N104" s="4">
        <v>144</v>
      </c>
      <c r="O104" s="6">
        <f t="shared" si="24"/>
        <v>90.720575999999994</v>
      </c>
      <c r="P104" s="4">
        <v>156</v>
      </c>
      <c r="Q104" s="6">
        <f t="shared" si="25"/>
        <v>98.280624000000003</v>
      </c>
      <c r="R104" s="4">
        <v>78</v>
      </c>
      <c r="S104" s="6">
        <f t="shared" si="26"/>
        <v>51.113828999999996</v>
      </c>
      <c r="T104" s="4">
        <v>408</v>
      </c>
      <c r="U104" s="6">
        <f t="shared" si="27"/>
        <v>111.7924488</v>
      </c>
      <c r="V104" s="4">
        <v>360</v>
      </c>
      <c r="W104" s="6">
        <f t="shared" si="28"/>
        <v>134.604252</v>
      </c>
      <c r="X104" s="4">
        <v>132</v>
      </c>
      <c r="Y104" s="6">
        <f t="shared" si="29"/>
        <v>48.378051876000001</v>
      </c>
      <c r="Z104" s="4">
        <v>312</v>
      </c>
      <c r="AA104" s="6">
        <f t="shared" si="30"/>
        <v>98.703310991999999</v>
      </c>
      <c r="AB104" s="4">
        <v>312</v>
      </c>
      <c r="AC104" s="6">
        <f t="shared" si="31"/>
        <v>135.097017432</v>
      </c>
      <c r="AD104" s="4">
        <v>204</v>
      </c>
      <c r="AE104" s="6">
        <f t="shared" si="32"/>
        <v>140.62758360000001</v>
      </c>
      <c r="AF104" s="4">
        <v>240</v>
      </c>
      <c r="AG104" s="6">
        <f t="shared" si="33"/>
        <v>428.93992079999998</v>
      </c>
      <c r="AH104" s="4">
        <v>180</v>
      </c>
      <c r="AI104" s="6">
        <f t="shared" si="34"/>
        <v>79.204938713999994</v>
      </c>
      <c r="AJ104" s="4">
        <v>400</v>
      </c>
      <c r="AK104" s="6">
        <f t="shared" si="35"/>
        <v>168.52</v>
      </c>
      <c r="AL104" s="4">
        <v>144</v>
      </c>
      <c r="AM104" s="6">
        <f t="shared" si="36"/>
        <v>138.815999583408</v>
      </c>
      <c r="AN104" s="4">
        <v>208</v>
      </c>
      <c r="AO104" s="6">
        <f t="shared" si="37"/>
        <v>135.83764479999999</v>
      </c>
      <c r="AP104" s="6">
        <v>2740.2192</v>
      </c>
    </row>
    <row r="105" spans="1:42" x14ac:dyDescent="0.25">
      <c r="A105" s="1">
        <v>12481</v>
      </c>
      <c r="B105" s="1" t="s">
        <v>1769</v>
      </c>
      <c r="C105" s="1" t="s">
        <v>2452</v>
      </c>
      <c r="D105" s="4">
        <v>16218</v>
      </c>
      <c r="E105" s="6">
        <f t="shared" si="19"/>
        <v>6323.3982000000005</v>
      </c>
      <c r="F105" s="4">
        <v>3288</v>
      </c>
      <c r="G105" s="6">
        <f t="shared" si="20"/>
        <v>2632.5685675199998</v>
      </c>
      <c r="H105" s="4">
        <v>3536</v>
      </c>
      <c r="I105" s="6">
        <f t="shared" si="21"/>
        <v>2050.8799999999997</v>
      </c>
      <c r="J105" s="4">
        <v>5000</v>
      </c>
      <c r="K105" s="6">
        <f t="shared" si="22"/>
        <v>1789.998756</v>
      </c>
      <c r="L105" s="4">
        <v>1570</v>
      </c>
      <c r="M105" s="6">
        <f t="shared" si="23"/>
        <v>1106.8614836879131</v>
      </c>
      <c r="N105" s="4">
        <v>1500</v>
      </c>
      <c r="O105" s="6">
        <f t="shared" si="24"/>
        <v>945.00599999999997</v>
      </c>
      <c r="P105" s="4">
        <v>1500</v>
      </c>
      <c r="Q105" s="6">
        <f t="shared" si="25"/>
        <v>945.00599999999997</v>
      </c>
      <c r="R105" s="4">
        <v>1404</v>
      </c>
      <c r="S105" s="6">
        <f t="shared" si="26"/>
        <v>920.04892199999995</v>
      </c>
      <c r="T105" s="4">
        <v>7248</v>
      </c>
      <c r="U105" s="6">
        <f t="shared" si="27"/>
        <v>1985.9599728000001</v>
      </c>
      <c r="V105" s="4">
        <v>6564</v>
      </c>
      <c r="W105" s="6">
        <f t="shared" si="28"/>
        <v>2454.2841948</v>
      </c>
      <c r="X105" s="4">
        <v>2352</v>
      </c>
      <c r="Y105" s="6">
        <f t="shared" si="29"/>
        <v>862.00892433599995</v>
      </c>
      <c r="Z105" s="4">
        <v>1992</v>
      </c>
      <c r="AA105" s="6">
        <f t="shared" si="30"/>
        <v>630.182677872</v>
      </c>
      <c r="AB105" s="4">
        <v>10008</v>
      </c>
      <c r="AC105" s="6">
        <f t="shared" si="31"/>
        <v>4333.4966360879998</v>
      </c>
      <c r="AD105" s="4">
        <v>996</v>
      </c>
      <c r="AE105" s="6">
        <f t="shared" si="32"/>
        <v>686.59349639999994</v>
      </c>
      <c r="AF105" s="4">
        <v>1200</v>
      </c>
      <c r="AG105" s="6">
        <f t="shared" si="33"/>
        <v>2144.6996039999999</v>
      </c>
      <c r="AH105" s="4">
        <v>1980</v>
      </c>
      <c r="AI105" s="6">
        <f t="shared" si="34"/>
        <v>871.25432585399994</v>
      </c>
      <c r="AJ105" s="4">
        <v>4800</v>
      </c>
      <c r="AK105" s="6">
        <f t="shared" si="35"/>
        <v>2022.24</v>
      </c>
      <c r="AL105" s="4">
        <v>2004</v>
      </c>
      <c r="AM105" s="6">
        <f t="shared" si="36"/>
        <v>1931.8559942024281</v>
      </c>
      <c r="AN105" s="4">
        <v>7008</v>
      </c>
      <c r="AO105" s="6">
        <f t="shared" si="37"/>
        <v>4576.6837248000002</v>
      </c>
      <c r="AP105" s="6">
        <v>39209.816200000008</v>
      </c>
    </row>
    <row r="106" spans="1:42" x14ac:dyDescent="0.25">
      <c r="A106" s="1">
        <v>12482</v>
      </c>
      <c r="B106" s="1" t="s">
        <v>1770</v>
      </c>
      <c r="C106" s="1" t="s">
        <v>866</v>
      </c>
      <c r="D106" s="4">
        <v>822</v>
      </c>
      <c r="E106" s="6">
        <f t="shared" si="19"/>
        <v>320.49780000000004</v>
      </c>
      <c r="F106" s="4">
        <v>168</v>
      </c>
      <c r="G106" s="6">
        <f t="shared" si="20"/>
        <v>134.51080271999999</v>
      </c>
      <c r="H106" s="4">
        <v>176</v>
      </c>
      <c r="I106" s="6">
        <f t="shared" si="21"/>
        <v>102.08</v>
      </c>
      <c r="J106" s="4">
        <v>680</v>
      </c>
      <c r="K106" s="6">
        <f t="shared" si="22"/>
        <v>243.43983081599998</v>
      </c>
      <c r="L106" s="4">
        <v>80</v>
      </c>
      <c r="M106" s="6">
        <f t="shared" si="23"/>
        <v>56.400585156072005</v>
      </c>
      <c r="N106" s="4">
        <v>132</v>
      </c>
      <c r="O106" s="6">
        <f t="shared" si="24"/>
        <v>83.160527999999999</v>
      </c>
      <c r="P106" s="4">
        <v>156</v>
      </c>
      <c r="Q106" s="6">
        <f t="shared" si="25"/>
        <v>98.280624000000003</v>
      </c>
      <c r="R106" s="4">
        <v>72</v>
      </c>
      <c r="S106" s="6">
        <f t="shared" si="26"/>
        <v>47.181995999999998</v>
      </c>
      <c r="T106" s="4">
        <v>360</v>
      </c>
      <c r="U106" s="6">
        <f t="shared" si="27"/>
        <v>98.640395999999996</v>
      </c>
      <c r="V106" s="4">
        <v>336</v>
      </c>
      <c r="W106" s="6">
        <f t="shared" si="28"/>
        <v>125.63063519999999</v>
      </c>
      <c r="X106" s="4">
        <v>120</v>
      </c>
      <c r="Y106" s="6">
        <f t="shared" si="29"/>
        <v>43.980047159999998</v>
      </c>
      <c r="Z106" s="4">
        <v>288</v>
      </c>
      <c r="AA106" s="6">
        <f t="shared" si="30"/>
        <v>91.110748608000009</v>
      </c>
      <c r="AB106" s="4">
        <v>1368</v>
      </c>
      <c r="AC106" s="6">
        <f t="shared" si="31"/>
        <v>592.34846104799999</v>
      </c>
      <c r="AD106" s="4">
        <v>192</v>
      </c>
      <c r="AE106" s="6">
        <f t="shared" si="32"/>
        <v>132.3553728</v>
      </c>
      <c r="AF106" s="4">
        <v>312</v>
      </c>
      <c r="AG106" s="6">
        <f t="shared" si="33"/>
        <v>557.62189704000002</v>
      </c>
      <c r="AH106" s="4">
        <v>180</v>
      </c>
      <c r="AI106" s="6">
        <f t="shared" si="34"/>
        <v>79.204938713999994</v>
      </c>
      <c r="AJ106" s="4">
        <v>460</v>
      </c>
      <c r="AK106" s="6">
        <f t="shared" si="35"/>
        <v>193.798</v>
      </c>
      <c r="AL106" s="4">
        <v>132</v>
      </c>
      <c r="AM106" s="6">
        <f t="shared" si="36"/>
        <v>127.247999618124</v>
      </c>
      <c r="AN106" s="4">
        <v>384</v>
      </c>
      <c r="AO106" s="6">
        <f t="shared" si="37"/>
        <v>250.77719039999999</v>
      </c>
      <c r="AP106" s="6">
        <v>3377.8537999999999</v>
      </c>
    </row>
    <row r="107" spans="1:42" x14ac:dyDescent="0.25">
      <c r="A107" s="1">
        <v>12483</v>
      </c>
      <c r="B107" s="1" t="s">
        <v>1771</v>
      </c>
      <c r="C107" s="1" t="s">
        <v>2453</v>
      </c>
      <c r="D107" s="4">
        <v>1284</v>
      </c>
      <c r="E107" s="6">
        <f t="shared" si="19"/>
        <v>500.63160000000005</v>
      </c>
      <c r="F107" s="4">
        <v>276</v>
      </c>
      <c r="G107" s="6">
        <f t="shared" si="20"/>
        <v>220.98203303999998</v>
      </c>
      <c r="H107" s="4">
        <v>304</v>
      </c>
      <c r="I107" s="6">
        <f t="shared" si="21"/>
        <v>176.32</v>
      </c>
      <c r="J107" s="4">
        <v>310</v>
      </c>
      <c r="K107" s="6">
        <f t="shared" si="22"/>
        <v>110.979922872</v>
      </c>
      <c r="L107" s="4">
        <v>160</v>
      </c>
      <c r="M107" s="6">
        <f t="shared" si="23"/>
        <v>112.80117031214401</v>
      </c>
      <c r="N107" s="4">
        <v>96</v>
      </c>
      <c r="O107" s="6">
        <f t="shared" si="24"/>
        <v>60.480384000000001</v>
      </c>
      <c r="P107" s="4">
        <v>72</v>
      </c>
      <c r="Q107" s="6">
        <f t="shared" si="25"/>
        <v>45.360287999999997</v>
      </c>
      <c r="R107" s="4">
        <v>102</v>
      </c>
      <c r="S107" s="6">
        <f t="shared" si="26"/>
        <v>66.841161</v>
      </c>
      <c r="T107" s="4">
        <v>336</v>
      </c>
      <c r="U107" s="6">
        <f t="shared" si="27"/>
        <v>92.064369599999992</v>
      </c>
      <c r="V107" s="4">
        <v>240</v>
      </c>
      <c r="W107" s="6">
        <f t="shared" si="28"/>
        <v>89.736167999999992</v>
      </c>
      <c r="X107" s="4">
        <v>228</v>
      </c>
      <c r="Y107" s="6">
        <f t="shared" si="29"/>
        <v>83.562089603999993</v>
      </c>
      <c r="Z107" s="4">
        <v>216</v>
      </c>
      <c r="AA107" s="6">
        <f t="shared" si="30"/>
        <v>68.333061455999996</v>
      </c>
      <c r="AB107" s="4">
        <v>528</v>
      </c>
      <c r="AC107" s="6">
        <f t="shared" si="31"/>
        <v>228.62572180799998</v>
      </c>
      <c r="AD107" s="4">
        <v>252</v>
      </c>
      <c r="AE107" s="6">
        <f t="shared" si="32"/>
        <v>173.71642679999999</v>
      </c>
      <c r="AF107" s="4">
        <v>84</v>
      </c>
      <c r="AG107" s="6">
        <f t="shared" si="33"/>
        <v>150.12897228</v>
      </c>
      <c r="AH107" s="4">
        <v>240</v>
      </c>
      <c r="AI107" s="6">
        <f t="shared" si="34"/>
        <v>105.60658495199999</v>
      </c>
      <c r="AJ107" s="4">
        <v>280</v>
      </c>
      <c r="AK107" s="6">
        <f t="shared" si="35"/>
        <v>117.964</v>
      </c>
      <c r="AL107" s="4">
        <v>240</v>
      </c>
      <c r="AM107" s="6">
        <f t="shared" si="36"/>
        <v>231.35999930567999</v>
      </c>
      <c r="AN107" s="4">
        <v>64</v>
      </c>
      <c r="AO107" s="6">
        <f t="shared" si="37"/>
        <v>41.796198400000002</v>
      </c>
      <c r="AP107" s="6">
        <v>2676.9776000000002</v>
      </c>
    </row>
    <row r="108" spans="1:42" x14ac:dyDescent="0.25">
      <c r="A108" s="1">
        <v>12484</v>
      </c>
      <c r="B108" s="1" t="s">
        <v>1772</v>
      </c>
      <c r="C108" s="1" t="s">
        <v>2454</v>
      </c>
      <c r="D108" s="4">
        <v>3378</v>
      </c>
      <c r="E108" s="6">
        <f t="shared" si="19"/>
        <v>1317.0822000000001</v>
      </c>
      <c r="F108" s="4">
        <v>684</v>
      </c>
      <c r="G108" s="6">
        <f t="shared" si="20"/>
        <v>547.65112535999992</v>
      </c>
      <c r="H108" s="4">
        <v>736</v>
      </c>
      <c r="I108" s="6">
        <f t="shared" si="21"/>
        <v>426.88</v>
      </c>
      <c r="J108" s="4">
        <v>0</v>
      </c>
      <c r="K108" s="6">
        <f t="shared" si="22"/>
        <v>0</v>
      </c>
      <c r="L108" s="4">
        <v>330</v>
      </c>
      <c r="M108" s="6">
        <f t="shared" si="23"/>
        <v>232.652413768797</v>
      </c>
      <c r="N108" s="4">
        <v>564</v>
      </c>
      <c r="O108" s="6">
        <f t="shared" si="24"/>
        <v>355.32225599999998</v>
      </c>
      <c r="P108" s="4">
        <v>612</v>
      </c>
      <c r="Q108" s="6">
        <f t="shared" si="25"/>
        <v>385.56244800000002</v>
      </c>
      <c r="R108" s="4">
        <v>294</v>
      </c>
      <c r="S108" s="6">
        <f t="shared" si="26"/>
        <v>192.659817</v>
      </c>
      <c r="T108" s="4">
        <v>1512</v>
      </c>
      <c r="U108" s="6">
        <f t="shared" si="27"/>
        <v>414.28966320000001</v>
      </c>
      <c r="V108" s="4">
        <v>1368</v>
      </c>
      <c r="W108" s="6">
        <f t="shared" si="28"/>
        <v>511.49615759999995</v>
      </c>
      <c r="X108" s="4">
        <v>492</v>
      </c>
      <c r="Y108" s="6">
        <f t="shared" si="29"/>
        <v>180.31819335599999</v>
      </c>
      <c r="Z108" s="4">
        <v>1200</v>
      </c>
      <c r="AA108" s="6">
        <f t="shared" si="30"/>
        <v>379.62811920000001</v>
      </c>
      <c r="AB108" s="4">
        <v>5592</v>
      </c>
      <c r="AC108" s="6">
        <f t="shared" si="31"/>
        <v>2421.3542355119998</v>
      </c>
      <c r="AD108" s="4">
        <v>804</v>
      </c>
      <c r="AE108" s="6">
        <f t="shared" si="32"/>
        <v>554.23812359999999</v>
      </c>
      <c r="AF108" s="4">
        <v>2736</v>
      </c>
      <c r="AG108" s="6">
        <f t="shared" si="33"/>
        <v>4889.9150971199997</v>
      </c>
      <c r="AH108" s="4">
        <v>660</v>
      </c>
      <c r="AI108" s="6">
        <f t="shared" si="34"/>
        <v>290.41810861800002</v>
      </c>
      <c r="AJ108" s="4">
        <v>7200</v>
      </c>
      <c r="AK108" s="6">
        <f t="shared" si="35"/>
        <v>3033.36</v>
      </c>
      <c r="AL108" s="4">
        <v>540</v>
      </c>
      <c r="AM108" s="6">
        <f t="shared" si="36"/>
        <v>520.55999843778</v>
      </c>
      <c r="AN108" s="4">
        <v>1600</v>
      </c>
      <c r="AO108" s="6">
        <f t="shared" si="37"/>
        <v>1044.9049600000001</v>
      </c>
      <c r="AP108" s="6">
        <v>17694.622200000002</v>
      </c>
    </row>
    <row r="109" spans="1:42" x14ac:dyDescent="0.25">
      <c r="A109" s="1">
        <v>12487</v>
      </c>
      <c r="B109" s="1" t="s">
        <v>1773</v>
      </c>
      <c r="C109" s="1" t="s">
        <v>870</v>
      </c>
      <c r="D109" s="4">
        <v>1614</v>
      </c>
      <c r="E109" s="6">
        <f t="shared" si="19"/>
        <v>629.29860000000008</v>
      </c>
      <c r="F109" s="4">
        <v>348</v>
      </c>
      <c r="G109" s="6">
        <f t="shared" si="20"/>
        <v>278.62951992000001</v>
      </c>
      <c r="H109" s="4">
        <v>368</v>
      </c>
      <c r="I109" s="6">
        <f t="shared" si="21"/>
        <v>213.44</v>
      </c>
      <c r="J109" s="4">
        <v>710</v>
      </c>
      <c r="K109" s="6">
        <f t="shared" si="22"/>
        <v>254.179823352</v>
      </c>
      <c r="L109" s="4">
        <v>210</v>
      </c>
      <c r="M109" s="6">
        <f t="shared" si="23"/>
        <v>148.05153603468901</v>
      </c>
      <c r="N109" s="4">
        <v>252</v>
      </c>
      <c r="O109" s="6">
        <f t="shared" si="24"/>
        <v>158.761008</v>
      </c>
      <c r="P109" s="4">
        <v>252</v>
      </c>
      <c r="Q109" s="6">
        <f t="shared" si="25"/>
        <v>158.761008</v>
      </c>
      <c r="R109" s="4">
        <v>192</v>
      </c>
      <c r="S109" s="6">
        <f t="shared" si="26"/>
        <v>125.818656</v>
      </c>
      <c r="T109" s="4">
        <v>672</v>
      </c>
      <c r="U109" s="6">
        <f t="shared" si="27"/>
        <v>184.12873919999998</v>
      </c>
      <c r="V109" s="4">
        <v>564</v>
      </c>
      <c r="W109" s="6">
        <f t="shared" si="28"/>
        <v>210.87999479999999</v>
      </c>
      <c r="X109" s="4">
        <v>288</v>
      </c>
      <c r="Y109" s="6">
        <f t="shared" si="29"/>
        <v>105.55211318399999</v>
      </c>
      <c r="Z109" s="4">
        <v>432</v>
      </c>
      <c r="AA109" s="6">
        <f t="shared" si="30"/>
        <v>136.66612291199999</v>
      </c>
      <c r="AB109" s="4">
        <v>1008</v>
      </c>
      <c r="AC109" s="6">
        <f t="shared" si="31"/>
        <v>436.46728708799998</v>
      </c>
      <c r="AD109" s="4">
        <v>336</v>
      </c>
      <c r="AE109" s="6">
        <f t="shared" si="32"/>
        <v>231.62190240000001</v>
      </c>
      <c r="AF109" s="4">
        <v>660</v>
      </c>
      <c r="AG109" s="6">
        <f t="shared" si="33"/>
        <v>1179.5847822000001</v>
      </c>
      <c r="AH109" s="4">
        <v>360</v>
      </c>
      <c r="AI109" s="6">
        <f t="shared" si="34"/>
        <v>158.40987742799999</v>
      </c>
      <c r="AJ109" s="4">
        <v>2000</v>
      </c>
      <c r="AK109" s="6">
        <f t="shared" si="35"/>
        <v>842.6</v>
      </c>
      <c r="AL109" s="4">
        <v>264</v>
      </c>
      <c r="AM109" s="6">
        <f t="shared" si="36"/>
        <v>254.495999236248</v>
      </c>
      <c r="AN109" s="4">
        <v>704</v>
      </c>
      <c r="AO109" s="6">
        <f t="shared" si="37"/>
        <v>459.75818240000001</v>
      </c>
      <c r="AP109" s="6">
        <v>6165.9766</v>
      </c>
    </row>
    <row r="110" spans="1:42" x14ac:dyDescent="0.25">
      <c r="A110" s="1">
        <v>12488</v>
      </c>
      <c r="B110" s="1" t="s">
        <v>1774</v>
      </c>
      <c r="C110" s="1" t="s">
        <v>2455</v>
      </c>
      <c r="D110" s="4">
        <v>6234</v>
      </c>
      <c r="E110" s="6">
        <f t="shared" si="19"/>
        <v>2430.6366000000003</v>
      </c>
      <c r="F110" s="4">
        <v>1728</v>
      </c>
      <c r="G110" s="6">
        <f t="shared" si="20"/>
        <v>1383.5396851199998</v>
      </c>
      <c r="H110" s="4">
        <v>1672</v>
      </c>
      <c r="I110" s="6">
        <f t="shared" si="21"/>
        <v>969.75999999999988</v>
      </c>
      <c r="J110" s="4">
        <v>2400</v>
      </c>
      <c r="K110" s="6">
        <f t="shared" si="22"/>
        <v>859.19940287999998</v>
      </c>
      <c r="L110" s="4">
        <v>780</v>
      </c>
      <c r="M110" s="6">
        <f t="shared" si="23"/>
        <v>549.905705271702</v>
      </c>
      <c r="N110" s="4">
        <v>1044</v>
      </c>
      <c r="O110" s="6">
        <f t="shared" si="24"/>
        <v>657.72417600000006</v>
      </c>
      <c r="P110" s="4">
        <v>1308</v>
      </c>
      <c r="Q110" s="6">
        <f t="shared" si="25"/>
        <v>824.04523200000006</v>
      </c>
      <c r="R110" s="4">
        <v>810</v>
      </c>
      <c r="S110" s="6">
        <f t="shared" si="26"/>
        <v>530.79745500000001</v>
      </c>
      <c r="T110" s="4">
        <v>2592</v>
      </c>
      <c r="U110" s="6">
        <f t="shared" si="27"/>
        <v>710.21085119999998</v>
      </c>
      <c r="V110" s="4">
        <v>2388</v>
      </c>
      <c r="W110" s="6">
        <f t="shared" si="28"/>
        <v>892.87487159999989</v>
      </c>
      <c r="X110" s="4">
        <v>1200</v>
      </c>
      <c r="Y110" s="6">
        <f t="shared" si="29"/>
        <v>439.80047159999998</v>
      </c>
      <c r="Z110" s="4">
        <v>1704</v>
      </c>
      <c r="AA110" s="6">
        <f t="shared" si="30"/>
        <v>539.071929264</v>
      </c>
      <c r="AB110" s="4">
        <v>7008</v>
      </c>
      <c r="AC110" s="6">
        <f t="shared" si="31"/>
        <v>3034.4868530879999</v>
      </c>
      <c r="AD110" s="4">
        <v>1272</v>
      </c>
      <c r="AE110" s="6">
        <f t="shared" si="32"/>
        <v>876.85434480000004</v>
      </c>
      <c r="AF110" s="4">
        <v>1596</v>
      </c>
      <c r="AG110" s="6">
        <f t="shared" si="33"/>
        <v>2852.4504733200001</v>
      </c>
      <c r="AH110" s="4">
        <v>1380</v>
      </c>
      <c r="AI110" s="6">
        <f t="shared" si="34"/>
        <v>607.23786347399994</v>
      </c>
      <c r="AJ110" s="4">
        <v>2400</v>
      </c>
      <c r="AK110" s="6">
        <f t="shared" si="35"/>
        <v>1011.12</v>
      </c>
      <c r="AL110" s="4">
        <v>1128</v>
      </c>
      <c r="AM110" s="6">
        <f t="shared" si="36"/>
        <v>1087.391996736696</v>
      </c>
      <c r="AN110" s="4">
        <v>2000</v>
      </c>
      <c r="AO110" s="6">
        <f t="shared" si="37"/>
        <v>1306.1312</v>
      </c>
      <c r="AP110" s="6">
        <v>21560.834600000002</v>
      </c>
    </row>
    <row r="111" spans="1:42" x14ac:dyDescent="0.25">
      <c r="A111" s="1">
        <v>12489</v>
      </c>
      <c r="B111" s="1" t="s">
        <v>1775</v>
      </c>
      <c r="C111" s="1" t="s">
        <v>2456</v>
      </c>
      <c r="D111" s="4">
        <v>5610</v>
      </c>
      <c r="E111" s="6">
        <f t="shared" si="19"/>
        <v>2187.3389999999999</v>
      </c>
      <c r="F111" s="4">
        <v>1560</v>
      </c>
      <c r="G111" s="6">
        <f t="shared" si="20"/>
        <v>1249.0288823999999</v>
      </c>
      <c r="H111" s="4">
        <v>1504</v>
      </c>
      <c r="I111" s="6">
        <f t="shared" si="21"/>
        <v>872.31999999999994</v>
      </c>
      <c r="J111" s="4">
        <v>2300</v>
      </c>
      <c r="K111" s="6">
        <f t="shared" si="22"/>
        <v>823.39942775999998</v>
      </c>
      <c r="L111" s="4">
        <v>700</v>
      </c>
      <c r="M111" s="6">
        <f t="shared" si="23"/>
        <v>493.50512011563001</v>
      </c>
      <c r="N111" s="4">
        <v>948</v>
      </c>
      <c r="O111" s="6">
        <f t="shared" si="24"/>
        <v>597.24379199999998</v>
      </c>
      <c r="P111" s="4">
        <v>1176</v>
      </c>
      <c r="Q111" s="6">
        <f t="shared" si="25"/>
        <v>740.88470400000006</v>
      </c>
      <c r="R111" s="4">
        <v>732</v>
      </c>
      <c r="S111" s="6">
        <f t="shared" si="26"/>
        <v>479.683626</v>
      </c>
      <c r="T111" s="4">
        <v>2352</v>
      </c>
      <c r="U111" s="6">
        <f t="shared" si="27"/>
        <v>644.45058719999997</v>
      </c>
      <c r="V111" s="4">
        <v>2148</v>
      </c>
      <c r="W111" s="6">
        <f t="shared" si="28"/>
        <v>803.13870359999999</v>
      </c>
      <c r="X111" s="4">
        <v>1080</v>
      </c>
      <c r="Y111" s="6">
        <f t="shared" si="29"/>
        <v>395.82042443999995</v>
      </c>
      <c r="Z111" s="4">
        <v>1536</v>
      </c>
      <c r="AA111" s="6">
        <f t="shared" si="30"/>
        <v>485.92399257600005</v>
      </c>
      <c r="AB111" s="4">
        <v>1992</v>
      </c>
      <c r="AC111" s="6">
        <f t="shared" si="31"/>
        <v>862.54249591199994</v>
      </c>
      <c r="AD111" s="4">
        <v>1140</v>
      </c>
      <c r="AE111" s="6">
        <f t="shared" si="32"/>
        <v>785.86002599999995</v>
      </c>
      <c r="AF111" s="4">
        <v>1836</v>
      </c>
      <c r="AG111" s="6">
        <f t="shared" si="33"/>
        <v>3281.3903941200001</v>
      </c>
      <c r="AH111" s="4">
        <v>1260</v>
      </c>
      <c r="AI111" s="6">
        <f t="shared" si="34"/>
        <v>554.43457099800003</v>
      </c>
      <c r="AJ111" s="4">
        <v>2760</v>
      </c>
      <c r="AK111" s="6">
        <f t="shared" si="35"/>
        <v>1162.788</v>
      </c>
      <c r="AL111" s="4">
        <v>1008</v>
      </c>
      <c r="AM111" s="6">
        <f t="shared" si="36"/>
        <v>971.71199708385598</v>
      </c>
      <c r="AN111" s="4">
        <v>1808</v>
      </c>
      <c r="AO111" s="6">
        <f t="shared" si="37"/>
        <v>1180.7426048</v>
      </c>
      <c r="AP111" s="6">
        <v>18569.778999999999</v>
      </c>
    </row>
    <row r="112" spans="1:42" x14ac:dyDescent="0.25">
      <c r="A112" s="1">
        <v>12490</v>
      </c>
      <c r="B112" s="1" t="s">
        <v>1776</v>
      </c>
      <c r="C112" s="1" t="s">
        <v>872</v>
      </c>
      <c r="D112" s="4">
        <v>1266</v>
      </c>
      <c r="E112" s="6">
        <f t="shared" si="19"/>
        <v>493.61340000000001</v>
      </c>
      <c r="F112" s="4">
        <v>252</v>
      </c>
      <c r="G112" s="6">
        <f t="shared" si="20"/>
        <v>201.76620407999999</v>
      </c>
      <c r="H112" s="4">
        <v>280</v>
      </c>
      <c r="I112" s="6">
        <f t="shared" si="21"/>
        <v>162.39999999999998</v>
      </c>
      <c r="J112" s="4">
        <v>300</v>
      </c>
      <c r="K112" s="6">
        <f t="shared" si="22"/>
        <v>107.39992536</v>
      </c>
      <c r="L112" s="4">
        <v>120</v>
      </c>
      <c r="M112" s="6">
        <f t="shared" si="23"/>
        <v>84.60087773410801</v>
      </c>
      <c r="N112" s="4">
        <v>216</v>
      </c>
      <c r="O112" s="6">
        <f t="shared" si="24"/>
        <v>136.08086399999999</v>
      </c>
      <c r="P112" s="4">
        <v>228</v>
      </c>
      <c r="Q112" s="6">
        <f t="shared" si="25"/>
        <v>143.64091200000001</v>
      </c>
      <c r="R112" s="4">
        <v>108</v>
      </c>
      <c r="S112" s="6">
        <f t="shared" si="26"/>
        <v>70.772993999999997</v>
      </c>
      <c r="T112" s="4">
        <v>576</v>
      </c>
      <c r="U112" s="6">
        <f t="shared" si="27"/>
        <v>157.8246336</v>
      </c>
      <c r="V112" s="4">
        <v>516</v>
      </c>
      <c r="W112" s="6">
        <f t="shared" si="28"/>
        <v>192.93276119999999</v>
      </c>
      <c r="X112" s="4">
        <v>180</v>
      </c>
      <c r="Y112" s="6">
        <f t="shared" si="29"/>
        <v>65.970070739999997</v>
      </c>
      <c r="Z112" s="4">
        <v>456</v>
      </c>
      <c r="AA112" s="6">
        <f t="shared" si="30"/>
        <v>144.25868529600001</v>
      </c>
      <c r="AB112" s="4">
        <v>600</v>
      </c>
      <c r="AC112" s="6">
        <f t="shared" si="31"/>
        <v>259.80195659999998</v>
      </c>
      <c r="AD112" s="4">
        <v>300</v>
      </c>
      <c r="AE112" s="6">
        <f t="shared" si="32"/>
        <v>206.80527000000001</v>
      </c>
      <c r="AF112" s="4">
        <v>600</v>
      </c>
      <c r="AG112" s="6">
        <f t="shared" si="33"/>
        <v>1072.349802</v>
      </c>
      <c r="AH112" s="4">
        <v>240</v>
      </c>
      <c r="AI112" s="6">
        <f t="shared" si="34"/>
        <v>105.60658495199999</v>
      </c>
      <c r="AJ112" s="4">
        <v>300</v>
      </c>
      <c r="AK112" s="6">
        <f t="shared" si="35"/>
        <v>126.39</v>
      </c>
      <c r="AL112" s="4">
        <v>204</v>
      </c>
      <c r="AM112" s="6">
        <f t="shared" si="36"/>
        <v>196.65599940982801</v>
      </c>
      <c r="AN112" s="4">
        <v>400</v>
      </c>
      <c r="AO112" s="6">
        <f t="shared" si="37"/>
        <v>261.22624000000002</v>
      </c>
      <c r="AP112" s="6">
        <v>4189.5654000000004</v>
      </c>
    </row>
    <row r="113" spans="1:42" x14ac:dyDescent="0.25">
      <c r="A113" s="1">
        <v>12491</v>
      </c>
      <c r="B113" s="1" t="s">
        <v>1777</v>
      </c>
      <c r="C113" s="1" t="s">
        <v>873</v>
      </c>
      <c r="D113" s="4">
        <v>9504</v>
      </c>
      <c r="E113" s="6">
        <f t="shared" si="19"/>
        <v>3705.6096000000002</v>
      </c>
      <c r="F113" s="4">
        <v>1920</v>
      </c>
      <c r="G113" s="6">
        <f t="shared" si="20"/>
        <v>1537.2663167999999</v>
      </c>
      <c r="H113" s="4">
        <v>2072</v>
      </c>
      <c r="I113" s="6">
        <f t="shared" si="21"/>
        <v>1201.76</v>
      </c>
      <c r="J113" s="4">
        <v>5000</v>
      </c>
      <c r="K113" s="6">
        <f t="shared" si="22"/>
        <v>1789.998756</v>
      </c>
      <c r="L113" s="4">
        <v>920</v>
      </c>
      <c r="M113" s="6">
        <f t="shared" si="23"/>
        <v>648.60672929482803</v>
      </c>
      <c r="N113" s="4">
        <v>1500</v>
      </c>
      <c r="O113" s="6">
        <f t="shared" si="24"/>
        <v>945.00599999999997</v>
      </c>
      <c r="P113" s="4">
        <v>1740</v>
      </c>
      <c r="Q113" s="6">
        <f t="shared" si="25"/>
        <v>1096.20696</v>
      </c>
      <c r="R113" s="4">
        <v>822</v>
      </c>
      <c r="S113" s="6">
        <f t="shared" si="26"/>
        <v>538.66112099999998</v>
      </c>
      <c r="T113" s="4">
        <v>4248</v>
      </c>
      <c r="U113" s="6">
        <f t="shared" si="27"/>
        <v>1163.9566728</v>
      </c>
      <c r="V113" s="4">
        <v>3840</v>
      </c>
      <c r="W113" s="6">
        <f t="shared" si="28"/>
        <v>1435.7786879999999</v>
      </c>
      <c r="X113" s="4">
        <v>1380</v>
      </c>
      <c r="Y113" s="6">
        <f t="shared" si="29"/>
        <v>505.77054233999996</v>
      </c>
      <c r="Z113" s="4">
        <v>1992</v>
      </c>
      <c r="AA113" s="6">
        <f t="shared" si="30"/>
        <v>630.182677872</v>
      </c>
      <c r="AB113" s="4">
        <v>4992</v>
      </c>
      <c r="AC113" s="6">
        <f t="shared" si="31"/>
        <v>2161.552278912</v>
      </c>
      <c r="AD113" s="4">
        <v>2244</v>
      </c>
      <c r="AE113" s="6">
        <f t="shared" si="32"/>
        <v>1546.9034196</v>
      </c>
      <c r="AF113" s="4">
        <v>3600</v>
      </c>
      <c r="AG113" s="6">
        <f t="shared" si="33"/>
        <v>6434.0988120000002</v>
      </c>
      <c r="AH113" s="4">
        <v>1920</v>
      </c>
      <c r="AI113" s="6">
        <f t="shared" si="34"/>
        <v>844.85267961599993</v>
      </c>
      <c r="AJ113" s="4">
        <v>5400</v>
      </c>
      <c r="AK113" s="6">
        <f t="shared" si="35"/>
        <v>2275.02</v>
      </c>
      <c r="AL113" s="4">
        <v>1500</v>
      </c>
      <c r="AM113" s="6">
        <f t="shared" si="36"/>
        <v>1445.9999956605</v>
      </c>
      <c r="AN113" s="4">
        <v>4496</v>
      </c>
      <c r="AO113" s="6">
        <f t="shared" si="37"/>
        <v>2936.1829376000001</v>
      </c>
      <c r="AP113" s="6">
        <v>32839.103600000002</v>
      </c>
    </row>
    <row r="114" spans="1:42" x14ac:dyDescent="0.25">
      <c r="A114" s="1">
        <v>12493</v>
      </c>
      <c r="B114" s="1" t="s">
        <v>1778</v>
      </c>
      <c r="C114" s="1" t="s">
        <v>874</v>
      </c>
      <c r="D114" s="4">
        <v>636</v>
      </c>
      <c r="E114" s="6">
        <f t="shared" si="19"/>
        <v>247.97640000000001</v>
      </c>
      <c r="F114" s="4">
        <v>180</v>
      </c>
      <c r="G114" s="6">
        <f t="shared" si="20"/>
        <v>144.11871719999999</v>
      </c>
      <c r="H114" s="4">
        <v>136</v>
      </c>
      <c r="I114" s="6">
        <f t="shared" si="21"/>
        <v>78.88</v>
      </c>
      <c r="J114" s="4">
        <v>570</v>
      </c>
      <c r="K114" s="6">
        <f t="shared" si="22"/>
        <v>204.05985818400001</v>
      </c>
      <c r="L114" s="4">
        <v>80</v>
      </c>
      <c r="M114" s="6">
        <f t="shared" si="23"/>
        <v>56.400585156072005</v>
      </c>
      <c r="N114" s="4">
        <v>96</v>
      </c>
      <c r="O114" s="6">
        <f t="shared" si="24"/>
        <v>60.480384000000001</v>
      </c>
      <c r="P114" s="4">
        <v>96</v>
      </c>
      <c r="Q114" s="6">
        <f t="shared" si="25"/>
        <v>60.480384000000001</v>
      </c>
      <c r="R114" s="4">
        <v>72</v>
      </c>
      <c r="S114" s="6">
        <f t="shared" si="26"/>
        <v>47.181995999999998</v>
      </c>
      <c r="T114" s="4">
        <v>240</v>
      </c>
      <c r="U114" s="6">
        <f t="shared" si="27"/>
        <v>65.760264000000006</v>
      </c>
      <c r="V114" s="4">
        <v>240</v>
      </c>
      <c r="W114" s="6">
        <f t="shared" si="28"/>
        <v>89.736167999999992</v>
      </c>
      <c r="X114" s="4">
        <v>108</v>
      </c>
      <c r="Y114" s="6">
        <f t="shared" si="29"/>
        <v>39.582042443999995</v>
      </c>
      <c r="Z114" s="4">
        <v>360</v>
      </c>
      <c r="AA114" s="6">
        <f t="shared" si="30"/>
        <v>113.88843576000001</v>
      </c>
      <c r="AB114" s="4">
        <v>768</v>
      </c>
      <c r="AC114" s="6">
        <f t="shared" si="31"/>
        <v>332.54650444799995</v>
      </c>
      <c r="AD114" s="4">
        <v>144</v>
      </c>
      <c r="AE114" s="6">
        <f t="shared" si="32"/>
        <v>99.266529599999998</v>
      </c>
      <c r="AF114" s="4">
        <v>240</v>
      </c>
      <c r="AG114" s="6">
        <f t="shared" si="33"/>
        <v>428.93992079999998</v>
      </c>
      <c r="AH114" s="4">
        <v>120</v>
      </c>
      <c r="AI114" s="6">
        <f t="shared" si="34"/>
        <v>52.803292475999996</v>
      </c>
      <c r="AJ114" s="4">
        <v>960</v>
      </c>
      <c r="AK114" s="6">
        <f t="shared" si="35"/>
        <v>404.44799999999998</v>
      </c>
      <c r="AL114" s="4">
        <v>96</v>
      </c>
      <c r="AM114" s="6">
        <f t="shared" si="36"/>
        <v>92.543999722272005</v>
      </c>
      <c r="AN114" s="4">
        <v>432</v>
      </c>
      <c r="AO114" s="6">
        <f t="shared" si="37"/>
        <v>282.12433920000001</v>
      </c>
      <c r="AP114" s="6">
        <v>2900.6644000000001</v>
      </c>
    </row>
    <row r="115" spans="1:42" x14ac:dyDescent="0.25">
      <c r="A115" s="1">
        <v>12494</v>
      </c>
      <c r="B115" s="1" t="s">
        <v>1779</v>
      </c>
      <c r="C115" s="1" t="s">
        <v>875</v>
      </c>
      <c r="D115" s="4">
        <v>1002</v>
      </c>
      <c r="E115" s="6">
        <f t="shared" si="19"/>
        <v>390.6798</v>
      </c>
      <c r="F115" s="4">
        <v>204</v>
      </c>
      <c r="G115" s="6">
        <f t="shared" si="20"/>
        <v>163.33454616</v>
      </c>
      <c r="H115" s="4">
        <v>200</v>
      </c>
      <c r="I115" s="6">
        <f t="shared" si="21"/>
        <v>115.99999999999999</v>
      </c>
      <c r="J115" s="4">
        <v>200</v>
      </c>
      <c r="K115" s="6">
        <f t="shared" si="22"/>
        <v>71.599950239999998</v>
      </c>
      <c r="L115" s="4">
        <v>200</v>
      </c>
      <c r="M115" s="6">
        <f t="shared" si="23"/>
        <v>141.00146289017999</v>
      </c>
      <c r="N115" s="4">
        <v>204</v>
      </c>
      <c r="O115" s="6">
        <f t="shared" si="24"/>
        <v>128.520816</v>
      </c>
      <c r="P115" s="4">
        <v>204</v>
      </c>
      <c r="Q115" s="6">
        <f t="shared" si="25"/>
        <v>128.520816</v>
      </c>
      <c r="R115" s="4">
        <v>198</v>
      </c>
      <c r="S115" s="6">
        <f t="shared" si="26"/>
        <v>129.75048899999999</v>
      </c>
      <c r="T115" s="4">
        <v>192</v>
      </c>
      <c r="U115" s="6">
        <f t="shared" si="27"/>
        <v>52.6082112</v>
      </c>
      <c r="V115" s="4">
        <v>204</v>
      </c>
      <c r="W115" s="6">
        <f t="shared" si="28"/>
        <v>76.275742799999989</v>
      </c>
      <c r="X115" s="4">
        <v>204</v>
      </c>
      <c r="Y115" s="6">
        <f t="shared" si="29"/>
        <v>74.766080172000002</v>
      </c>
      <c r="Z115" s="4">
        <v>192</v>
      </c>
      <c r="AA115" s="6">
        <f t="shared" si="30"/>
        <v>60.740499072000006</v>
      </c>
      <c r="AB115" s="4">
        <v>192</v>
      </c>
      <c r="AC115" s="6">
        <f t="shared" si="31"/>
        <v>83.136626111999988</v>
      </c>
      <c r="AD115" s="4">
        <v>204</v>
      </c>
      <c r="AE115" s="6">
        <f t="shared" si="32"/>
        <v>140.62758360000001</v>
      </c>
      <c r="AF115" s="4">
        <v>204</v>
      </c>
      <c r="AG115" s="6">
        <f t="shared" si="33"/>
        <v>364.59893268000002</v>
      </c>
      <c r="AH115" s="4">
        <v>180</v>
      </c>
      <c r="AI115" s="6">
        <f t="shared" si="34"/>
        <v>79.204938713999994</v>
      </c>
      <c r="AJ115" s="4">
        <v>200</v>
      </c>
      <c r="AK115" s="6">
        <f t="shared" si="35"/>
        <v>84.26</v>
      </c>
      <c r="AL115" s="4">
        <v>204</v>
      </c>
      <c r="AM115" s="6">
        <f t="shared" si="36"/>
        <v>196.65599940982801</v>
      </c>
      <c r="AN115" s="4">
        <v>208</v>
      </c>
      <c r="AO115" s="6">
        <f t="shared" si="37"/>
        <v>135.83764479999999</v>
      </c>
      <c r="AP115" s="6">
        <v>2617.7737999999995</v>
      </c>
    </row>
    <row r="116" spans="1:42" x14ac:dyDescent="0.25">
      <c r="A116" s="1">
        <v>12495</v>
      </c>
      <c r="B116" s="1" t="s">
        <v>1780</v>
      </c>
      <c r="C116" s="1" t="s">
        <v>876</v>
      </c>
      <c r="D116" s="4">
        <v>600</v>
      </c>
      <c r="E116" s="6">
        <f t="shared" si="19"/>
        <v>233.94000000000003</v>
      </c>
      <c r="F116" s="4">
        <v>204</v>
      </c>
      <c r="G116" s="6">
        <f t="shared" si="20"/>
        <v>163.33454616</v>
      </c>
      <c r="H116" s="4">
        <v>400</v>
      </c>
      <c r="I116" s="6">
        <f t="shared" si="21"/>
        <v>231.99999999999997</v>
      </c>
      <c r="J116" s="4">
        <v>150</v>
      </c>
      <c r="K116" s="6">
        <f t="shared" si="22"/>
        <v>53.699962679999999</v>
      </c>
      <c r="L116" s="4">
        <v>290</v>
      </c>
      <c r="M116" s="6">
        <f t="shared" si="23"/>
        <v>204.45212119076101</v>
      </c>
      <c r="N116" s="4">
        <v>204</v>
      </c>
      <c r="O116" s="6">
        <f t="shared" si="24"/>
        <v>128.520816</v>
      </c>
      <c r="P116" s="4">
        <v>204</v>
      </c>
      <c r="Q116" s="6">
        <f t="shared" si="25"/>
        <v>128.520816</v>
      </c>
      <c r="R116" s="4">
        <v>198</v>
      </c>
      <c r="S116" s="6">
        <f t="shared" si="26"/>
        <v>129.75048899999999</v>
      </c>
      <c r="T116" s="4">
        <v>408</v>
      </c>
      <c r="U116" s="6">
        <f t="shared" si="27"/>
        <v>111.7924488</v>
      </c>
      <c r="V116" s="4">
        <v>396</v>
      </c>
      <c r="W116" s="6">
        <f t="shared" si="28"/>
        <v>148.06467719999998</v>
      </c>
      <c r="X116" s="4">
        <v>300</v>
      </c>
      <c r="Y116" s="6">
        <f t="shared" si="29"/>
        <v>109.9501179</v>
      </c>
      <c r="Z116" s="4">
        <v>240</v>
      </c>
      <c r="AA116" s="6">
        <f t="shared" si="30"/>
        <v>75.92562384</v>
      </c>
      <c r="AB116" s="4">
        <v>192</v>
      </c>
      <c r="AC116" s="6">
        <f t="shared" si="31"/>
        <v>83.136626111999988</v>
      </c>
      <c r="AD116" s="4">
        <v>252</v>
      </c>
      <c r="AE116" s="6">
        <f t="shared" si="32"/>
        <v>173.71642679999999</v>
      </c>
      <c r="AF116" s="4">
        <v>204</v>
      </c>
      <c r="AG116" s="6">
        <f t="shared" si="33"/>
        <v>364.59893268000002</v>
      </c>
      <c r="AH116" s="4">
        <v>180</v>
      </c>
      <c r="AI116" s="6">
        <f t="shared" si="34"/>
        <v>79.204938713999994</v>
      </c>
      <c r="AJ116" s="4">
        <v>300</v>
      </c>
      <c r="AK116" s="6">
        <f t="shared" si="35"/>
        <v>126.39</v>
      </c>
      <c r="AL116" s="4">
        <v>204</v>
      </c>
      <c r="AM116" s="6">
        <f t="shared" si="36"/>
        <v>196.65599940982801</v>
      </c>
      <c r="AN116" s="4">
        <v>304</v>
      </c>
      <c r="AO116" s="6">
        <f t="shared" si="37"/>
        <v>198.53194240000002</v>
      </c>
      <c r="AP116" s="6">
        <v>2941.7400000000002</v>
      </c>
    </row>
    <row r="117" spans="1:42" x14ac:dyDescent="0.25">
      <c r="A117" s="1">
        <v>12496</v>
      </c>
      <c r="B117" s="1" t="s">
        <v>1781</v>
      </c>
      <c r="C117" s="1" t="s">
        <v>877</v>
      </c>
      <c r="D117" s="4">
        <v>1602</v>
      </c>
      <c r="E117" s="6">
        <f t="shared" si="19"/>
        <v>624.61980000000005</v>
      </c>
      <c r="F117" s="4">
        <v>600</v>
      </c>
      <c r="G117" s="6">
        <f t="shared" si="20"/>
        <v>480.39572399999997</v>
      </c>
      <c r="H117" s="4">
        <v>568</v>
      </c>
      <c r="I117" s="6">
        <f t="shared" si="21"/>
        <v>329.44</v>
      </c>
      <c r="J117" s="4">
        <v>600</v>
      </c>
      <c r="K117" s="6">
        <f t="shared" si="22"/>
        <v>214.79985071999999</v>
      </c>
      <c r="L117" s="4">
        <v>290</v>
      </c>
      <c r="M117" s="6">
        <f t="shared" si="23"/>
        <v>204.45212119076101</v>
      </c>
      <c r="N117" s="4">
        <v>348</v>
      </c>
      <c r="O117" s="6">
        <f t="shared" si="24"/>
        <v>219.24139199999999</v>
      </c>
      <c r="P117" s="4">
        <v>348</v>
      </c>
      <c r="Q117" s="6">
        <f t="shared" si="25"/>
        <v>219.24139199999999</v>
      </c>
      <c r="R117" s="4">
        <v>270</v>
      </c>
      <c r="S117" s="6">
        <f t="shared" si="26"/>
        <v>176.93248499999999</v>
      </c>
      <c r="T117" s="4">
        <v>936</v>
      </c>
      <c r="U117" s="6">
        <f t="shared" si="27"/>
        <v>256.46502959999998</v>
      </c>
      <c r="V117" s="4">
        <v>792</v>
      </c>
      <c r="W117" s="6">
        <f t="shared" si="28"/>
        <v>296.12935439999995</v>
      </c>
      <c r="X117" s="4">
        <v>396</v>
      </c>
      <c r="Y117" s="6">
        <f t="shared" si="29"/>
        <v>145.134155628</v>
      </c>
      <c r="Z117" s="4">
        <v>624</v>
      </c>
      <c r="AA117" s="6">
        <f t="shared" si="30"/>
        <v>197.406621984</v>
      </c>
      <c r="AB117" s="4">
        <v>1104</v>
      </c>
      <c r="AC117" s="6">
        <f t="shared" si="31"/>
        <v>478.03560014399994</v>
      </c>
      <c r="AD117" s="4">
        <v>456</v>
      </c>
      <c r="AE117" s="6">
        <f t="shared" si="32"/>
        <v>314.3440104</v>
      </c>
      <c r="AF117" s="4">
        <v>912</v>
      </c>
      <c r="AG117" s="6">
        <f t="shared" si="33"/>
        <v>1629.97169904</v>
      </c>
      <c r="AH117" s="4">
        <v>480</v>
      </c>
      <c r="AI117" s="6">
        <f t="shared" si="34"/>
        <v>211.21316990399998</v>
      </c>
      <c r="AJ117" s="4">
        <v>1400</v>
      </c>
      <c r="AK117" s="6">
        <f t="shared" si="35"/>
        <v>589.82000000000005</v>
      </c>
      <c r="AL117" s="4">
        <v>372</v>
      </c>
      <c r="AM117" s="6">
        <f t="shared" si="36"/>
        <v>358.60799892380402</v>
      </c>
      <c r="AN117" s="4">
        <v>704</v>
      </c>
      <c r="AO117" s="6">
        <f t="shared" si="37"/>
        <v>459.75818240000001</v>
      </c>
      <c r="AP117" s="6">
        <v>7404.9117999999999</v>
      </c>
    </row>
    <row r="118" spans="1:42" x14ac:dyDescent="0.25">
      <c r="A118" s="1">
        <v>12497</v>
      </c>
      <c r="B118" s="1" t="s">
        <v>1782</v>
      </c>
      <c r="C118" s="1" t="s">
        <v>878</v>
      </c>
      <c r="D118" s="4">
        <v>1290</v>
      </c>
      <c r="E118" s="6">
        <f t="shared" si="19"/>
        <v>502.971</v>
      </c>
      <c r="F118" s="4">
        <v>276</v>
      </c>
      <c r="G118" s="6">
        <f t="shared" si="20"/>
        <v>220.98203303999998</v>
      </c>
      <c r="H118" s="4">
        <v>296</v>
      </c>
      <c r="I118" s="6">
        <f t="shared" si="21"/>
        <v>171.67999999999998</v>
      </c>
      <c r="J118" s="4">
        <v>570</v>
      </c>
      <c r="K118" s="6">
        <f t="shared" si="22"/>
        <v>204.05985818400001</v>
      </c>
      <c r="L118" s="4">
        <v>170</v>
      </c>
      <c r="M118" s="6">
        <f t="shared" si="23"/>
        <v>119.85124345665301</v>
      </c>
      <c r="N118" s="4">
        <v>204</v>
      </c>
      <c r="O118" s="6">
        <f t="shared" si="24"/>
        <v>128.520816</v>
      </c>
      <c r="P118" s="4">
        <v>204</v>
      </c>
      <c r="Q118" s="6">
        <f t="shared" si="25"/>
        <v>128.520816</v>
      </c>
      <c r="R118" s="4">
        <v>156</v>
      </c>
      <c r="S118" s="6">
        <f t="shared" si="26"/>
        <v>102.22765799999999</v>
      </c>
      <c r="T118" s="4">
        <v>552</v>
      </c>
      <c r="U118" s="6">
        <f t="shared" si="27"/>
        <v>151.24860720000001</v>
      </c>
      <c r="V118" s="4">
        <v>456</v>
      </c>
      <c r="W118" s="6">
        <f t="shared" si="28"/>
        <v>170.49871919999998</v>
      </c>
      <c r="X118" s="4">
        <v>228</v>
      </c>
      <c r="Y118" s="6">
        <f t="shared" si="29"/>
        <v>83.562089603999993</v>
      </c>
      <c r="Z118" s="4">
        <v>360</v>
      </c>
      <c r="AA118" s="6">
        <f t="shared" si="30"/>
        <v>113.88843576000001</v>
      </c>
      <c r="AB118" s="4">
        <v>1080</v>
      </c>
      <c r="AC118" s="6">
        <f t="shared" si="31"/>
        <v>467.64352187999998</v>
      </c>
      <c r="AD118" s="4">
        <v>264</v>
      </c>
      <c r="AE118" s="6">
        <f t="shared" si="32"/>
        <v>181.9886376</v>
      </c>
      <c r="AF118" s="4">
        <v>360</v>
      </c>
      <c r="AG118" s="6">
        <f t="shared" si="33"/>
        <v>643.40988119999997</v>
      </c>
      <c r="AH118" s="4">
        <v>300</v>
      </c>
      <c r="AI118" s="6">
        <f t="shared" si="34"/>
        <v>132.00823119</v>
      </c>
      <c r="AJ118" s="4">
        <v>1080</v>
      </c>
      <c r="AK118" s="6">
        <f t="shared" si="35"/>
        <v>455.00400000000002</v>
      </c>
      <c r="AL118" s="4">
        <v>216</v>
      </c>
      <c r="AM118" s="6">
        <f t="shared" si="36"/>
        <v>208.22399937511202</v>
      </c>
      <c r="AN118" s="4">
        <v>496</v>
      </c>
      <c r="AO118" s="6">
        <f t="shared" si="37"/>
        <v>323.92053759999999</v>
      </c>
      <c r="AP118" s="6">
        <v>4509.5050000000001</v>
      </c>
    </row>
    <row r="119" spans="1:42" x14ac:dyDescent="0.25">
      <c r="A119" s="1">
        <v>12498</v>
      </c>
      <c r="B119" s="1" t="s">
        <v>1783</v>
      </c>
      <c r="C119" s="1" t="s">
        <v>2457</v>
      </c>
      <c r="D119" s="4">
        <v>5010</v>
      </c>
      <c r="E119" s="6">
        <f t="shared" si="19"/>
        <v>1953.3990000000001</v>
      </c>
      <c r="F119" s="4">
        <v>1080</v>
      </c>
      <c r="G119" s="6">
        <f t="shared" si="20"/>
        <v>864.71230319999995</v>
      </c>
      <c r="H119" s="4">
        <v>1152</v>
      </c>
      <c r="I119" s="6">
        <f t="shared" si="21"/>
        <v>668.16</v>
      </c>
      <c r="J119" s="4">
        <v>2220</v>
      </c>
      <c r="K119" s="6">
        <f t="shared" si="22"/>
        <v>794.75944766399994</v>
      </c>
      <c r="L119" s="4">
        <v>650</v>
      </c>
      <c r="M119" s="6">
        <f t="shared" si="23"/>
        <v>458.25475439308502</v>
      </c>
      <c r="N119" s="4">
        <v>768</v>
      </c>
      <c r="O119" s="6">
        <f t="shared" si="24"/>
        <v>483.84307200000001</v>
      </c>
      <c r="P119" s="4">
        <v>780</v>
      </c>
      <c r="Q119" s="6">
        <f t="shared" si="25"/>
        <v>491.40312</v>
      </c>
      <c r="R119" s="4">
        <v>600</v>
      </c>
      <c r="S119" s="6">
        <f t="shared" si="26"/>
        <v>393.18329999999997</v>
      </c>
      <c r="T119" s="4">
        <v>2112</v>
      </c>
      <c r="U119" s="6">
        <f t="shared" si="27"/>
        <v>578.69032319999997</v>
      </c>
      <c r="V119" s="4">
        <v>1764</v>
      </c>
      <c r="W119" s="6">
        <f t="shared" si="28"/>
        <v>659.56083479999995</v>
      </c>
      <c r="X119" s="4">
        <v>888</v>
      </c>
      <c r="Y119" s="6">
        <f t="shared" si="29"/>
        <v>325.45234898399997</v>
      </c>
      <c r="Z119" s="4">
        <v>1368</v>
      </c>
      <c r="AA119" s="6">
        <f t="shared" si="30"/>
        <v>432.77605588800003</v>
      </c>
      <c r="AB119" s="4">
        <v>4248</v>
      </c>
      <c r="AC119" s="6">
        <f t="shared" si="31"/>
        <v>1839.3978527279999</v>
      </c>
      <c r="AD119" s="4">
        <v>1020</v>
      </c>
      <c r="AE119" s="6">
        <f t="shared" si="32"/>
        <v>703.13791800000001</v>
      </c>
      <c r="AF119" s="4">
        <v>1488</v>
      </c>
      <c r="AG119" s="6">
        <f t="shared" si="33"/>
        <v>2659.4275089600001</v>
      </c>
      <c r="AH119" s="4">
        <v>1140</v>
      </c>
      <c r="AI119" s="6">
        <f t="shared" si="34"/>
        <v>501.631278522</v>
      </c>
      <c r="AJ119" s="4">
        <v>4460</v>
      </c>
      <c r="AK119" s="6">
        <f t="shared" si="35"/>
        <v>1878.998</v>
      </c>
      <c r="AL119" s="4">
        <v>828</v>
      </c>
      <c r="AM119" s="6">
        <f t="shared" si="36"/>
        <v>798.19199760459605</v>
      </c>
      <c r="AN119" s="4">
        <v>2256</v>
      </c>
      <c r="AO119" s="6">
        <f t="shared" si="37"/>
        <v>1473.3159936</v>
      </c>
      <c r="AP119" s="6">
        <v>17955.449000000004</v>
      </c>
    </row>
    <row r="120" spans="1:42" x14ac:dyDescent="0.25">
      <c r="A120" s="1">
        <v>12499</v>
      </c>
      <c r="B120" s="1" t="s">
        <v>1784</v>
      </c>
      <c r="C120" s="1" t="s">
        <v>2458</v>
      </c>
      <c r="D120" s="4">
        <v>600</v>
      </c>
      <c r="E120" s="6">
        <f t="shared" si="19"/>
        <v>233.94000000000003</v>
      </c>
      <c r="F120" s="4">
        <v>96</v>
      </c>
      <c r="G120" s="6">
        <f t="shared" si="20"/>
        <v>76.863315839999999</v>
      </c>
      <c r="H120" s="4">
        <v>160</v>
      </c>
      <c r="I120" s="6">
        <f t="shared" si="21"/>
        <v>92.8</v>
      </c>
      <c r="J120" s="4">
        <v>0</v>
      </c>
      <c r="K120" s="6">
        <f t="shared" si="22"/>
        <v>0</v>
      </c>
      <c r="L120" s="4">
        <v>90</v>
      </c>
      <c r="M120" s="6">
        <f t="shared" si="23"/>
        <v>63.450658300581004</v>
      </c>
      <c r="N120" s="4">
        <v>96</v>
      </c>
      <c r="O120" s="6">
        <f t="shared" si="24"/>
        <v>60.480384000000001</v>
      </c>
      <c r="P120" s="4">
        <v>96</v>
      </c>
      <c r="Q120" s="6">
        <f t="shared" si="25"/>
        <v>60.480384000000001</v>
      </c>
      <c r="R120" s="4">
        <v>84</v>
      </c>
      <c r="S120" s="6">
        <f t="shared" si="26"/>
        <v>55.045662</v>
      </c>
      <c r="T120" s="4">
        <v>288</v>
      </c>
      <c r="U120" s="6">
        <f t="shared" si="27"/>
        <v>78.912316799999999</v>
      </c>
      <c r="V120" s="4">
        <v>204</v>
      </c>
      <c r="W120" s="6">
        <f t="shared" si="28"/>
        <v>76.275742799999989</v>
      </c>
      <c r="X120" s="4">
        <v>96</v>
      </c>
      <c r="Y120" s="6">
        <f t="shared" si="29"/>
        <v>35.184037728</v>
      </c>
      <c r="Z120" s="4">
        <v>0</v>
      </c>
      <c r="AA120" s="6">
        <f t="shared" si="30"/>
        <v>0</v>
      </c>
      <c r="AB120" s="4">
        <v>192</v>
      </c>
      <c r="AC120" s="6">
        <f t="shared" si="31"/>
        <v>83.136626111999988</v>
      </c>
      <c r="AD120" s="4">
        <v>96</v>
      </c>
      <c r="AE120" s="6">
        <f t="shared" si="32"/>
        <v>66.177686399999999</v>
      </c>
      <c r="AF120" s="4">
        <v>204</v>
      </c>
      <c r="AG120" s="6">
        <f t="shared" si="33"/>
        <v>364.59893268000002</v>
      </c>
      <c r="AH120" s="4">
        <v>180</v>
      </c>
      <c r="AI120" s="6">
        <f t="shared" si="34"/>
        <v>79.204938713999994</v>
      </c>
      <c r="AJ120" s="4">
        <v>260</v>
      </c>
      <c r="AK120" s="6">
        <f t="shared" si="35"/>
        <v>109.538</v>
      </c>
      <c r="AL120" s="4">
        <v>120</v>
      </c>
      <c r="AM120" s="6">
        <f t="shared" si="36"/>
        <v>115.67999965284</v>
      </c>
      <c r="AN120" s="4">
        <v>96</v>
      </c>
      <c r="AO120" s="6">
        <f t="shared" si="37"/>
        <v>62.694297599999999</v>
      </c>
      <c r="AP120" s="6">
        <v>1714.2660000000003</v>
      </c>
    </row>
    <row r="121" spans="1:42" x14ac:dyDescent="0.25">
      <c r="A121" s="1">
        <v>12500</v>
      </c>
      <c r="B121" s="1" t="s">
        <v>1785</v>
      </c>
      <c r="C121" s="1" t="s">
        <v>880</v>
      </c>
      <c r="D121" s="4">
        <v>1500</v>
      </c>
      <c r="E121" s="6">
        <f t="shared" si="19"/>
        <v>584.85</v>
      </c>
      <c r="F121" s="4">
        <v>1116</v>
      </c>
      <c r="G121" s="6">
        <f t="shared" si="20"/>
        <v>893.53604664</v>
      </c>
      <c r="H121" s="4">
        <v>1192</v>
      </c>
      <c r="I121" s="6">
        <f t="shared" si="21"/>
        <v>691.3599999999999</v>
      </c>
      <c r="J121" s="4">
        <v>750</v>
      </c>
      <c r="K121" s="6">
        <f t="shared" si="22"/>
        <v>268.49981339999999</v>
      </c>
      <c r="L121" s="4">
        <v>670</v>
      </c>
      <c r="M121" s="6">
        <f t="shared" si="23"/>
        <v>472.35490068210305</v>
      </c>
      <c r="N121" s="4">
        <v>792</v>
      </c>
      <c r="O121" s="6">
        <f t="shared" si="24"/>
        <v>498.963168</v>
      </c>
      <c r="P121" s="4">
        <v>804</v>
      </c>
      <c r="Q121" s="6">
        <f t="shared" si="25"/>
        <v>506.52321599999999</v>
      </c>
      <c r="R121" s="4">
        <v>618</v>
      </c>
      <c r="S121" s="6">
        <f t="shared" si="26"/>
        <v>404.97879899999998</v>
      </c>
      <c r="T121" s="4">
        <v>1512</v>
      </c>
      <c r="U121" s="6">
        <f t="shared" si="27"/>
        <v>414.28966320000001</v>
      </c>
      <c r="V121" s="4">
        <v>1500</v>
      </c>
      <c r="W121" s="6">
        <f t="shared" si="28"/>
        <v>560.85104999999999</v>
      </c>
      <c r="X121" s="4">
        <v>912</v>
      </c>
      <c r="Y121" s="6">
        <f t="shared" si="29"/>
        <v>334.24835841599997</v>
      </c>
      <c r="Z121" s="4">
        <v>1416</v>
      </c>
      <c r="AA121" s="6">
        <f t="shared" si="30"/>
        <v>447.96118065600001</v>
      </c>
      <c r="AB121" s="4">
        <v>1512</v>
      </c>
      <c r="AC121" s="6">
        <f t="shared" si="31"/>
        <v>654.700930632</v>
      </c>
      <c r="AD121" s="4">
        <v>1056</v>
      </c>
      <c r="AE121" s="6">
        <f t="shared" si="32"/>
        <v>727.95455040000002</v>
      </c>
      <c r="AF121" s="4">
        <v>756</v>
      </c>
      <c r="AG121" s="6">
        <f t="shared" si="33"/>
        <v>1351.16075052</v>
      </c>
      <c r="AH121" s="4">
        <v>1200</v>
      </c>
      <c r="AI121" s="6">
        <f t="shared" si="34"/>
        <v>528.03292476000001</v>
      </c>
      <c r="AJ121" s="4">
        <v>1500</v>
      </c>
      <c r="AK121" s="6">
        <f t="shared" si="35"/>
        <v>631.95000000000005</v>
      </c>
      <c r="AL121" s="4">
        <v>852</v>
      </c>
      <c r="AM121" s="6">
        <f t="shared" si="36"/>
        <v>821.32799753516406</v>
      </c>
      <c r="AN121" s="4">
        <v>1504</v>
      </c>
      <c r="AO121" s="6">
        <f t="shared" si="37"/>
        <v>982.21066240000005</v>
      </c>
      <c r="AP121" s="6">
        <v>11773.973999999998</v>
      </c>
    </row>
    <row r="122" spans="1:42" x14ac:dyDescent="0.25">
      <c r="A122" s="1">
        <v>12502</v>
      </c>
      <c r="B122" s="1" t="s">
        <v>1786</v>
      </c>
      <c r="C122" s="1" t="s">
        <v>881</v>
      </c>
      <c r="D122" s="4">
        <v>1200</v>
      </c>
      <c r="E122" s="6">
        <f t="shared" si="19"/>
        <v>467.88000000000005</v>
      </c>
      <c r="F122" s="4">
        <v>504</v>
      </c>
      <c r="G122" s="6">
        <f t="shared" si="20"/>
        <v>403.53240815999999</v>
      </c>
      <c r="H122" s="4">
        <v>632</v>
      </c>
      <c r="I122" s="6">
        <f t="shared" si="21"/>
        <v>366.56</v>
      </c>
      <c r="J122" s="4">
        <v>1220</v>
      </c>
      <c r="K122" s="6">
        <f t="shared" si="22"/>
        <v>436.759696464</v>
      </c>
      <c r="L122" s="4">
        <v>360</v>
      </c>
      <c r="M122" s="6">
        <f t="shared" si="23"/>
        <v>253.80263320232402</v>
      </c>
      <c r="N122" s="4">
        <v>420</v>
      </c>
      <c r="O122" s="6">
        <f t="shared" si="24"/>
        <v>264.60167999999999</v>
      </c>
      <c r="P122" s="4">
        <v>432</v>
      </c>
      <c r="Q122" s="6">
        <f t="shared" si="25"/>
        <v>272.16172799999998</v>
      </c>
      <c r="R122" s="4">
        <v>330</v>
      </c>
      <c r="S122" s="6">
        <f t="shared" si="26"/>
        <v>216.25081499999999</v>
      </c>
      <c r="T122" s="4">
        <v>1152</v>
      </c>
      <c r="U122" s="6">
        <f t="shared" si="27"/>
        <v>315.6492672</v>
      </c>
      <c r="V122" s="4">
        <v>960</v>
      </c>
      <c r="W122" s="6">
        <f t="shared" si="28"/>
        <v>358.94467199999997</v>
      </c>
      <c r="X122" s="4">
        <v>480</v>
      </c>
      <c r="Y122" s="6">
        <f t="shared" si="29"/>
        <v>175.92018863999999</v>
      </c>
      <c r="Z122" s="4">
        <v>504</v>
      </c>
      <c r="AA122" s="6">
        <f t="shared" si="30"/>
        <v>159.44381006400002</v>
      </c>
      <c r="AB122" s="4">
        <v>504</v>
      </c>
      <c r="AC122" s="6">
        <f t="shared" si="31"/>
        <v>218.23364354399999</v>
      </c>
      <c r="AD122" s="4">
        <v>564</v>
      </c>
      <c r="AE122" s="6">
        <f t="shared" si="32"/>
        <v>388.79390760000001</v>
      </c>
      <c r="AF122" s="4">
        <v>204</v>
      </c>
      <c r="AG122" s="6">
        <f t="shared" si="33"/>
        <v>364.59893268000002</v>
      </c>
      <c r="AH122" s="4">
        <v>600</v>
      </c>
      <c r="AI122" s="6">
        <f t="shared" si="34"/>
        <v>264.01646238000001</v>
      </c>
      <c r="AJ122" s="4">
        <v>300</v>
      </c>
      <c r="AK122" s="6">
        <f t="shared" si="35"/>
        <v>126.39</v>
      </c>
      <c r="AL122" s="4">
        <v>456</v>
      </c>
      <c r="AM122" s="6">
        <f t="shared" si="36"/>
        <v>439.58399868079204</v>
      </c>
      <c r="AN122" s="4">
        <v>1008</v>
      </c>
      <c r="AO122" s="6">
        <f t="shared" si="37"/>
        <v>658.29012480000006</v>
      </c>
      <c r="AP122" s="6">
        <v>6150.73</v>
      </c>
    </row>
    <row r="123" spans="1:42" x14ac:dyDescent="0.25">
      <c r="A123" s="1">
        <v>12505</v>
      </c>
      <c r="B123" s="1" t="s">
        <v>1787</v>
      </c>
      <c r="C123" s="1" t="s">
        <v>883</v>
      </c>
      <c r="D123" s="4">
        <v>1500</v>
      </c>
      <c r="E123" s="6">
        <f t="shared" si="19"/>
        <v>584.85</v>
      </c>
      <c r="F123" s="4">
        <v>420</v>
      </c>
      <c r="G123" s="6">
        <f t="shared" si="20"/>
        <v>336.27700679999998</v>
      </c>
      <c r="H123" s="4">
        <v>448</v>
      </c>
      <c r="I123" s="6">
        <f t="shared" si="21"/>
        <v>259.83999999999997</v>
      </c>
      <c r="J123" s="4">
        <v>250</v>
      </c>
      <c r="K123" s="6">
        <f t="shared" si="22"/>
        <v>89.499937799999998</v>
      </c>
      <c r="L123" s="4">
        <v>250</v>
      </c>
      <c r="M123" s="6">
        <f t="shared" si="23"/>
        <v>176.25182861272501</v>
      </c>
      <c r="N123" s="4">
        <v>300</v>
      </c>
      <c r="O123" s="6">
        <f t="shared" si="24"/>
        <v>189.00120000000001</v>
      </c>
      <c r="P123" s="4">
        <v>300</v>
      </c>
      <c r="Q123" s="6">
        <f t="shared" si="25"/>
        <v>189.00120000000001</v>
      </c>
      <c r="R123" s="4">
        <v>234</v>
      </c>
      <c r="S123" s="6">
        <f t="shared" si="26"/>
        <v>153.341487</v>
      </c>
      <c r="T123" s="4">
        <v>792</v>
      </c>
      <c r="U123" s="6">
        <f t="shared" si="27"/>
        <v>217.00887119999999</v>
      </c>
      <c r="V123" s="4">
        <v>684</v>
      </c>
      <c r="W123" s="6">
        <f t="shared" si="28"/>
        <v>255.74807879999997</v>
      </c>
      <c r="X123" s="4">
        <v>348</v>
      </c>
      <c r="Y123" s="6">
        <f t="shared" si="29"/>
        <v>127.54213676399999</v>
      </c>
      <c r="Z123" s="4">
        <v>312</v>
      </c>
      <c r="AA123" s="6">
        <f t="shared" si="30"/>
        <v>98.703310991999999</v>
      </c>
      <c r="AB123" s="4">
        <v>600</v>
      </c>
      <c r="AC123" s="6">
        <f t="shared" si="31"/>
        <v>259.80195659999998</v>
      </c>
      <c r="AD123" s="4">
        <v>396</v>
      </c>
      <c r="AE123" s="6">
        <f t="shared" si="32"/>
        <v>272.98295639999998</v>
      </c>
      <c r="AF123" s="4">
        <v>204</v>
      </c>
      <c r="AG123" s="6">
        <f t="shared" si="33"/>
        <v>364.59893268000002</v>
      </c>
      <c r="AH123" s="4">
        <v>420</v>
      </c>
      <c r="AI123" s="6">
        <f t="shared" si="34"/>
        <v>184.811523666</v>
      </c>
      <c r="AJ123" s="4">
        <v>500</v>
      </c>
      <c r="AK123" s="6">
        <f t="shared" si="35"/>
        <v>210.65</v>
      </c>
      <c r="AL123" s="4">
        <v>324</v>
      </c>
      <c r="AM123" s="6">
        <f t="shared" si="36"/>
        <v>312.33599906266801</v>
      </c>
      <c r="AN123" s="4">
        <v>496</v>
      </c>
      <c r="AO123" s="6">
        <f t="shared" si="37"/>
        <v>323.92053759999999</v>
      </c>
      <c r="AP123" s="6">
        <v>4605.63</v>
      </c>
    </row>
    <row r="124" spans="1:42" x14ac:dyDescent="0.25">
      <c r="A124" s="1">
        <v>12506</v>
      </c>
      <c r="B124" s="1" t="s">
        <v>1788</v>
      </c>
      <c r="C124" s="1" t="s">
        <v>884</v>
      </c>
      <c r="D124" s="4">
        <v>402</v>
      </c>
      <c r="E124" s="6">
        <f t="shared" si="19"/>
        <v>156.7398</v>
      </c>
      <c r="F124" s="4">
        <v>0</v>
      </c>
      <c r="G124" s="6">
        <f t="shared" si="20"/>
        <v>0</v>
      </c>
      <c r="H124" s="4">
        <v>400</v>
      </c>
      <c r="I124" s="6">
        <f t="shared" si="21"/>
        <v>231.99999999999997</v>
      </c>
      <c r="J124" s="4">
        <v>400</v>
      </c>
      <c r="K124" s="6">
        <f t="shared" si="22"/>
        <v>143.19990048</v>
      </c>
      <c r="L124" s="4">
        <v>400</v>
      </c>
      <c r="M124" s="6">
        <f t="shared" si="23"/>
        <v>282.00292578035999</v>
      </c>
      <c r="N124" s="4">
        <v>300</v>
      </c>
      <c r="O124" s="6">
        <f t="shared" si="24"/>
        <v>189.00120000000001</v>
      </c>
      <c r="P124" s="4">
        <v>396</v>
      </c>
      <c r="Q124" s="6">
        <f t="shared" si="25"/>
        <v>249.481584</v>
      </c>
      <c r="R124" s="4">
        <v>402</v>
      </c>
      <c r="S124" s="6">
        <f t="shared" si="26"/>
        <v>263.43281100000002</v>
      </c>
      <c r="T124" s="4">
        <v>408</v>
      </c>
      <c r="U124" s="6">
        <f t="shared" si="27"/>
        <v>111.7924488</v>
      </c>
      <c r="V124" s="4">
        <v>396</v>
      </c>
      <c r="W124" s="6">
        <f t="shared" si="28"/>
        <v>148.06467719999998</v>
      </c>
      <c r="X124" s="4">
        <v>396</v>
      </c>
      <c r="Y124" s="6">
        <f t="shared" si="29"/>
        <v>145.134155628</v>
      </c>
      <c r="Z124" s="4">
        <v>312</v>
      </c>
      <c r="AA124" s="6">
        <f t="shared" si="30"/>
        <v>98.703310991999999</v>
      </c>
      <c r="AB124" s="4">
        <v>408</v>
      </c>
      <c r="AC124" s="6">
        <f t="shared" si="31"/>
        <v>176.665330488</v>
      </c>
      <c r="AD124" s="4">
        <v>396</v>
      </c>
      <c r="AE124" s="6">
        <f t="shared" si="32"/>
        <v>272.98295639999998</v>
      </c>
      <c r="AF124" s="4">
        <v>396</v>
      </c>
      <c r="AG124" s="6">
        <f t="shared" si="33"/>
        <v>707.75086931999999</v>
      </c>
      <c r="AH124" s="4">
        <v>420</v>
      </c>
      <c r="AI124" s="6">
        <f t="shared" si="34"/>
        <v>184.811523666</v>
      </c>
      <c r="AJ124" s="4">
        <v>400</v>
      </c>
      <c r="AK124" s="6">
        <f t="shared" si="35"/>
        <v>168.52</v>
      </c>
      <c r="AL124" s="4">
        <v>396</v>
      </c>
      <c r="AM124" s="6">
        <f t="shared" si="36"/>
        <v>381.74399885437202</v>
      </c>
      <c r="AN124" s="4">
        <v>400</v>
      </c>
      <c r="AO124" s="6">
        <f t="shared" si="37"/>
        <v>261.22624000000002</v>
      </c>
      <c r="AP124" s="6">
        <v>4172.4578000000001</v>
      </c>
    </row>
    <row r="125" spans="1:42" x14ac:dyDescent="0.25">
      <c r="A125" s="1">
        <v>12508</v>
      </c>
      <c r="B125" s="1" t="s">
        <v>1789</v>
      </c>
      <c r="C125" s="1" t="s">
        <v>885</v>
      </c>
      <c r="D125" s="4">
        <v>1080</v>
      </c>
      <c r="E125" s="6">
        <f t="shared" si="19"/>
        <v>421.09200000000004</v>
      </c>
      <c r="F125" s="4">
        <v>276</v>
      </c>
      <c r="G125" s="6">
        <f t="shared" si="20"/>
        <v>220.98203303999998</v>
      </c>
      <c r="H125" s="4">
        <v>296</v>
      </c>
      <c r="I125" s="6">
        <f t="shared" si="21"/>
        <v>171.67999999999998</v>
      </c>
      <c r="J125" s="4">
        <v>540</v>
      </c>
      <c r="K125" s="6">
        <f t="shared" si="22"/>
        <v>193.31986564799999</v>
      </c>
      <c r="L125" s="4">
        <v>170</v>
      </c>
      <c r="M125" s="6">
        <f t="shared" si="23"/>
        <v>119.85124345665301</v>
      </c>
      <c r="N125" s="4">
        <v>204</v>
      </c>
      <c r="O125" s="6">
        <f t="shared" si="24"/>
        <v>128.520816</v>
      </c>
      <c r="P125" s="4">
        <v>204</v>
      </c>
      <c r="Q125" s="6">
        <f t="shared" si="25"/>
        <v>128.520816</v>
      </c>
      <c r="R125" s="4">
        <v>156</v>
      </c>
      <c r="S125" s="6">
        <f t="shared" si="26"/>
        <v>102.22765799999999</v>
      </c>
      <c r="T125" s="4">
        <v>552</v>
      </c>
      <c r="U125" s="6">
        <f t="shared" si="27"/>
        <v>151.24860720000001</v>
      </c>
      <c r="V125" s="4">
        <v>456</v>
      </c>
      <c r="W125" s="6">
        <f t="shared" si="28"/>
        <v>170.49871919999998</v>
      </c>
      <c r="X125" s="4">
        <v>228</v>
      </c>
      <c r="Y125" s="6">
        <f t="shared" si="29"/>
        <v>83.562089603999993</v>
      </c>
      <c r="Z125" s="4">
        <v>360</v>
      </c>
      <c r="AA125" s="6">
        <f t="shared" si="30"/>
        <v>113.88843576000001</v>
      </c>
      <c r="AB125" s="4">
        <v>552</v>
      </c>
      <c r="AC125" s="6">
        <f t="shared" si="31"/>
        <v>239.01780007199997</v>
      </c>
      <c r="AD125" s="4">
        <v>264</v>
      </c>
      <c r="AE125" s="6">
        <f t="shared" si="32"/>
        <v>181.9886376</v>
      </c>
      <c r="AF125" s="4">
        <v>528</v>
      </c>
      <c r="AG125" s="6">
        <f t="shared" si="33"/>
        <v>943.66782576000003</v>
      </c>
      <c r="AH125" s="4">
        <v>300</v>
      </c>
      <c r="AI125" s="6">
        <f t="shared" si="34"/>
        <v>132.00823119</v>
      </c>
      <c r="AJ125" s="4">
        <v>540</v>
      </c>
      <c r="AK125" s="6">
        <f t="shared" si="35"/>
        <v>227.50200000000001</v>
      </c>
      <c r="AL125" s="4">
        <v>216</v>
      </c>
      <c r="AM125" s="6">
        <f t="shared" si="36"/>
        <v>208.22399937511202</v>
      </c>
      <c r="AN125" s="4">
        <v>544</v>
      </c>
      <c r="AO125" s="6">
        <f t="shared" si="37"/>
        <v>355.2676864</v>
      </c>
      <c r="AP125" s="6">
        <v>4292.4820000000009</v>
      </c>
    </row>
    <row r="126" spans="1:42" x14ac:dyDescent="0.25">
      <c r="A126" s="1">
        <v>12510</v>
      </c>
      <c r="B126" s="1" t="s">
        <v>1790</v>
      </c>
      <c r="C126" s="1" t="s">
        <v>886</v>
      </c>
      <c r="D126" s="4">
        <v>810</v>
      </c>
      <c r="E126" s="6">
        <f t="shared" si="19"/>
        <v>315.81900000000002</v>
      </c>
      <c r="F126" s="4">
        <v>180</v>
      </c>
      <c r="G126" s="6">
        <f t="shared" si="20"/>
        <v>144.11871719999999</v>
      </c>
      <c r="H126" s="4">
        <v>184</v>
      </c>
      <c r="I126" s="6">
        <f t="shared" si="21"/>
        <v>106.72</v>
      </c>
      <c r="J126" s="4">
        <v>360</v>
      </c>
      <c r="K126" s="6">
        <f t="shared" si="22"/>
        <v>128.879910432</v>
      </c>
      <c r="L126" s="4">
        <v>110</v>
      </c>
      <c r="M126" s="6">
        <f t="shared" si="23"/>
        <v>77.550804589599011</v>
      </c>
      <c r="N126" s="4">
        <v>120</v>
      </c>
      <c r="O126" s="6">
        <f t="shared" si="24"/>
        <v>75.600480000000005</v>
      </c>
      <c r="P126" s="4">
        <v>120</v>
      </c>
      <c r="Q126" s="6">
        <f t="shared" si="25"/>
        <v>75.600480000000005</v>
      </c>
      <c r="R126" s="4">
        <v>96</v>
      </c>
      <c r="S126" s="6">
        <f t="shared" si="26"/>
        <v>62.909328000000002</v>
      </c>
      <c r="T126" s="4">
        <v>336</v>
      </c>
      <c r="U126" s="6">
        <f t="shared" si="27"/>
        <v>92.064369599999992</v>
      </c>
      <c r="V126" s="4">
        <v>288</v>
      </c>
      <c r="W126" s="6">
        <f t="shared" si="28"/>
        <v>107.6834016</v>
      </c>
      <c r="X126" s="4">
        <v>144</v>
      </c>
      <c r="Y126" s="6">
        <f t="shared" si="29"/>
        <v>52.776056591999996</v>
      </c>
      <c r="Z126" s="4">
        <v>216</v>
      </c>
      <c r="AA126" s="6">
        <f t="shared" si="30"/>
        <v>68.333061455999996</v>
      </c>
      <c r="AB126" s="4">
        <v>696</v>
      </c>
      <c r="AC126" s="6">
        <f t="shared" si="31"/>
        <v>301.370269656</v>
      </c>
      <c r="AD126" s="4">
        <v>168</v>
      </c>
      <c r="AE126" s="6">
        <f t="shared" si="32"/>
        <v>115.81095120000001</v>
      </c>
      <c r="AF126" s="4">
        <v>240</v>
      </c>
      <c r="AG126" s="6">
        <f t="shared" si="33"/>
        <v>428.93992079999998</v>
      </c>
      <c r="AH126" s="4">
        <v>180</v>
      </c>
      <c r="AI126" s="6">
        <f t="shared" si="34"/>
        <v>79.204938713999994</v>
      </c>
      <c r="AJ126" s="4">
        <v>720</v>
      </c>
      <c r="AK126" s="6">
        <f t="shared" si="35"/>
        <v>303.33600000000001</v>
      </c>
      <c r="AL126" s="4">
        <v>132</v>
      </c>
      <c r="AM126" s="6">
        <f t="shared" si="36"/>
        <v>127.247999618124</v>
      </c>
      <c r="AN126" s="4">
        <v>368</v>
      </c>
      <c r="AO126" s="6">
        <f t="shared" si="37"/>
        <v>240.3281408</v>
      </c>
      <c r="AP126" s="6">
        <v>2903.837</v>
      </c>
    </row>
    <row r="127" spans="1:42" x14ac:dyDescent="0.25">
      <c r="A127" s="1">
        <v>12513</v>
      </c>
      <c r="B127" s="1" t="s">
        <v>1791</v>
      </c>
      <c r="C127" s="1" t="s">
        <v>887</v>
      </c>
      <c r="D127" s="4">
        <v>78</v>
      </c>
      <c r="E127" s="6">
        <f t="shared" si="19"/>
        <v>30.412200000000002</v>
      </c>
      <c r="F127" s="4">
        <v>84</v>
      </c>
      <c r="G127" s="6">
        <f t="shared" si="20"/>
        <v>67.255401359999993</v>
      </c>
      <c r="H127" s="4">
        <v>80</v>
      </c>
      <c r="I127" s="6">
        <f t="shared" si="21"/>
        <v>46.4</v>
      </c>
      <c r="J127" s="4">
        <v>80</v>
      </c>
      <c r="K127" s="6">
        <f t="shared" si="22"/>
        <v>28.639980095999999</v>
      </c>
      <c r="L127" s="4">
        <v>80</v>
      </c>
      <c r="M127" s="6">
        <f t="shared" si="23"/>
        <v>56.400585156072005</v>
      </c>
      <c r="N127" s="4">
        <v>84</v>
      </c>
      <c r="O127" s="6">
        <f t="shared" si="24"/>
        <v>52.920335999999999</v>
      </c>
      <c r="P127" s="4">
        <v>84</v>
      </c>
      <c r="Q127" s="6">
        <f t="shared" si="25"/>
        <v>52.920335999999999</v>
      </c>
      <c r="R127" s="4">
        <v>78</v>
      </c>
      <c r="S127" s="6">
        <f t="shared" si="26"/>
        <v>51.113828999999996</v>
      </c>
      <c r="T127" s="4">
        <v>72</v>
      </c>
      <c r="U127" s="6">
        <f t="shared" si="27"/>
        <v>19.7280792</v>
      </c>
      <c r="V127" s="4">
        <v>84</v>
      </c>
      <c r="W127" s="6">
        <f t="shared" si="28"/>
        <v>31.407658799999997</v>
      </c>
      <c r="X127" s="4">
        <v>84</v>
      </c>
      <c r="Y127" s="6">
        <f t="shared" si="29"/>
        <v>30.786033011999997</v>
      </c>
      <c r="Z127" s="4">
        <v>72</v>
      </c>
      <c r="AA127" s="6">
        <f t="shared" si="30"/>
        <v>22.777687152000002</v>
      </c>
      <c r="AB127" s="4">
        <v>72</v>
      </c>
      <c r="AC127" s="6">
        <f t="shared" si="31"/>
        <v>31.176234791999999</v>
      </c>
      <c r="AD127" s="4">
        <v>84</v>
      </c>
      <c r="AE127" s="6">
        <f t="shared" si="32"/>
        <v>57.905475600000003</v>
      </c>
      <c r="AF127" s="4">
        <v>84</v>
      </c>
      <c r="AG127" s="6">
        <f t="shared" si="33"/>
        <v>150.12897228</v>
      </c>
      <c r="AH127" s="4">
        <v>60</v>
      </c>
      <c r="AI127" s="6">
        <f t="shared" si="34"/>
        <v>26.401646237999998</v>
      </c>
      <c r="AJ127" s="4">
        <v>80</v>
      </c>
      <c r="AK127" s="6">
        <f t="shared" si="35"/>
        <v>33.704000000000001</v>
      </c>
      <c r="AL127" s="4">
        <v>84</v>
      </c>
      <c r="AM127" s="6">
        <f t="shared" si="36"/>
        <v>80.975999756988003</v>
      </c>
      <c r="AN127" s="4">
        <v>80</v>
      </c>
      <c r="AO127" s="6">
        <f t="shared" si="37"/>
        <v>52.245248000000004</v>
      </c>
      <c r="AP127" s="6">
        <v>923.16219999999987</v>
      </c>
    </row>
    <row r="128" spans="1:42" x14ac:dyDescent="0.25">
      <c r="A128" s="1">
        <v>12514</v>
      </c>
      <c r="B128" s="1" t="s">
        <v>1792</v>
      </c>
      <c r="C128" s="1" t="s">
        <v>888</v>
      </c>
      <c r="D128" s="4">
        <v>402</v>
      </c>
      <c r="E128" s="6">
        <f t="shared" si="19"/>
        <v>156.7398</v>
      </c>
      <c r="F128" s="4">
        <v>204</v>
      </c>
      <c r="G128" s="6">
        <f t="shared" si="20"/>
        <v>163.33454616</v>
      </c>
      <c r="H128" s="4">
        <v>304</v>
      </c>
      <c r="I128" s="6">
        <f t="shared" si="21"/>
        <v>176.32</v>
      </c>
      <c r="J128" s="4">
        <v>300</v>
      </c>
      <c r="K128" s="6">
        <f t="shared" si="22"/>
        <v>107.39992536</v>
      </c>
      <c r="L128" s="4">
        <v>300</v>
      </c>
      <c r="M128" s="6">
        <f t="shared" si="23"/>
        <v>211.50219433527002</v>
      </c>
      <c r="N128" s="4">
        <v>396</v>
      </c>
      <c r="O128" s="6">
        <f t="shared" si="24"/>
        <v>249.481584</v>
      </c>
      <c r="P128" s="4">
        <v>0</v>
      </c>
      <c r="Q128" s="6">
        <f t="shared" si="25"/>
        <v>0</v>
      </c>
      <c r="R128" s="4">
        <v>306</v>
      </c>
      <c r="S128" s="6">
        <f t="shared" si="26"/>
        <v>200.523483</v>
      </c>
      <c r="T128" s="4">
        <v>408</v>
      </c>
      <c r="U128" s="6">
        <f t="shared" si="27"/>
        <v>111.7924488</v>
      </c>
      <c r="V128" s="4">
        <v>348</v>
      </c>
      <c r="W128" s="6">
        <f t="shared" si="28"/>
        <v>130.1174436</v>
      </c>
      <c r="X128" s="4">
        <v>348</v>
      </c>
      <c r="Y128" s="6">
        <f t="shared" si="29"/>
        <v>127.54213676399999</v>
      </c>
      <c r="Z128" s="4">
        <v>360</v>
      </c>
      <c r="AA128" s="6">
        <f t="shared" si="30"/>
        <v>113.88843576000001</v>
      </c>
      <c r="AB128" s="4">
        <v>240</v>
      </c>
      <c r="AC128" s="6">
        <f t="shared" si="31"/>
        <v>103.92078264</v>
      </c>
      <c r="AD128" s="4">
        <v>396</v>
      </c>
      <c r="AE128" s="6">
        <f t="shared" si="32"/>
        <v>272.98295639999998</v>
      </c>
      <c r="AF128" s="4">
        <v>156</v>
      </c>
      <c r="AG128" s="6">
        <f t="shared" si="33"/>
        <v>278.81094852000001</v>
      </c>
      <c r="AH128" s="4">
        <v>360</v>
      </c>
      <c r="AI128" s="6">
        <f t="shared" si="34"/>
        <v>158.40987742799999</v>
      </c>
      <c r="AJ128" s="4">
        <v>260</v>
      </c>
      <c r="AK128" s="6">
        <f t="shared" si="35"/>
        <v>109.538</v>
      </c>
      <c r="AL128" s="4">
        <v>300</v>
      </c>
      <c r="AM128" s="6">
        <f t="shared" si="36"/>
        <v>289.1999991321</v>
      </c>
      <c r="AN128" s="4">
        <v>352</v>
      </c>
      <c r="AO128" s="6">
        <f t="shared" si="37"/>
        <v>229.8790912</v>
      </c>
      <c r="AP128" s="6">
        <v>3190.7977999999994</v>
      </c>
    </row>
    <row r="129" spans="1:42" x14ac:dyDescent="0.25">
      <c r="A129" s="1">
        <v>12517</v>
      </c>
      <c r="B129" s="1" t="s">
        <v>1793</v>
      </c>
      <c r="C129" s="1" t="s">
        <v>889</v>
      </c>
      <c r="D129" s="4">
        <v>120</v>
      </c>
      <c r="E129" s="6">
        <f t="shared" si="19"/>
        <v>46.788000000000004</v>
      </c>
      <c r="F129" s="4">
        <v>0</v>
      </c>
      <c r="G129" s="6">
        <f t="shared" si="20"/>
        <v>0</v>
      </c>
      <c r="H129" s="4">
        <v>0</v>
      </c>
      <c r="I129" s="6">
        <f t="shared" si="21"/>
        <v>0</v>
      </c>
      <c r="J129" s="4">
        <v>0</v>
      </c>
      <c r="K129" s="6">
        <f t="shared" si="22"/>
        <v>0</v>
      </c>
      <c r="L129" s="4">
        <v>50</v>
      </c>
      <c r="M129" s="6">
        <f t="shared" si="23"/>
        <v>35.250365722544998</v>
      </c>
      <c r="N129" s="4">
        <v>48</v>
      </c>
      <c r="O129" s="6">
        <f t="shared" si="24"/>
        <v>30.240192</v>
      </c>
      <c r="P129" s="4">
        <v>0</v>
      </c>
      <c r="Q129" s="6">
        <f t="shared" si="25"/>
        <v>0</v>
      </c>
      <c r="R129" s="4">
        <v>48</v>
      </c>
      <c r="S129" s="6">
        <f t="shared" si="26"/>
        <v>31.454664000000001</v>
      </c>
      <c r="T129" s="4">
        <v>48</v>
      </c>
      <c r="U129" s="6">
        <f t="shared" si="27"/>
        <v>13.1520528</v>
      </c>
      <c r="V129" s="4">
        <v>0</v>
      </c>
      <c r="W129" s="6">
        <f t="shared" si="28"/>
        <v>0</v>
      </c>
      <c r="X129" s="4">
        <v>0</v>
      </c>
      <c r="Y129" s="6">
        <f t="shared" si="29"/>
        <v>0</v>
      </c>
      <c r="Z129" s="4">
        <v>0</v>
      </c>
      <c r="AA129" s="6">
        <f t="shared" si="30"/>
        <v>0</v>
      </c>
      <c r="AB129" s="4">
        <v>24</v>
      </c>
      <c r="AC129" s="6">
        <f t="shared" si="31"/>
        <v>10.392078263999998</v>
      </c>
      <c r="AD129" s="4">
        <v>0</v>
      </c>
      <c r="AE129" s="6">
        <f t="shared" si="32"/>
        <v>0</v>
      </c>
      <c r="AF129" s="4">
        <v>24</v>
      </c>
      <c r="AG129" s="6">
        <f t="shared" si="33"/>
        <v>42.893992080000004</v>
      </c>
      <c r="AH129" s="4">
        <v>0</v>
      </c>
      <c r="AI129" s="6">
        <f t="shared" si="34"/>
        <v>0</v>
      </c>
      <c r="AJ129" s="4">
        <v>40</v>
      </c>
      <c r="AK129" s="6">
        <f t="shared" si="35"/>
        <v>16.852</v>
      </c>
      <c r="AL129" s="4">
        <v>12</v>
      </c>
      <c r="AM129" s="6">
        <f t="shared" si="36"/>
        <v>11.567999965284001</v>
      </c>
      <c r="AN129" s="4">
        <v>32</v>
      </c>
      <c r="AO129" s="6">
        <f t="shared" si="37"/>
        <v>20.898099200000001</v>
      </c>
      <c r="AP129" s="6">
        <v>259.45400000000001</v>
      </c>
    </row>
    <row r="130" spans="1:42" x14ac:dyDescent="0.25">
      <c r="A130" s="1">
        <v>12519</v>
      </c>
      <c r="B130" s="1" t="s">
        <v>1794</v>
      </c>
      <c r="C130" s="1" t="s">
        <v>890</v>
      </c>
      <c r="D130" s="4">
        <v>174</v>
      </c>
      <c r="E130" s="6">
        <f t="shared" si="19"/>
        <v>67.842600000000004</v>
      </c>
      <c r="F130" s="4">
        <v>156</v>
      </c>
      <c r="G130" s="6">
        <f t="shared" si="20"/>
        <v>124.90288824</v>
      </c>
      <c r="H130" s="4">
        <v>152</v>
      </c>
      <c r="I130" s="6">
        <f t="shared" si="21"/>
        <v>88.16</v>
      </c>
      <c r="J130" s="4">
        <v>50</v>
      </c>
      <c r="K130" s="6">
        <f t="shared" si="22"/>
        <v>17.89998756</v>
      </c>
      <c r="L130" s="4">
        <v>80</v>
      </c>
      <c r="M130" s="6">
        <f t="shared" si="23"/>
        <v>56.400585156072005</v>
      </c>
      <c r="N130" s="4">
        <v>72</v>
      </c>
      <c r="O130" s="6">
        <f t="shared" si="24"/>
        <v>45.360287999999997</v>
      </c>
      <c r="P130" s="4">
        <v>72</v>
      </c>
      <c r="Q130" s="6">
        <f t="shared" si="25"/>
        <v>45.360287999999997</v>
      </c>
      <c r="R130" s="4">
        <v>48</v>
      </c>
      <c r="S130" s="6">
        <f t="shared" si="26"/>
        <v>31.454664000000001</v>
      </c>
      <c r="T130" s="4">
        <v>192</v>
      </c>
      <c r="U130" s="6">
        <f t="shared" si="27"/>
        <v>52.6082112</v>
      </c>
      <c r="V130" s="4">
        <v>180</v>
      </c>
      <c r="W130" s="6">
        <f t="shared" si="28"/>
        <v>67.302126000000001</v>
      </c>
      <c r="X130" s="4">
        <v>48</v>
      </c>
      <c r="Y130" s="6">
        <f t="shared" si="29"/>
        <v>17.592018864</v>
      </c>
      <c r="Z130" s="4">
        <v>0</v>
      </c>
      <c r="AA130" s="6">
        <f t="shared" si="30"/>
        <v>0</v>
      </c>
      <c r="AB130" s="4">
        <v>96</v>
      </c>
      <c r="AC130" s="6">
        <f t="shared" si="31"/>
        <v>41.568313055999994</v>
      </c>
      <c r="AD130" s="4">
        <v>72</v>
      </c>
      <c r="AE130" s="6">
        <f t="shared" si="32"/>
        <v>49.633264799999999</v>
      </c>
      <c r="AF130" s="4">
        <v>96</v>
      </c>
      <c r="AG130" s="6">
        <f t="shared" si="33"/>
        <v>171.57596832000002</v>
      </c>
      <c r="AH130" s="4">
        <v>120</v>
      </c>
      <c r="AI130" s="6">
        <f t="shared" si="34"/>
        <v>52.803292475999996</v>
      </c>
      <c r="AJ130" s="4">
        <v>100</v>
      </c>
      <c r="AK130" s="6">
        <f t="shared" si="35"/>
        <v>42.13</v>
      </c>
      <c r="AL130" s="4">
        <v>48</v>
      </c>
      <c r="AM130" s="6">
        <f t="shared" si="36"/>
        <v>46.271999861136003</v>
      </c>
      <c r="AN130" s="4">
        <v>0</v>
      </c>
      <c r="AO130" s="6">
        <f t="shared" si="37"/>
        <v>0</v>
      </c>
      <c r="AP130" s="6">
        <v>1018.8146</v>
      </c>
    </row>
    <row r="131" spans="1:42" x14ac:dyDescent="0.25">
      <c r="A131" s="1">
        <v>12521</v>
      </c>
      <c r="B131" s="1" t="s">
        <v>1795</v>
      </c>
      <c r="C131" s="1" t="s">
        <v>2459</v>
      </c>
      <c r="D131" s="4">
        <v>1500</v>
      </c>
      <c r="E131" s="6">
        <f t="shared" si="19"/>
        <v>584.85</v>
      </c>
      <c r="F131" s="4">
        <v>348</v>
      </c>
      <c r="G131" s="6">
        <f t="shared" si="20"/>
        <v>278.62951992000001</v>
      </c>
      <c r="H131" s="4">
        <v>368</v>
      </c>
      <c r="I131" s="6">
        <f t="shared" si="21"/>
        <v>213.44</v>
      </c>
      <c r="J131" s="4">
        <v>600</v>
      </c>
      <c r="K131" s="6">
        <f t="shared" si="22"/>
        <v>214.79985071999999</v>
      </c>
      <c r="L131" s="4">
        <v>210</v>
      </c>
      <c r="M131" s="6">
        <f t="shared" si="23"/>
        <v>148.05153603468901</v>
      </c>
      <c r="N131" s="4">
        <v>252</v>
      </c>
      <c r="O131" s="6">
        <f t="shared" si="24"/>
        <v>158.761008</v>
      </c>
      <c r="P131" s="4">
        <v>252</v>
      </c>
      <c r="Q131" s="6">
        <f t="shared" si="25"/>
        <v>158.761008</v>
      </c>
      <c r="R131" s="4">
        <v>192</v>
      </c>
      <c r="S131" s="6">
        <f t="shared" si="26"/>
        <v>125.818656</v>
      </c>
      <c r="T131" s="4">
        <v>672</v>
      </c>
      <c r="U131" s="6">
        <f t="shared" si="27"/>
        <v>184.12873919999998</v>
      </c>
      <c r="V131" s="4">
        <v>564</v>
      </c>
      <c r="W131" s="6">
        <f t="shared" si="28"/>
        <v>210.87999479999999</v>
      </c>
      <c r="X131" s="4">
        <v>288</v>
      </c>
      <c r="Y131" s="6">
        <f t="shared" si="29"/>
        <v>105.55211318399999</v>
      </c>
      <c r="Z131" s="4">
        <v>432</v>
      </c>
      <c r="AA131" s="6">
        <f t="shared" si="30"/>
        <v>136.66612291199999</v>
      </c>
      <c r="AB131" s="4">
        <v>1056</v>
      </c>
      <c r="AC131" s="6">
        <f t="shared" si="31"/>
        <v>457.25144361599996</v>
      </c>
      <c r="AD131" s="4">
        <v>300</v>
      </c>
      <c r="AE131" s="6">
        <f t="shared" si="32"/>
        <v>206.80527000000001</v>
      </c>
      <c r="AF131" s="4">
        <v>120</v>
      </c>
      <c r="AG131" s="6">
        <f t="shared" si="33"/>
        <v>214.46996039999999</v>
      </c>
      <c r="AH131" s="4">
        <v>360</v>
      </c>
      <c r="AI131" s="6">
        <f t="shared" si="34"/>
        <v>158.40987742799999</v>
      </c>
      <c r="AJ131" s="4">
        <v>360</v>
      </c>
      <c r="AK131" s="6">
        <f t="shared" si="35"/>
        <v>151.66800000000001</v>
      </c>
      <c r="AL131" s="4">
        <v>264</v>
      </c>
      <c r="AM131" s="6">
        <f t="shared" si="36"/>
        <v>254.495999236248</v>
      </c>
      <c r="AN131" s="4">
        <v>304</v>
      </c>
      <c r="AO131" s="6">
        <f t="shared" si="37"/>
        <v>198.53194240000002</v>
      </c>
      <c r="AP131" s="6">
        <v>4161.5079999999998</v>
      </c>
    </row>
    <row r="132" spans="1:42" x14ac:dyDescent="0.25">
      <c r="A132" s="1">
        <v>12524</v>
      </c>
      <c r="B132" s="1" t="s">
        <v>1796</v>
      </c>
      <c r="C132" s="1" t="s">
        <v>891</v>
      </c>
      <c r="D132" s="4">
        <v>486</v>
      </c>
      <c r="E132" s="6">
        <f t="shared" si="19"/>
        <v>189.4914</v>
      </c>
      <c r="F132" s="4">
        <v>108</v>
      </c>
      <c r="G132" s="6">
        <f t="shared" si="20"/>
        <v>86.471230319999989</v>
      </c>
      <c r="H132" s="4">
        <v>112</v>
      </c>
      <c r="I132" s="6">
        <f t="shared" si="21"/>
        <v>64.959999999999994</v>
      </c>
      <c r="J132" s="4">
        <v>100</v>
      </c>
      <c r="K132" s="6">
        <f t="shared" si="22"/>
        <v>35.799975119999999</v>
      </c>
      <c r="L132" s="4">
        <v>60</v>
      </c>
      <c r="M132" s="6">
        <f t="shared" si="23"/>
        <v>42.300438867054005</v>
      </c>
      <c r="N132" s="4">
        <v>72</v>
      </c>
      <c r="O132" s="6">
        <f t="shared" si="24"/>
        <v>45.360287999999997</v>
      </c>
      <c r="P132" s="4">
        <v>72</v>
      </c>
      <c r="Q132" s="6">
        <f t="shared" si="25"/>
        <v>45.360287999999997</v>
      </c>
      <c r="R132" s="4">
        <v>60</v>
      </c>
      <c r="S132" s="6">
        <f t="shared" si="26"/>
        <v>39.318329999999996</v>
      </c>
      <c r="T132" s="4">
        <v>216</v>
      </c>
      <c r="U132" s="6">
        <f t="shared" si="27"/>
        <v>59.184237600000003</v>
      </c>
      <c r="V132" s="4">
        <v>168</v>
      </c>
      <c r="W132" s="6">
        <f t="shared" si="28"/>
        <v>62.815317599999993</v>
      </c>
      <c r="X132" s="4">
        <v>84</v>
      </c>
      <c r="Y132" s="6">
        <f t="shared" si="29"/>
        <v>30.786033011999997</v>
      </c>
      <c r="Z132" s="4">
        <v>144</v>
      </c>
      <c r="AA132" s="6">
        <f t="shared" si="30"/>
        <v>45.555374304000004</v>
      </c>
      <c r="AB132" s="4">
        <v>408</v>
      </c>
      <c r="AC132" s="6">
        <f t="shared" si="31"/>
        <v>176.665330488</v>
      </c>
      <c r="AD132" s="4">
        <v>96</v>
      </c>
      <c r="AE132" s="6">
        <f t="shared" si="32"/>
        <v>66.177686399999999</v>
      </c>
      <c r="AF132" s="4">
        <v>144</v>
      </c>
      <c r="AG132" s="6">
        <f t="shared" si="33"/>
        <v>257.36395248000002</v>
      </c>
      <c r="AH132" s="4">
        <v>120</v>
      </c>
      <c r="AI132" s="6">
        <f t="shared" si="34"/>
        <v>52.803292475999996</v>
      </c>
      <c r="AJ132" s="4">
        <v>400</v>
      </c>
      <c r="AK132" s="6">
        <f t="shared" si="35"/>
        <v>168.52</v>
      </c>
      <c r="AL132" s="4">
        <v>84</v>
      </c>
      <c r="AM132" s="6">
        <f t="shared" si="36"/>
        <v>80.975999756988003</v>
      </c>
      <c r="AN132" s="4">
        <v>224</v>
      </c>
      <c r="AO132" s="6">
        <f t="shared" si="37"/>
        <v>146.28669440000002</v>
      </c>
      <c r="AP132" s="6">
        <v>1695.9274</v>
      </c>
    </row>
    <row r="133" spans="1:42" x14ac:dyDescent="0.25">
      <c r="A133" s="1">
        <v>12525</v>
      </c>
      <c r="B133" s="1" t="s">
        <v>1797</v>
      </c>
      <c r="C133" s="1" t="s">
        <v>892</v>
      </c>
      <c r="D133" s="4">
        <v>60</v>
      </c>
      <c r="E133" s="6">
        <f t="shared" si="19"/>
        <v>23.394000000000002</v>
      </c>
      <c r="F133" s="4">
        <v>0</v>
      </c>
      <c r="G133" s="6">
        <f t="shared" si="20"/>
        <v>0</v>
      </c>
      <c r="H133" s="4">
        <v>64</v>
      </c>
      <c r="I133" s="6">
        <f t="shared" si="21"/>
        <v>37.119999999999997</v>
      </c>
      <c r="J133" s="4">
        <v>0</v>
      </c>
      <c r="K133" s="6">
        <f t="shared" si="22"/>
        <v>0</v>
      </c>
      <c r="L133" s="4">
        <v>0</v>
      </c>
      <c r="M133" s="6">
        <f t="shared" si="23"/>
        <v>0</v>
      </c>
      <c r="N133" s="4">
        <v>0</v>
      </c>
      <c r="O133" s="6">
        <f t="shared" si="24"/>
        <v>0</v>
      </c>
      <c r="P133" s="4">
        <v>60</v>
      </c>
      <c r="Q133" s="6">
        <f t="shared" si="25"/>
        <v>37.800240000000002</v>
      </c>
      <c r="R133" s="4">
        <v>60</v>
      </c>
      <c r="S133" s="6">
        <f t="shared" si="26"/>
        <v>39.318329999999996</v>
      </c>
      <c r="T133" s="4">
        <v>24</v>
      </c>
      <c r="U133" s="6">
        <f t="shared" si="27"/>
        <v>6.5760263999999999</v>
      </c>
      <c r="V133" s="4">
        <v>36</v>
      </c>
      <c r="W133" s="6">
        <f t="shared" si="28"/>
        <v>13.4604252</v>
      </c>
      <c r="X133" s="4">
        <v>36</v>
      </c>
      <c r="Y133" s="6">
        <f t="shared" si="29"/>
        <v>13.194014147999999</v>
      </c>
      <c r="Z133" s="4">
        <v>0</v>
      </c>
      <c r="AA133" s="6">
        <f t="shared" si="30"/>
        <v>0</v>
      </c>
      <c r="AB133" s="4">
        <v>24</v>
      </c>
      <c r="AC133" s="6">
        <f t="shared" si="31"/>
        <v>10.392078263999998</v>
      </c>
      <c r="AD133" s="4">
        <v>36</v>
      </c>
      <c r="AE133" s="6">
        <f t="shared" si="32"/>
        <v>24.8166324</v>
      </c>
      <c r="AF133" s="4">
        <v>36</v>
      </c>
      <c r="AG133" s="6">
        <f t="shared" si="33"/>
        <v>64.340988120000006</v>
      </c>
      <c r="AH133" s="4">
        <v>60</v>
      </c>
      <c r="AI133" s="6">
        <f t="shared" si="34"/>
        <v>26.401646237999998</v>
      </c>
      <c r="AJ133" s="4">
        <v>40</v>
      </c>
      <c r="AK133" s="6">
        <f t="shared" si="35"/>
        <v>16.852</v>
      </c>
      <c r="AL133" s="4">
        <v>60</v>
      </c>
      <c r="AM133" s="6">
        <f t="shared" si="36"/>
        <v>57.839999826419998</v>
      </c>
      <c r="AN133" s="4">
        <v>32</v>
      </c>
      <c r="AO133" s="6">
        <f t="shared" si="37"/>
        <v>20.898099200000001</v>
      </c>
      <c r="AP133" s="6">
        <v>392.33399999999989</v>
      </c>
    </row>
    <row r="134" spans="1:42" x14ac:dyDescent="0.25">
      <c r="A134" s="1">
        <v>12530</v>
      </c>
      <c r="B134" s="1" t="s">
        <v>1798</v>
      </c>
      <c r="C134" s="1" t="s">
        <v>2460</v>
      </c>
      <c r="D134" s="4">
        <v>6000</v>
      </c>
      <c r="E134" s="6">
        <f t="shared" ref="E134:E197" si="38">D134*0.3899</f>
        <v>2339.4</v>
      </c>
      <c r="F134" s="4">
        <v>1320</v>
      </c>
      <c r="G134" s="6">
        <f t="shared" ref="G134:G197" si="39">F134*0.80065954</f>
        <v>1056.8705927999999</v>
      </c>
      <c r="H134" s="4">
        <v>1416</v>
      </c>
      <c r="I134" s="6">
        <f t="shared" ref="I134:I197" si="40">H134*0.58</f>
        <v>821.28</v>
      </c>
      <c r="J134" s="4">
        <v>1500</v>
      </c>
      <c r="K134" s="6">
        <f t="shared" ref="K134:K197" si="41">J134*0.3579997512</f>
        <v>536.99962679999999</v>
      </c>
      <c r="L134" s="4">
        <v>800</v>
      </c>
      <c r="M134" s="6">
        <f t="shared" ref="M134:M197" si="42">L134*0.7050073144509</f>
        <v>564.00585156071998</v>
      </c>
      <c r="N134" s="4">
        <v>804</v>
      </c>
      <c r="O134" s="6">
        <f t="shared" ref="O134:O197" si="43">N134*0.630004</f>
        <v>506.52321599999999</v>
      </c>
      <c r="P134" s="4">
        <v>804</v>
      </c>
      <c r="Q134" s="6">
        <f t="shared" ref="Q134:Q197" si="44">P134*0.630004</f>
        <v>506.52321599999999</v>
      </c>
      <c r="R134" s="4">
        <v>732</v>
      </c>
      <c r="S134" s="6">
        <f t="shared" ref="S134:S197" si="45">R134*0.6553055</f>
        <v>479.683626</v>
      </c>
      <c r="T134" s="4">
        <v>1200</v>
      </c>
      <c r="U134" s="6">
        <f t="shared" ref="U134:U197" si="46">T134*0.2740011</f>
        <v>328.80131999999998</v>
      </c>
      <c r="V134" s="4">
        <v>996</v>
      </c>
      <c r="W134" s="6">
        <f t="shared" ref="W134:W197" si="47">V134*0.3739007</f>
        <v>372.4050972</v>
      </c>
      <c r="X134" s="4">
        <v>600</v>
      </c>
      <c r="Y134" s="6">
        <f t="shared" ref="Y134:Y197" si="48">X134*0.366500393</f>
        <v>219.90023579999999</v>
      </c>
      <c r="Z134" s="4">
        <v>408</v>
      </c>
      <c r="AA134" s="6">
        <f t="shared" ref="AA134:AA197" si="49">Z134*0.316356766</f>
        <v>129.073560528</v>
      </c>
      <c r="AB134" s="4">
        <v>1200</v>
      </c>
      <c r="AC134" s="6">
        <f t="shared" ref="AC134:AC197" si="50">AB134*0.433003261</f>
        <v>519.60391319999997</v>
      </c>
      <c r="AD134" s="4">
        <v>996</v>
      </c>
      <c r="AE134" s="6">
        <f t="shared" ref="AE134:AE197" si="51">AD134*0.6893509</f>
        <v>686.59349639999994</v>
      </c>
      <c r="AF134" s="4">
        <v>1500</v>
      </c>
      <c r="AG134" s="6">
        <f t="shared" ref="AG134:AG197" si="52">AF134*1.78724967</f>
        <v>2680.8745050000002</v>
      </c>
      <c r="AH134" s="4">
        <v>780</v>
      </c>
      <c r="AI134" s="6">
        <f t="shared" ref="AI134:AI197" si="53">AH134*0.4400274373</f>
        <v>343.22140109399999</v>
      </c>
      <c r="AJ134" s="4">
        <v>600</v>
      </c>
      <c r="AK134" s="6">
        <f t="shared" ref="AK134:AK197" si="54">AJ134*0.4213</f>
        <v>252.78</v>
      </c>
      <c r="AL134" s="4">
        <v>996</v>
      </c>
      <c r="AM134" s="6">
        <f t="shared" ref="AM134:AM197" si="55">AL134*0.963999997107</f>
        <v>960.14399711857197</v>
      </c>
      <c r="AN134" s="4">
        <v>304</v>
      </c>
      <c r="AO134" s="6">
        <f t="shared" ref="AO134:AO197" si="56">AN134*0.6530656</f>
        <v>198.53194240000002</v>
      </c>
      <c r="AP134" s="6">
        <v>13502.132000000003</v>
      </c>
    </row>
    <row r="135" spans="1:42" x14ac:dyDescent="0.25">
      <c r="A135" s="1">
        <v>12531</v>
      </c>
      <c r="B135" s="1" t="s">
        <v>1799</v>
      </c>
      <c r="C135" s="1" t="s">
        <v>893</v>
      </c>
      <c r="D135" s="4">
        <v>2952</v>
      </c>
      <c r="E135" s="6">
        <f t="shared" si="38"/>
        <v>1150.9848000000002</v>
      </c>
      <c r="F135" s="4">
        <v>624</v>
      </c>
      <c r="G135" s="6">
        <f t="shared" si="39"/>
        <v>499.61155295999998</v>
      </c>
      <c r="H135" s="4">
        <v>664</v>
      </c>
      <c r="I135" s="6">
        <f t="shared" si="40"/>
        <v>385.11999999999995</v>
      </c>
      <c r="J135" s="4">
        <v>1430</v>
      </c>
      <c r="K135" s="6">
        <f t="shared" si="41"/>
        <v>511.93964421599998</v>
      </c>
      <c r="L135" s="4">
        <v>380</v>
      </c>
      <c r="M135" s="6">
        <f t="shared" si="42"/>
        <v>267.90277949134202</v>
      </c>
      <c r="N135" s="4">
        <v>444</v>
      </c>
      <c r="O135" s="6">
        <f t="shared" si="43"/>
        <v>279.72177599999998</v>
      </c>
      <c r="P135" s="4">
        <v>456</v>
      </c>
      <c r="Q135" s="6">
        <f t="shared" si="44"/>
        <v>287.28182400000003</v>
      </c>
      <c r="R135" s="4">
        <v>342</v>
      </c>
      <c r="S135" s="6">
        <f t="shared" si="45"/>
        <v>224.11448099999998</v>
      </c>
      <c r="T135" s="4">
        <v>1224</v>
      </c>
      <c r="U135" s="6">
        <f t="shared" si="46"/>
        <v>335.37734640000002</v>
      </c>
      <c r="V135" s="4">
        <v>1020</v>
      </c>
      <c r="W135" s="6">
        <f t="shared" si="47"/>
        <v>381.378714</v>
      </c>
      <c r="X135" s="4">
        <v>504</v>
      </c>
      <c r="Y135" s="6">
        <f t="shared" si="48"/>
        <v>184.716198072</v>
      </c>
      <c r="Z135" s="4">
        <v>792</v>
      </c>
      <c r="AA135" s="6">
        <f t="shared" si="49"/>
        <v>250.55455867200001</v>
      </c>
      <c r="AB135" s="4">
        <v>2664</v>
      </c>
      <c r="AC135" s="6">
        <f t="shared" si="50"/>
        <v>1153.5206873039999</v>
      </c>
      <c r="AD135" s="4">
        <v>588</v>
      </c>
      <c r="AE135" s="6">
        <f t="shared" si="51"/>
        <v>405.33832919999998</v>
      </c>
      <c r="AF135" s="4">
        <v>600</v>
      </c>
      <c r="AG135" s="6">
        <f t="shared" si="52"/>
        <v>1072.349802</v>
      </c>
      <c r="AH135" s="4">
        <v>660</v>
      </c>
      <c r="AI135" s="6">
        <f t="shared" si="53"/>
        <v>290.41810861800002</v>
      </c>
      <c r="AJ135" s="4">
        <v>1500</v>
      </c>
      <c r="AK135" s="6">
        <f t="shared" si="54"/>
        <v>631.95000000000005</v>
      </c>
      <c r="AL135" s="4">
        <v>480</v>
      </c>
      <c r="AM135" s="6">
        <f t="shared" si="55"/>
        <v>462.71999861135998</v>
      </c>
      <c r="AN135" s="4">
        <v>1024</v>
      </c>
      <c r="AO135" s="6">
        <f t="shared" si="56"/>
        <v>668.73917440000002</v>
      </c>
      <c r="AP135" s="6">
        <v>9442.5067999999992</v>
      </c>
    </row>
    <row r="136" spans="1:42" x14ac:dyDescent="0.25">
      <c r="A136" s="1">
        <v>12532</v>
      </c>
      <c r="B136" s="1" t="s">
        <v>1800</v>
      </c>
      <c r="C136" s="1" t="s">
        <v>894</v>
      </c>
      <c r="D136" s="4">
        <v>13674</v>
      </c>
      <c r="E136" s="6">
        <f t="shared" si="38"/>
        <v>5331.4926000000005</v>
      </c>
      <c r="F136" s="4">
        <v>2952</v>
      </c>
      <c r="G136" s="6">
        <f t="shared" si="39"/>
        <v>2363.54696208</v>
      </c>
      <c r="H136" s="4">
        <v>3144</v>
      </c>
      <c r="I136" s="6">
        <f t="shared" si="40"/>
        <v>1823.52</v>
      </c>
      <c r="J136" s="4">
        <v>3000</v>
      </c>
      <c r="K136" s="6">
        <f t="shared" si="41"/>
        <v>1073.9992536</v>
      </c>
      <c r="L136" s="4">
        <v>1780</v>
      </c>
      <c r="M136" s="6">
        <f t="shared" si="42"/>
        <v>1254.913019722602</v>
      </c>
      <c r="N136" s="4">
        <v>2112</v>
      </c>
      <c r="O136" s="6">
        <f t="shared" si="43"/>
        <v>1330.568448</v>
      </c>
      <c r="P136" s="4">
        <v>2136</v>
      </c>
      <c r="Q136" s="6">
        <f t="shared" si="44"/>
        <v>1345.6885440000001</v>
      </c>
      <c r="R136" s="4">
        <v>1632</v>
      </c>
      <c r="S136" s="6">
        <f t="shared" si="45"/>
        <v>1069.458576</v>
      </c>
      <c r="T136" s="4">
        <v>5784</v>
      </c>
      <c r="U136" s="6">
        <f t="shared" si="46"/>
        <v>1584.8223624</v>
      </c>
      <c r="V136" s="4">
        <v>4800</v>
      </c>
      <c r="W136" s="6">
        <f t="shared" si="47"/>
        <v>1794.72336</v>
      </c>
      <c r="X136" s="4">
        <v>2412</v>
      </c>
      <c r="Y136" s="6">
        <f t="shared" si="48"/>
        <v>883.99894791599991</v>
      </c>
      <c r="Z136" s="4">
        <v>3840</v>
      </c>
      <c r="AA136" s="6">
        <f t="shared" si="49"/>
        <v>1214.80998144</v>
      </c>
      <c r="AB136" s="4">
        <v>7008</v>
      </c>
      <c r="AC136" s="6">
        <f t="shared" si="50"/>
        <v>3034.4868530879999</v>
      </c>
      <c r="AD136" s="4">
        <v>2796</v>
      </c>
      <c r="AE136" s="6">
        <f t="shared" si="51"/>
        <v>1927.4251164</v>
      </c>
      <c r="AF136" s="4">
        <v>5640</v>
      </c>
      <c r="AG136" s="6">
        <f t="shared" si="52"/>
        <v>10080.0881388</v>
      </c>
      <c r="AH136" s="4">
        <v>3120</v>
      </c>
      <c r="AI136" s="6">
        <f t="shared" si="53"/>
        <v>1372.8856043759999</v>
      </c>
      <c r="AJ136" s="4">
        <v>5000</v>
      </c>
      <c r="AK136" s="6">
        <f t="shared" si="54"/>
        <v>2106.5</v>
      </c>
      <c r="AL136" s="4">
        <v>2268</v>
      </c>
      <c r="AM136" s="6">
        <f t="shared" si="55"/>
        <v>2186.3519934386759</v>
      </c>
      <c r="AN136" s="4">
        <v>5344</v>
      </c>
      <c r="AO136" s="6">
        <f t="shared" si="56"/>
        <v>3489.9825664</v>
      </c>
      <c r="AP136" s="6">
        <v>45263.284599999999</v>
      </c>
    </row>
    <row r="137" spans="1:42" x14ac:dyDescent="0.25">
      <c r="A137" s="1">
        <v>12533</v>
      </c>
      <c r="B137" s="1" t="s">
        <v>1801</v>
      </c>
      <c r="C137" s="1" t="s">
        <v>895</v>
      </c>
      <c r="D137" s="4">
        <v>1260</v>
      </c>
      <c r="E137" s="6">
        <f t="shared" si="38"/>
        <v>491.27400000000006</v>
      </c>
      <c r="F137" s="4">
        <v>276</v>
      </c>
      <c r="G137" s="6">
        <f t="shared" si="39"/>
        <v>220.98203303999998</v>
      </c>
      <c r="H137" s="4">
        <v>288</v>
      </c>
      <c r="I137" s="6">
        <f t="shared" si="40"/>
        <v>167.04</v>
      </c>
      <c r="J137" s="4">
        <v>560</v>
      </c>
      <c r="K137" s="6">
        <f t="shared" si="41"/>
        <v>200.479860672</v>
      </c>
      <c r="L137" s="4">
        <v>160</v>
      </c>
      <c r="M137" s="6">
        <f t="shared" si="42"/>
        <v>112.80117031214401</v>
      </c>
      <c r="N137" s="4">
        <v>192</v>
      </c>
      <c r="O137" s="6">
        <f t="shared" si="43"/>
        <v>120.960768</v>
      </c>
      <c r="P137" s="4">
        <v>192</v>
      </c>
      <c r="Q137" s="6">
        <f t="shared" si="44"/>
        <v>120.960768</v>
      </c>
      <c r="R137" s="4">
        <v>150</v>
      </c>
      <c r="S137" s="6">
        <f t="shared" si="45"/>
        <v>98.295824999999994</v>
      </c>
      <c r="T137" s="4">
        <v>528</v>
      </c>
      <c r="U137" s="6">
        <f t="shared" si="46"/>
        <v>144.67258079999999</v>
      </c>
      <c r="V137" s="4">
        <v>444</v>
      </c>
      <c r="W137" s="6">
        <f t="shared" si="47"/>
        <v>166.01191079999998</v>
      </c>
      <c r="X137" s="4">
        <v>228</v>
      </c>
      <c r="Y137" s="6">
        <f t="shared" si="48"/>
        <v>83.562089603999993</v>
      </c>
      <c r="Z137" s="4">
        <v>336</v>
      </c>
      <c r="AA137" s="6">
        <f t="shared" si="49"/>
        <v>106.295873376</v>
      </c>
      <c r="AB137" s="4">
        <v>1080</v>
      </c>
      <c r="AC137" s="6">
        <f t="shared" si="50"/>
        <v>467.64352187999998</v>
      </c>
      <c r="AD137" s="4">
        <v>264</v>
      </c>
      <c r="AE137" s="6">
        <f t="shared" si="51"/>
        <v>181.9886376</v>
      </c>
      <c r="AF137" s="4">
        <v>456</v>
      </c>
      <c r="AG137" s="6">
        <f t="shared" si="52"/>
        <v>814.98584951999999</v>
      </c>
      <c r="AH137" s="4">
        <v>300</v>
      </c>
      <c r="AI137" s="6">
        <f t="shared" si="53"/>
        <v>132.00823119</v>
      </c>
      <c r="AJ137" s="4">
        <v>1660</v>
      </c>
      <c r="AK137" s="6">
        <f t="shared" si="54"/>
        <v>699.35800000000006</v>
      </c>
      <c r="AL137" s="4">
        <v>204</v>
      </c>
      <c r="AM137" s="6">
        <f t="shared" si="55"/>
        <v>196.65599940982801</v>
      </c>
      <c r="AN137" s="4">
        <v>576</v>
      </c>
      <c r="AO137" s="6">
        <f t="shared" si="56"/>
        <v>376.16578559999999</v>
      </c>
      <c r="AP137" s="6">
        <v>4901.2439999999997</v>
      </c>
    </row>
    <row r="138" spans="1:42" x14ac:dyDescent="0.25">
      <c r="A138" s="1">
        <v>12534</v>
      </c>
      <c r="B138" s="1" t="s">
        <v>1802</v>
      </c>
      <c r="C138" s="1" t="s">
        <v>896</v>
      </c>
      <c r="D138" s="4">
        <v>1236</v>
      </c>
      <c r="E138" s="6">
        <f t="shared" si="38"/>
        <v>481.91640000000001</v>
      </c>
      <c r="F138" s="4">
        <v>264</v>
      </c>
      <c r="G138" s="6">
        <f t="shared" si="39"/>
        <v>211.37411856</v>
      </c>
      <c r="H138" s="4">
        <v>280</v>
      </c>
      <c r="I138" s="6">
        <f t="shared" si="40"/>
        <v>162.39999999999998</v>
      </c>
      <c r="J138" s="4">
        <v>980</v>
      </c>
      <c r="K138" s="6">
        <f t="shared" si="41"/>
        <v>350.83975617599998</v>
      </c>
      <c r="L138" s="4">
        <v>210</v>
      </c>
      <c r="M138" s="6">
        <f t="shared" si="42"/>
        <v>148.05153603468901</v>
      </c>
      <c r="N138" s="4">
        <v>192</v>
      </c>
      <c r="O138" s="6">
        <f t="shared" si="43"/>
        <v>120.960768</v>
      </c>
      <c r="P138" s="4">
        <v>192</v>
      </c>
      <c r="Q138" s="6">
        <f t="shared" si="44"/>
        <v>120.960768</v>
      </c>
      <c r="R138" s="4">
        <v>144</v>
      </c>
      <c r="S138" s="6">
        <f t="shared" si="45"/>
        <v>94.363991999999996</v>
      </c>
      <c r="T138" s="4">
        <v>576</v>
      </c>
      <c r="U138" s="6">
        <f t="shared" si="46"/>
        <v>157.8246336</v>
      </c>
      <c r="V138" s="4">
        <v>588</v>
      </c>
      <c r="W138" s="6">
        <f t="shared" si="47"/>
        <v>219.85361159999999</v>
      </c>
      <c r="X138" s="4">
        <v>264</v>
      </c>
      <c r="Y138" s="6">
        <f t="shared" si="48"/>
        <v>96.756103752000001</v>
      </c>
      <c r="Z138" s="4">
        <v>432</v>
      </c>
      <c r="AA138" s="6">
        <f t="shared" si="49"/>
        <v>136.66612291199999</v>
      </c>
      <c r="AB138" s="4">
        <v>1632</v>
      </c>
      <c r="AC138" s="6">
        <f t="shared" si="50"/>
        <v>706.66132195199998</v>
      </c>
      <c r="AD138" s="4">
        <v>288</v>
      </c>
      <c r="AE138" s="6">
        <f t="shared" si="51"/>
        <v>198.5330592</v>
      </c>
      <c r="AF138" s="4">
        <v>324</v>
      </c>
      <c r="AG138" s="6">
        <f t="shared" si="52"/>
        <v>579.06889307999995</v>
      </c>
      <c r="AH138" s="4">
        <v>360</v>
      </c>
      <c r="AI138" s="6">
        <f t="shared" si="53"/>
        <v>158.40987742799999</v>
      </c>
      <c r="AJ138" s="4">
        <v>1620</v>
      </c>
      <c r="AK138" s="6">
        <f t="shared" si="54"/>
        <v>682.50599999999997</v>
      </c>
      <c r="AL138" s="4">
        <v>252</v>
      </c>
      <c r="AM138" s="6">
        <f t="shared" si="55"/>
        <v>242.92799927096399</v>
      </c>
      <c r="AN138" s="4">
        <v>496</v>
      </c>
      <c r="AO138" s="6">
        <f t="shared" si="56"/>
        <v>323.92053759999999</v>
      </c>
      <c r="AP138" s="6">
        <v>5193.094399999999</v>
      </c>
    </row>
    <row r="139" spans="1:42" x14ac:dyDescent="0.25">
      <c r="A139" s="1">
        <v>12536</v>
      </c>
      <c r="B139" s="1" t="s">
        <v>1803</v>
      </c>
      <c r="C139" s="1" t="s">
        <v>897</v>
      </c>
      <c r="D139" s="4">
        <v>5010</v>
      </c>
      <c r="E139" s="6">
        <f t="shared" si="38"/>
        <v>1953.3990000000001</v>
      </c>
      <c r="F139" s="4">
        <v>1080</v>
      </c>
      <c r="G139" s="6">
        <f t="shared" si="39"/>
        <v>864.71230319999995</v>
      </c>
      <c r="H139" s="4">
        <v>1152</v>
      </c>
      <c r="I139" s="6">
        <f t="shared" si="40"/>
        <v>668.16</v>
      </c>
      <c r="J139" s="4">
        <v>2160</v>
      </c>
      <c r="K139" s="6">
        <f t="shared" si="41"/>
        <v>773.27946259199996</v>
      </c>
      <c r="L139" s="4">
        <v>650</v>
      </c>
      <c r="M139" s="6">
        <f t="shared" si="42"/>
        <v>458.25475439308502</v>
      </c>
      <c r="N139" s="4">
        <v>768</v>
      </c>
      <c r="O139" s="6">
        <f t="shared" si="43"/>
        <v>483.84307200000001</v>
      </c>
      <c r="P139" s="4">
        <v>780</v>
      </c>
      <c r="Q139" s="6">
        <f t="shared" si="44"/>
        <v>491.40312</v>
      </c>
      <c r="R139" s="4">
        <v>600</v>
      </c>
      <c r="S139" s="6">
        <f t="shared" si="45"/>
        <v>393.18329999999997</v>
      </c>
      <c r="T139" s="4">
        <v>2112</v>
      </c>
      <c r="U139" s="6">
        <f t="shared" si="46"/>
        <v>578.69032319999997</v>
      </c>
      <c r="V139" s="4">
        <v>1764</v>
      </c>
      <c r="W139" s="6">
        <f t="shared" si="47"/>
        <v>659.56083479999995</v>
      </c>
      <c r="X139" s="4">
        <v>888</v>
      </c>
      <c r="Y139" s="6">
        <f t="shared" si="48"/>
        <v>325.45234898399997</v>
      </c>
      <c r="Z139" s="4">
        <v>1368</v>
      </c>
      <c r="AA139" s="6">
        <f t="shared" si="49"/>
        <v>432.77605588800003</v>
      </c>
      <c r="AB139" s="4">
        <v>2712</v>
      </c>
      <c r="AC139" s="6">
        <f t="shared" si="50"/>
        <v>1174.304843832</v>
      </c>
      <c r="AD139" s="4">
        <v>1020</v>
      </c>
      <c r="AE139" s="6">
        <f t="shared" si="51"/>
        <v>703.13791800000001</v>
      </c>
      <c r="AF139" s="4">
        <v>2040</v>
      </c>
      <c r="AG139" s="6">
        <f t="shared" si="52"/>
        <v>3645.9893268000001</v>
      </c>
      <c r="AH139" s="4">
        <v>1140</v>
      </c>
      <c r="AI139" s="6">
        <f t="shared" si="53"/>
        <v>501.631278522</v>
      </c>
      <c r="AJ139" s="4">
        <v>2800</v>
      </c>
      <c r="AK139" s="6">
        <f t="shared" si="54"/>
        <v>1179.6400000000001</v>
      </c>
      <c r="AL139" s="4">
        <v>828</v>
      </c>
      <c r="AM139" s="6">
        <f t="shared" si="55"/>
        <v>798.19199760459605</v>
      </c>
      <c r="AN139" s="4">
        <v>2160</v>
      </c>
      <c r="AO139" s="6">
        <f t="shared" si="56"/>
        <v>1410.6216960000002</v>
      </c>
      <c r="AP139" s="6">
        <v>17493.756999999998</v>
      </c>
    </row>
    <row r="140" spans="1:42" x14ac:dyDescent="0.25">
      <c r="A140" s="1">
        <v>12537</v>
      </c>
      <c r="B140" s="1" t="s">
        <v>1804</v>
      </c>
      <c r="C140" s="1" t="s">
        <v>898</v>
      </c>
      <c r="D140" s="4">
        <v>324</v>
      </c>
      <c r="E140" s="6">
        <f t="shared" si="38"/>
        <v>126.3276</v>
      </c>
      <c r="F140" s="4">
        <v>72</v>
      </c>
      <c r="G140" s="6">
        <f t="shared" si="39"/>
        <v>57.647486879999995</v>
      </c>
      <c r="H140" s="4">
        <v>72</v>
      </c>
      <c r="I140" s="6">
        <f t="shared" si="40"/>
        <v>41.76</v>
      </c>
      <c r="J140" s="4">
        <v>50</v>
      </c>
      <c r="K140" s="6">
        <f t="shared" si="41"/>
        <v>17.89998756</v>
      </c>
      <c r="L140" s="4">
        <v>40</v>
      </c>
      <c r="M140" s="6">
        <f t="shared" si="42"/>
        <v>28.200292578036002</v>
      </c>
      <c r="N140" s="4">
        <v>48</v>
      </c>
      <c r="O140" s="6">
        <f t="shared" si="43"/>
        <v>30.240192</v>
      </c>
      <c r="P140" s="4">
        <v>48</v>
      </c>
      <c r="Q140" s="6">
        <f t="shared" si="44"/>
        <v>30.240192</v>
      </c>
      <c r="R140" s="4">
        <v>36</v>
      </c>
      <c r="S140" s="6">
        <f t="shared" si="45"/>
        <v>23.590997999999999</v>
      </c>
      <c r="T140" s="4">
        <v>144</v>
      </c>
      <c r="U140" s="6">
        <f t="shared" si="46"/>
        <v>39.4561584</v>
      </c>
      <c r="V140" s="4">
        <v>108</v>
      </c>
      <c r="W140" s="6">
        <f t="shared" si="47"/>
        <v>40.381275599999995</v>
      </c>
      <c r="X140" s="4">
        <v>60</v>
      </c>
      <c r="Y140" s="6">
        <f t="shared" si="48"/>
        <v>21.990023579999999</v>
      </c>
      <c r="Z140" s="4">
        <v>96</v>
      </c>
      <c r="AA140" s="6">
        <f t="shared" si="49"/>
        <v>30.370249536000003</v>
      </c>
      <c r="AB140" s="4">
        <v>240</v>
      </c>
      <c r="AC140" s="6">
        <f t="shared" si="50"/>
        <v>103.92078264</v>
      </c>
      <c r="AD140" s="4">
        <v>72</v>
      </c>
      <c r="AE140" s="6">
        <f t="shared" si="51"/>
        <v>49.633264799999999</v>
      </c>
      <c r="AF140" s="4">
        <v>48</v>
      </c>
      <c r="AG140" s="6">
        <f t="shared" si="52"/>
        <v>85.787984160000008</v>
      </c>
      <c r="AH140" s="4">
        <v>60</v>
      </c>
      <c r="AI140" s="6">
        <f t="shared" si="53"/>
        <v>26.401646237999998</v>
      </c>
      <c r="AJ140" s="4">
        <v>60</v>
      </c>
      <c r="AK140" s="6">
        <f t="shared" si="54"/>
        <v>25.277999999999999</v>
      </c>
      <c r="AL140" s="4">
        <v>48</v>
      </c>
      <c r="AM140" s="6">
        <f t="shared" si="55"/>
        <v>46.271999861136003</v>
      </c>
      <c r="AN140" s="4">
        <v>48</v>
      </c>
      <c r="AO140" s="6">
        <f t="shared" si="56"/>
        <v>31.347148799999999</v>
      </c>
      <c r="AP140" s="6">
        <v>856.64359999999999</v>
      </c>
    </row>
    <row r="141" spans="1:42" x14ac:dyDescent="0.25">
      <c r="A141" s="1">
        <v>12538</v>
      </c>
      <c r="B141" s="1" t="s">
        <v>1805</v>
      </c>
      <c r="C141" s="1" t="s">
        <v>899</v>
      </c>
      <c r="D141" s="4">
        <v>5010</v>
      </c>
      <c r="E141" s="6">
        <f t="shared" si="38"/>
        <v>1953.3990000000001</v>
      </c>
      <c r="F141" s="4">
        <v>1080</v>
      </c>
      <c r="G141" s="6">
        <f t="shared" si="39"/>
        <v>864.71230319999995</v>
      </c>
      <c r="H141" s="4">
        <v>0</v>
      </c>
      <c r="I141" s="6">
        <f t="shared" si="40"/>
        <v>0</v>
      </c>
      <c r="J141" s="4">
        <v>2120</v>
      </c>
      <c r="K141" s="6">
        <f t="shared" si="41"/>
        <v>758.95947254399994</v>
      </c>
      <c r="L141" s="4">
        <v>650</v>
      </c>
      <c r="M141" s="6">
        <f t="shared" si="42"/>
        <v>458.25475439308502</v>
      </c>
      <c r="N141" s="4">
        <v>768</v>
      </c>
      <c r="O141" s="6">
        <f t="shared" si="43"/>
        <v>483.84307200000001</v>
      </c>
      <c r="P141" s="4">
        <v>0</v>
      </c>
      <c r="Q141" s="6">
        <f t="shared" si="44"/>
        <v>0</v>
      </c>
      <c r="R141" s="4">
        <v>600</v>
      </c>
      <c r="S141" s="6">
        <f t="shared" si="45"/>
        <v>393.18329999999997</v>
      </c>
      <c r="T141" s="4">
        <v>2112</v>
      </c>
      <c r="U141" s="6">
        <f t="shared" si="46"/>
        <v>578.69032319999997</v>
      </c>
      <c r="V141" s="4">
        <v>1764</v>
      </c>
      <c r="W141" s="6">
        <f t="shared" si="47"/>
        <v>659.56083479999995</v>
      </c>
      <c r="X141" s="4">
        <v>888</v>
      </c>
      <c r="Y141" s="6">
        <f t="shared" si="48"/>
        <v>325.45234898399997</v>
      </c>
      <c r="Z141" s="4">
        <v>0</v>
      </c>
      <c r="AA141" s="6">
        <f t="shared" si="49"/>
        <v>0</v>
      </c>
      <c r="AB141" s="4">
        <v>2496</v>
      </c>
      <c r="AC141" s="6">
        <f t="shared" si="50"/>
        <v>1080.776139456</v>
      </c>
      <c r="AD141" s="4">
        <v>1020</v>
      </c>
      <c r="AE141" s="6">
        <f t="shared" si="51"/>
        <v>703.13791800000001</v>
      </c>
      <c r="AF141" s="4">
        <v>0</v>
      </c>
      <c r="AG141" s="6">
        <f t="shared" si="52"/>
        <v>0</v>
      </c>
      <c r="AH141" s="4">
        <v>0</v>
      </c>
      <c r="AI141" s="6">
        <f t="shared" si="53"/>
        <v>0</v>
      </c>
      <c r="AJ141" s="4">
        <v>2500</v>
      </c>
      <c r="AK141" s="6">
        <f t="shared" si="54"/>
        <v>1053.25</v>
      </c>
      <c r="AL141" s="4">
        <v>0</v>
      </c>
      <c r="AM141" s="6">
        <f t="shared" si="55"/>
        <v>0</v>
      </c>
      <c r="AN141" s="4">
        <v>2256</v>
      </c>
      <c r="AO141" s="6">
        <f t="shared" si="56"/>
        <v>1473.3159936</v>
      </c>
      <c r="AP141" s="6">
        <v>10785.177</v>
      </c>
    </row>
    <row r="142" spans="1:42" x14ac:dyDescent="0.25">
      <c r="A142" s="1">
        <v>12539</v>
      </c>
      <c r="B142" s="1" t="s">
        <v>1806</v>
      </c>
      <c r="C142" s="1" t="s">
        <v>900</v>
      </c>
      <c r="D142" s="4">
        <v>6462</v>
      </c>
      <c r="E142" s="6">
        <f t="shared" si="38"/>
        <v>2519.5338000000002</v>
      </c>
      <c r="F142" s="4">
        <v>1392</v>
      </c>
      <c r="G142" s="6">
        <f t="shared" si="39"/>
        <v>1114.51807968</v>
      </c>
      <c r="H142" s="4">
        <v>1488</v>
      </c>
      <c r="I142" s="6">
        <f t="shared" si="40"/>
        <v>863.04</v>
      </c>
      <c r="J142" s="4">
        <v>2860</v>
      </c>
      <c r="K142" s="6">
        <f t="shared" si="41"/>
        <v>1023.879288432</v>
      </c>
      <c r="L142" s="4">
        <v>840</v>
      </c>
      <c r="M142" s="6">
        <f t="shared" si="42"/>
        <v>592.20614413875603</v>
      </c>
      <c r="N142" s="4">
        <v>996</v>
      </c>
      <c r="O142" s="6">
        <f t="shared" si="43"/>
        <v>627.48398399999996</v>
      </c>
      <c r="P142" s="4">
        <v>1008</v>
      </c>
      <c r="Q142" s="6">
        <f t="shared" si="44"/>
        <v>635.04403200000002</v>
      </c>
      <c r="R142" s="4">
        <v>774</v>
      </c>
      <c r="S142" s="6">
        <f t="shared" si="45"/>
        <v>507.206457</v>
      </c>
      <c r="T142" s="4">
        <v>2736</v>
      </c>
      <c r="U142" s="6">
        <f t="shared" si="46"/>
        <v>749.66700960000003</v>
      </c>
      <c r="V142" s="4">
        <v>2268</v>
      </c>
      <c r="W142" s="6">
        <f t="shared" si="47"/>
        <v>848.00678759999994</v>
      </c>
      <c r="X142" s="4">
        <v>1140</v>
      </c>
      <c r="Y142" s="6">
        <f t="shared" si="48"/>
        <v>417.81044801999997</v>
      </c>
      <c r="Z142" s="4">
        <v>0</v>
      </c>
      <c r="AA142" s="6">
        <f t="shared" si="49"/>
        <v>0</v>
      </c>
      <c r="AB142" s="4">
        <v>5472</v>
      </c>
      <c r="AC142" s="6">
        <f t="shared" si="50"/>
        <v>2369.393844192</v>
      </c>
      <c r="AD142" s="4">
        <v>1320</v>
      </c>
      <c r="AE142" s="6">
        <f t="shared" si="51"/>
        <v>909.94318799999996</v>
      </c>
      <c r="AF142" s="4">
        <v>2640</v>
      </c>
      <c r="AG142" s="6">
        <f t="shared" si="52"/>
        <v>4718.3391288000003</v>
      </c>
      <c r="AH142" s="4">
        <v>1440</v>
      </c>
      <c r="AI142" s="6">
        <f t="shared" si="53"/>
        <v>633.63950971199995</v>
      </c>
      <c r="AJ142" s="4">
        <v>17000</v>
      </c>
      <c r="AK142" s="6">
        <f t="shared" si="54"/>
        <v>7162.1</v>
      </c>
      <c r="AL142" s="4">
        <v>1068</v>
      </c>
      <c r="AM142" s="6">
        <f t="shared" si="55"/>
        <v>1029.5519969102761</v>
      </c>
      <c r="AN142" s="4">
        <v>2912</v>
      </c>
      <c r="AO142" s="6">
        <f t="shared" si="56"/>
        <v>1901.7270272000001</v>
      </c>
      <c r="AP142" s="6">
        <v>28616.495799999997</v>
      </c>
    </row>
    <row r="143" spans="1:42" x14ac:dyDescent="0.25">
      <c r="A143" s="1">
        <v>12540</v>
      </c>
      <c r="B143" s="1" t="s">
        <v>1807</v>
      </c>
      <c r="C143" s="1" t="s">
        <v>901</v>
      </c>
      <c r="D143" s="4">
        <v>2274</v>
      </c>
      <c r="E143" s="6">
        <f t="shared" si="38"/>
        <v>886.63260000000002</v>
      </c>
      <c r="F143" s="4">
        <v>444</v>
      </c>
      <c r="G143" s="6">
        <f t="shared" si="39"/>
        <v>355.49283575999999</v>
      </c>
      <c r="H143" s="4">
        <v>472</v>
      </c>
      <c r="I143" s="6">
        <f t="shared" si="40"/>
        <v>273.76</v>
      </c>
      <c r="J143" s="4">
        <v>250</v>
      </c>
      <c r="K143" s="6">
        <f t="shared" si="41"/>
        <v>89.499937799999998</v>
      </c>
      <c r="L143" s="4">
        <v>270</v>
      </c>
      <c r="M143" s="6">
        <f t="shared" si="42"/>
        <v>190.35197490174301</v>
      </c>
      <c r="N143" s="4">
        <v>324</v>
      </c>
      <c r="O143" s="6">
        <f t="shared" si="43"/>
        <v>204.121296</v>
      </c>
      <c r="P143" s="4">
        <v>324</v>
      </c>
      <c r="Q143" s="6">
        <f t="shared" si="44"/>
        <v>204.121296</v>
      </c>
      <c r="R143" s="4">
        <v>246</v>
      </c>
      <c r="S143" s="6">
        <f t="shared" si="45"/>
        <v>161.205153</v>
      </c>
      <c r="T143" s="4">
        <v>912</v>
      </c>
      <c r="U143" s="6">
        <f t="shared" si="46"/>
        <v>249.88900319999999</v>
      </c>
      <c r="V143" s="4">
        <v>744</v>
      </c>
      <c r="W143" s="6">
        <f t="shared" si="47"/>
        <v>278.18212080000001</v>
      </c>
      <c r="X143" s="4">
        <v>360</v>
      </c>
      <c r="Y143" s="6">
        <f t="shared" si="48"/>
        <v>131.94014147999999</v>
      </c>
      <c r="Z143" s="4">
        <v>576</v>
      </c>
      <c r="AA143" s="6">
        <f t="shared" si="49"/>
        <v>182.22149721600002</v>
      </c>
      <c r="AB143" s="4">
        <v>1200</v>
      </c>
      <c r="AC143" s="6">
        <f t="shared" si="50"/>
        <v>519.60391319999997</v>
      </c>
      <c r="AD143" s="4">
        <v>420</v>
      </c>
      <c r="AE143" s="6">
        <f t="shared" si="51"/>
        <v>289.527378</v>
      </c>
      <c r="AF143" s="4">
        <v>396</v>
      </c>
      <c r="AG143" s="6">
        <f t="shared" si="52"/>
        <v>707.75086931999999</v>
      </c>
      <c r="AH143" s="4">
        <v>360</v>
      </c>
      <c r="AI143" s="6">
        <f t="shared" si="53"/>
        <v>158.40987742799999</v>
      </c>
      <c r="AJ143" s="4">
        <v>360</v>
      </c>
      <c r="AK143" s="6">
        <f t="shared" si="54"/>
        <v>151.66800000000001</v>
      </c>
      <c r="AL143" s="4">
        <v>348</v>
      </c>
      <c r="AM143" s="6">
        <f t="shared" si="55"/>
        <v>335.47199899323601</v>
      </c>
      <c r="AN143" s="4">
        <v>1072</v>
      </c>
      <c r="AO143" s="6">
        <f t="shared" si="56"/>
        <v>700.08632320000004</v>
      </c>
      <c r="AP143" s="6">
        <v>6069.2566000000006</v>
      </c>
    </row>
    <row r="144" spans="1:42" x14ac:dyDescent="0.25">
      <c r="A144" s="1">
        <v>12541</v>
      </c>
      <c r="B144" s="1" t="s">
        <v>1808</v>
      </c>
      <c r="C144" s="1" t="s">
        <v>902</v>
      </c>
      <c r="D144" s="4">
        <v>486</v>
      </c>
      <c r="E144" s="6">
        <f t="shared" si="38"/>
        <v>189.4914</v>
      </c>
      <c r="F144" s="4">
        <v>108</v>
      </c>
      <c r="G144" s="6">
        <f t="shared" si="39"/>
        <v>86.471230319999989</v>
      </c>
      <c r="H144" s="4">
        <v>112</v>
      </c>
      <c r="I144" s="6">
        <f t="shared" si="40"/>
        <v>64.959999999999994</v>
      </c>
      <c r="J144" s="4">
        <v>210</v>
      </c>
      <c r="K144" s="6">
        <f t="shared" si="41"/>
        <v>75.179947752000004</v>
      </c>
      <c r="L144" s="4">
        <v>60</v>
      </c>
      <c r="M144" s="6">
        <f t="shared" si="42"/>
        <v>42.300438867054005</v>
      </c>
      <c r="N144" s="4">
        <v>72</v>
      </c>
      <c r="O144" s="6">
        <f t="shared" si="43"/>
        <v>45.360287999999997</v>
      </c>
      <c r="P144" s="4">
        <v>72</v>
      </c>
      <c r="Q144" s="6">
        <f t="shared" si="44"/>
        <v>45.360287999999997</v>
      </c>
      <c r="R144" s="4">
        <v>60</v>
      </c>
      <c r="S144" s="6">
        <f t="shared" si="45"/>
        <v>39.318329999999996</v>
      </c>
      <c r="T144" s="4">
        <v>216</v>
      </c>
      <c r="U144" s="6">
        <f t="shared" si="46"/>
        <v>59.184237600000003</v>
      </c>
      <c r="V144" s="4">
        <v>168</v>
      </c>
      <c r="W144" s="6">
        <f t="shared" si="47"/>
        <v>62.815317599999993</v>
      </c>
      <c r="X144" s="4">
        <v>84</v>
      </c>
      <c r="Y144" s="6">
        <f t="shared" si="48"/>
        <v>30.786033011999997</v>
      </c>
      <c r="Z144" s="4">
        <v>0</v>
      </c>
      <c r="AA144" s="6">
        <f t="shared" si="49"/>
        <v>0</v>
      </c>
      <c r="AB144" s="4">
        <v>408</v>
      </c>
      <c r="AC144" s="6">
        <f t="shared" si="50"/>
        <v>176.665330488</v>
      </c>
      <c r="AD144" s="4">
        <v>96</v>
      </c>
      <c r="AE144" s="6">
        <f t="shared" si="51"/>
        <v>66.177686399999999</v>
      </c>
      <c r="AF144" s="4">
        <v>120</v>
      </c>
      <c r="AG144" s="6">
        <f t="shared" si="52"/>
        <v>214.46996039999999</v>
      </c>
      <c r="AH144" s="4">
        <v>120</v>
      </c>
      <c r="AI144" s="6">
        <f t="shared" si="53"/>
        <v>52.803292475999996</v>
      </c>
      <c r="AJ144" s="4">
        <v>360</v>
      </c>
      <c r="AK144" s="6">
        <f t="shared" si="54"/>
        <v>151.66800000000001</v>
      </c>
      <c r="AL144" s="4">
        <v>84</v>
      </c>
      <c r="AM144" s="6">
        <f t="shared" si="55"/>
        <v>80.975999756988003</v>
      </c>
      <c r="AN144" s="4">
        <v>224</v>
      </c>
      <c r="AO144" s="6">
        <f t="shared" si="56"/>
        <v>146.28669440000002</v>
      </c>
      <c r="AP144" s="6">
        <v>1630.0753999999997</v>
      </c>
    </row>
    <row r="145" spans="1:42" x14ac:dyDescent="0.25">
      <c r="A145" s="1">
        <v>12542</v>
      </c>
      <c r="B145" s="1" t="s">
        <v>1809</v>
      </c>
      <c r="C145" s="1" t="s">
        <v>903</v>
      </c>
      <c r="D145" s="4">
        <v>330</v>
      </c>
      <c r="E145" s="6">
        <f t="shared" si="38"/>
        <v>128.667</v>
      </c>
      <c r="F145" s="4">
        <v>72</v>
      </c>
      <c r="G145" s="6">
        <f t="shared" si="39"/>
        <v>57.647486879999995</v>
      </c>
      <c r="H145" s="4">
        <v>72</v>
      </c>
      <c r="I145" s="6">
        <f t="shared" si="40"/>
        <v>41.76</v>
      </c>
      <c r="J145" s="4">
        <v>200</v>
      </c>
      <c r="K145" s="6">
        <f t="shared" si="41"/>
        <v>71.599950239999998</v>
      </c>
      <c r="L145" s="4">
        <v>50</v>
      </c>
      <c r="M145" s="6">
        <f t="shared" si="42"/>
        <v>35.250365722544998</v>
      </c>
      <c r="N145" s="4">
        <v>48</v>
      </c>
      <c r="O145" s="6">
        <f t="shared" si="43"/>
        <v>30.240192</v>
      </c>
      <c r="P145" s="4">
        <v>48</v>
      </c>
      <c r="Q145" s="6">
        <f t="shared" si="44"/>
        <v>30.240192</v>
      </c>
      <c r="R145" s="4">
        <v>36</v>
      </c>
      <c r="S145" s="6">
        <f t="shared" si="45"/>
        <v>23.590997999999999</v>
      </c>
      <c r="T145" s="4">
        <v>144</v>
      </c>
      <c r="U145" s="6">
        <f t="shared" si="46"/>
        <v>39.4561584</v>
      </c>
      <c r="V145" s="4">
        <v>0</v>
      </c>
      <c r="W145" s="6">
        <f t="shared" si="47"/>
        <v>0</v>
      </c>
      <c r="X145" s="4">
        <v>72</v>
      </c>
      <c r="Y145" s="6">
        <f t="shared" si="48"/>
        <v>26.388028295999998</v>
      </c>
      <c r="Z145" s="4">
        <v>72</v>
      </c>
      <c r="AA145" s="6">
        <f t="shared" si="49"/>
        <v>22.777687152000002</v>
      </c>
      <c r="AB145" s="4">
        <v>192</v>
      </c>
      <c r="AC145" s="6">
        <f t="shared" si="50"/>
        <v>83.136626111999988</v>
      </c>
      <c r="AD145" s="4">
        <v>72</v>
      </c>
      <c r="AE145" s="6">
        <f t="shared" si="51"/>
        <v>49.633264799999999</v>
      </c>
      <c r="AF145" s="4">
        <v>60</v>
      </c>
      <c r="AG145" s="6">
        <f t="shared" si="52"/>
        <v>107.2349802</v>
      </c>
      <c r="AH145" s="4">
        <v>120</v>
      </c>
      <c r="AI145" s="6">
        <f t="shared" si="53"/>
        <v>52.803292475999996</v>
      </c>
      <c r="AJ145" s="4">
        <v>120</v>
      </c>
      <c r="AK145" s="6">
        <f t="shared" si="54"/>
        <v>50.555999999999997</v>
      </c>
      <c r="AL145" s="4">
        <v>60</v>
      </c>
      <c r="AM145" s="6">
        <f t="shared" si="55"/>
        <v>57.839999826419998</v>
      </c>
      <c r="AN145" s="4">
        <v>96</v>
      </c>
      <c r="AO145" s="6">
        <f t="shared" si="56"/>
        <v>62.694297599999999</v>
      </c>
      <c r="AP145" s="6">
        <v>971.38099999999986</v>
      </c>
    </row>
    <row r="146" spans="1:42" x14ac:dyDescent="0.25">
      <c r="A146" s="1">
        <v>12543</v>
      </c>
      <c r="B146" s="1" t="s">
        <v>1810</v>
      </c>
      <c r="C146" s="1" t="s">
        <v>904</v>
      </c>
      <c r="D146" s="4">
        <v>3876</v>
      </c>
      <c r="E146" s="6">
        <f t="shared" si="38"/>
        <v>1511.2524000000001</v>
      </c>
      <c r="F146" s="4">
        <v>840</v>
      </c>
      <c r="G146" s="6">
        <f t="shared" si="39"/>
        <v>672.55401359999996</v>
      </c>
      <c r="H146" s="4">
        <v>896</v>
      </c>
      <c r="I146" s="6">
        <f t="shared" si="40"/>
        <v>519.67999999999995</v>
      </c>
      <c r="J146" s="4">
        <v>1700</v>
      </c>
      <c r="K146" s="6">
        <f t="shared" si="41"/>
        <v>608.59957703999999</v>
      </c>
      <c r="L146" s="4">
        <v>510</v>
      </c>
      <c r="M146" s="6">
        <f t="shared" si="42"/>
        <v>359.553730369959</v>
      </c>
      <c r="N146" s="4">
        <v>600</v>
      </c>
      <c r="O146" s="6">
        <f t="shared" si="43"/>
        <v>378.00240000000002</v>
      </c>
      <c r="P146" s="4">
        <v>600</v>
      </c>
      <c r="Q146" s="6">
        <f t="shared" si="44"/>
        <v>378.00240000000002</v>
      </c>
      <c r="R146" s="4">
        <v>462</v>
      </c>
      <c r="S146" s="6">
        <f t="shared" si="45"/>
        <v>302.75114100000002</v>
      </c>
      <c r="T146" s="4">
        <v>1632</v>
      </c>
      <c r="U146" s="6">
        <f t="shared" si="46"/>
        <v>447.16979520000001</v>
      </c>
      <c r="V146" s="4">
        <v>1356</v>
      </c>
      <c r="W146" s="6">
        <f t="shared" si="47"/>
        <v>507.00934919999997</v>
      </c>
      <c r="X146" s="4">
        <v>684</v>
      </c>
      <c r="Y146" s="6">
        <f t="shared" si="48"/>
        <v>250.68626881199998</v>
      </c>
      <c r="Z146" s="4">
        <v>936</v>
      </c>
      <c r="AA146" s="6">
        <f t="shared" si="49"/>
        <v>296.10993297600004</v>
      </c>
      <c r="AB146" s="4">
        <v>2880</v>
      </c>
      <c r="AC146" s="6">
        <f t="shared" si="50"/>
        <v>1247.0493916799999</v>
      </c>
      <c r="AD146" s="4">
        <v>792</v>
      </c>
      <c r="AE146" s="6">
        <f t="shared" si="51"/>
        <v>545.96591279999996</v>
      </c>
      <c r="AF146" s="4">
        <v>960</v>
      </c>
      <c r="AG146" s="6">
        <f t="shared" si="52"/>
        <v>1715.7596831999999</v>
      </c>
      <c r="AH146" s="4">
        <v>900</v>
      </c>
      <c r="AI146" s="6">
        <f t="shared" si="53"/>
        <v>396.02469357000001</v>
      </c>
      <c r="AJ146" s="4">
        <v>2000</v>
      </c>
      <c r="AK146" s="6">
        <f t="shared" si="54"/>
        <v>842.6</v>
      </c>
      <c r="AL146" s="4">
        <v>636</v>
      </c>
      <c r="AM146" s="6">
        <f t="shared" si="55"/>
        <v>613.10399816005202</v>
      </c>
      <c r="AN146" s="4">
        <v>1712</v>
      </c>
      <c r="AO146" s="6">
        <f t="shared" si="56"/>
        <v>1118.0483072</v>
      </c>
      <c r="AP146" s="6">
        <v>12708.252399999998</v>
      </c>
    </row>
    <row r="147" spans="1:42" x14ac:dyDescent="0.25">
      <c r="A147" s="1">
        <v>12544</v>
      </c>
      <c r="B147" s="1" t="s">
        <v>1811</v>
      </c>
      <c r="C147" s="1" t="s">
        <v>2461</v>
      </c>
      <c r="D147" s="4">
        <v>810</v>
      </c>
      <c r="E147" s="6">
        <f t="shared" si="38"/>
        <v>315.81900000000002</v>
      </c>
      <c r="F147" s="4">
        <v>180</v>
      </c>
      <c r="G147" s="6">
        <f t="shared" si="39"/>
        <v>144.11871719999999</v>
      </c>
      <c r="H147" s="4">
        <v>184</v>
      </c>
      <c r="I147" s="6">
        <f t="shared" si="40"/>
        <v>106.72</v>
      </c>
      <c r="J147" s="4">
        <v>300</v>
      </c>
      <c r="K147" s="6">
        <f t="shared" si="41"/>
        <v>107.39992536</v>
      </c>
      <c r="L147" s="4">
        <v>110</v>
      </c>
      <c r="M147" s="6">
        <f t="shared" si="42"/>
        <v>77.550804589599011</v>
      </c>
      <c r="N147" s="4">
        <v>120</v>
      </c>
      <c r="O147" s="6">
        <f t="shared" si="43"/>
        <v>75.600480000000005</v>
      </c>
      <c r="P147" s="4">
        <v>120</v>
      </c>
      <c r="Q147" s="6">
        <f t="shared" si="44"/>
        <v>75.600480000000005</v>
      </c>
      <c r="R147" s="4">
        <v>96</v>
      </c>
      <c r="S147" s="6">
        <f t="shared" si="45"/>
        <v>62.909328000000002</v>
      </c>
      <c r="T147" s="4">
        <v>336</v>
      </c>
      <c r="U147" s="6">
        <f t="shared" si="46"/>
        <v>92.064369599999992</v>
      </c>
      <c r="V147" s="4">
        <v>288</v>
      </c>
      <c r="W147" s="6">
        <f t="shared" si="47"/>
        <v>107.6834016</v>
      </c>
      <c r="X147" s="4">
        <v>144</v>
      </c>
      <c r="Y147" s="6">
        <f t="shared" si="48"/>
        <v>52.776056591999996</v>
      </c>
      <c r="Z147" s="4">
        <v>216</v>
      </c>
      <c r="AA147" s="6">
        <f t="shared" si="49"/>
        <v>68.333061455999996</v>
      </c>
      <c r="AB147" s="4">
        <v>696</v>
      </c>
      <c r="AC147" s="6">
        <f t="shared" si="50"/>
        <v>301.370269656</v>
      </c>
      <c r="AD147" s="4">
        <v>168</v>
      </c>
      <c r="AE147" s="6">
        <f t="shared" si="51"/>
        <v>115.81095120000001</v>
      </c>
      <c r="AF147" s="4">
        <v>336</v>
      </c>
      <c r="AG147" s="6">
        <f t="shared" si="52"/>
        <v>600.51588912</v>
      </c>
      <c r="AH147" s="4">
        <v>180</v>
      </c>
      <c r="AI147" s="6">
        <f t="shared" si="53"/>
        <v>79.204938713999994</v>
      </c>
      <c r="AJ147" s="4">
        <v>1200</v>
      </c>
      <c r="AK147" s="6">
        <f t="shared" si="54"/>
        <v>505.56</v>
      </c>
      <c r="AL147" s="4">
        <v>132</v>
      </c>
      <c r="AM147" s="6">
        <f t="shared" si="55"/>
        <v>127.247999618124</v>
      </c>
      <c r="AN147" s="4">
        <v>368</v>
      </c>
      <c r="AO147" s="6">
        <f t="shared" si="56"/>
        <v>240.3281408</v>
      </c>
      <c r="AP147" s="6">
        <v>3255.989</v>
      </c>
    </row>
    <row r="148" spans="1:42" x14ac:dyDescent="0.25">
      <c r="A148" s="1">
        <v>12545</v>
      </c>
      <c r="B148" s="1" t="s">
        <v>1812</v>
      </c>
      <c r="C148" s="1" t="s">
        <v>905</v>
      </c>
      <c r="D148" s="4">
        <v>3876</v>
      </c>
      <c r="E148" s="6">
        <f t="shared" si="38"/>
        <v>1511.2524000000001</v>
      </c>
      <c r="F148" s="4">
        <v>840</v>
      </c>
      <c r="G148" s="6">
        <f t="shared" si="39"/>
        <v>672.55401359999996</v>
      </c>
      <c r="H148" s="4">
        <v>896</v>
      </c>
      <c r="I148" s="6">
        <f t="shared" si="40"/>
        <v>519.67999999999995</v>
      </c>
      <c r="J148" s="4">
        <v>1720</v>
      </c>
      <c r="K148" s="6">
        <f t="shared" si="41"/>
        <v>615.75957206399994</v>
      </c>
      <c r="L148" s="4">
        <v>510</v>
      </c>
      <c r="M148" s="6">
        <f t="shared" si="42"/>
        <v>359.553730369959</v>
      </c>
      <c r="N148" s="4">
        <v>600</v>
      </c>
      <c r="O148" s="6">
        <f t="shared" si="43"/>
        <v>378.00240000000002</v>
      </c>
      <c r="P148" s="4">
        <v>600</v>
      </c>
      <c r="Q148" s="6">
        <f t="shared" si="44"/>
        <v>378.00240000000002</v>
      </c>
      <c r="R148" s="4">
        <v>462</v>
      </c>
      <c r="S148" s="6">
        <f t="shared" si="45"/>
        <v>302.75114100000002</v>
      </c>
      <c r="T148" s="4">
        <v>1632</v>
      </c>
      <c r="U148" s="6">
        <f t="shared" si="46"/>
        <v>447.16979520000001</v>
      </c>
      <c r="V148" s="4">
        <v>996</v>
      </c>
      <c r="W148" s="6">
        <f t="shared" si="47"/>
        <v>372.4050972</v>
      </c>
      <c r="X148" s="4">
        <v>684</v>
      </c>
      <c r="Y148" s="6">
        <f t="shared" si="48"/>
        <v>250.68626881199998</v>
      </c>
      <c r="Z148" s="4">
        <v>1056</v>
      </c>
      <c r="AA148" s="6">
        <f t="shared" si="49"/>
        <v>334.07274489600002</v>
      </c>
      <c r="AB148" s="4">
        <v>2352</v>
      </c>
      <c r="AC148" s="6">
        <f t="shared" si="50"/>
        <v>1018.4236698719999</v>
      </c>
      <c r="AD148" s="4">
        <v>396</v>
      </c>
      <c r="AE148" s="6">
        <f t="shared" si="51"/>
        <v>272.98295639999998</v>
      </c>
      <c r="AF148" s="4">
        <v>804</v>
      </c>
      <c r="AG148" s="6">
        <f t="shared" si="52"/>
        <v>1436.9487346799999</v>
      </c>
      <c r="AH148" s="4">
        <v>900</v>
      </c>
      <c r="AI148" s="6">
        <f t="shared" si="53"/>
        <v>396.02469357000001</v>
      </c>
      <c r="AJ148" s="4">
        <v>2000</v>
      </c>
      <c r="AK148" s="6">
        <f t="shared" si="54"/>
        <v>842.6</v>
      </c>
      <c r="AL148" s="4">
        <v>636</v>
      </c>
      <c r="AM148" s="6">
        <f t="shared" si="55"/>
        <v>613.10399816005202</v>
      </c>
      <c r="AN148" s="4">
        <v>1008</v>
      </c>
      <c r="AO148" s="6">
        <f t="shared" si="56"/>
        <v>658.29012480000006</v>
      </c>
      <c r="AP148" s="6">
        <v>11378.740399999999</v>
      </c>
    </row>
    <row r="149" spans="1:42" x14ac:dyDescent="0.25">
      <c r="A149" s="1">
        <v>12546</v>
      </c>
      <c r="B149" s="1" t="s">
        <v>1813</v>
      </c>
      <c r="C149" s="1" t="s">
        <v>906</v>
      </c>
      <c r="D149" s="4">
        <v>1134</v>
      </c>
      <c r="E149" s="6">
        <f t="shared" si="38"/>
        <v>442.14660000000003</v>
      </c>
      <c r="F149" s="4">
        <v>240</v>
      </c>
      <c r="G149" s="6">
        <f t="shared" si="39"/>
        <v>192.15828959999999</v>
      </c>
      <c r="H149" s="4">
        <v>264</v>
      </c>
      <c r="I149" s="6">
        <f t="shared" si="40"/>
        <v>153.11999999999998</v>
      </c>
      <c r="J149" s="4">
        <v>500</v>
      </c>
      <c r="K149" s="6">
        <f t="shared" si="41"/>
        <v>178.9998756</v>
      </c>
      <c r="L149" s="4">
        <v>150</v>
      </c>
      <c r="M149" s="6">
        <f t="shared" si="42"/>
        <v>105.75109716763501</v>
      </c>
      <c r="N149" s="4">
        <v>180</v>
      </c>
      <c r="O149" s="6">
        <f t="shared" si="43"/>
        <v>113.40072000000001</v>
      </c>
      <c r="P149" s="4">
        <v>180</v>
      </c>
      <c r="Q149" s="6">
        <f t="shared" si="44"/>
        <v>113.40072000000001</v>
      </c>
      <c r="R149" s="4">
        <v>132</v>
      </c>
      <c r="S149" s="6">
        <f t="shared" si="45"/>
        <v>86.500326000000001</v>
      </c>
      <c r="T149" s="4">
        <v>480</v>
      </c>
      <c r="U149" s="6">
        <f t="shared" si="46"/>
        <v>131.52052800000001</v>
      </c>
      <c r="V149" s="4">
        <v>396</v>
      </c>
      <c r="W149" s="6">
        <f t="shared" si="47"/>
        <v>148.06467719999998</v>
      </c>
      <c r="X149" s="4">
        <v>204</v>
      </c>
      <c r="Y149" s="6">
        <f t="shared" si="48"/>
        <v>74.766080172000002</v>
      </c>
      <c r="Z149" s="4">
        <v>312</v>
      </c>
      <c r="AA149" s="6">
        <f t="shared" si="49"/>
        <v>98.703310991999999</v>
      </c>
      <c r="AB149" s="4">
        <v>960</v>
      </c>
      <c r="AC149" s="6">
        <f t="shared" si="50"/>
        <v>415.68313056</v>
      </c>
      <c r="AD149" s="4">
        <v>228</v>
      </c>
      <c r="AE149" s="6">
        <f t="shared" si="51"/>
        <v>157.1720052</v>
      </c>
      <c r="AF149" s="4">
        <v>444</v>
      </c>
      <c r="AG149" s="6">
        <f t="shared" si="52"/>
        <v>793.53885348000006</v>
      </c>
      <c r="AH149" s="4">
        <v>240</v>
      </c>
      <c r="AI149" s="6">
        <f t="shared" si="53"/>
        <v>105.60658495199999</v>
      </c>
      <c r="AJ149" s="4">
        <v>1320</v>
      </c>
      <c r="AK149" s="6">
        <f t="shared" si="54"/>
        <v>556.11599999999999</v>
      </c>
      <c r="AL149" s="4">
        <v>192</v>
      </c>
      <c r="AM149" s="6">
        <f t="shared" si="55"/>
        <v>185.08799944454401</v>
      </c>
      <c r="AN149" s="4">
        <v>512</v>
      </c>
      <c r="AO149" s="6">
        <f t="shared" si="56"/>
        <v>334.36958720000001</v>
      </c>
      <c r="AP149" s="6">
        <v>4385.3406000000004</v>
      </c>
    </row>
    <row r="150" spans="1:42" x14ac:dyDescent="0.25">
      <c r="A150" s="1">
        <v>12547</v>
      </c>
      <c r="B150" s="1" t="s">
        <v>1814</v>
      </c>
      <c r="C150" s="1" t="s">
        <v>907</v>
      </c>
      <c r="D150" s="4">
        <v>2526</v>
      </c>
      <c r="E150" s="6">
        <f t="shared" si="38"/>
        <v>984.88740000000007</v>
      </c>
      <c r="F150" s="4">
        <v>552</v>
      </c>
      <c r="G150" s="6">
        <f t="shared" si="39"/>
        <v>441.96406607999995</v>
      </c>
      <c r="H150" s="4">
        <v>576</v>
      </c>
      <c r="I150" s="6">
        <f t="shared" si="40"/>
        <v>334.08</v>
      </c>
      <c r="J150" s="4">
        <v>0</v>
      </c>
      <c r="K150" s="6">
        <f t="shared" si="41"/>
        <v>0</v>
      </c>
      <c r="L150" s="4">
        <v>300</v>
      </c>
      <c r="M150" s="6">
        <f t="shared" si="42"/>
        <v>211.50219433527002</v>
      </c>
      <c r="N150" s="4">
        <v>384</v>
      </c>
      <c r="O150" s="6">
        <f t="shared" si="43"/>
        <v>241.921536</v>
      </c>
      <c r="P150" s="4">
        <v>396</v>
      </c>
      <c r="Q150" s="6">
        <f t="shared" si="44"/>
        <v>249.481584</v>
      </c>
      <c r="R150" s="4">
        <v>294</v>
      </c>
      <c r="S150" s="6">
        <f t="shared" si="45"/>
        <v>192.659817</v>
      </c>
      <c r="T150" s="4">
        <v>504</v>
      </c>
      <c r="U150" s="6">
        <f t="shared" si="46"/>
        <v>138.0965544</v>
      </c>
      <c r="V150" s="4">
        <v>0</v>
      </c>
      <c r="W150" s="6">
        <f t="shared" si="47"/>
        <v>0</v>
      </c>
      <c r="X150" s="4">
        <v>0</v>
      </c>
      <c r="Y150" s="6">
        <f t="shared" si="48"/>
        <v>0</v>
      </c>
      <c r="Z150" s="4">
        <v>744</v>
      </c>
      <c r="AA150" s="6">
        <f t="shared" si="49"/>
        <v>235.369433904</v>
      </c>
      <c r="AB150" s="4">
        <v>504</v>
      </c>
      <c r="AC150" s="6">
        <f t="shared" si="50"/>
        <v>218.23364354399999</v>
      </c>
      <c r="AD150" s="4">
        <v>0</v>
      </c>
      <c r="AE150" s="6">
        <f t="shared" si="51"/>
        <v>0</v>
      </c>
      <c r="AF150" s="4">
        <v>996</v>
      </c>
      <c r="AG150" s="6">
        <f t="shared" si="52"/>
        <v>1780.1006713199999</v>
      </c>
      <c r="AH150" s="4">
        <v>720</v>
      </c>
      <c r="AI150" s="6">
        <f t="shared" si="53"/>
        <v>316.81975485599997</v>
      </c>
      <c r="AJ150" s="4">
        <v>1000</v>
      </c>
      <c r="AK150" s="6">
        <f t="shared" si="54"/>
        <v>421.3</v>
      </c>
      <c r="AL150" s="4">
        <v>504</v>
      </c>
      <c r="AM150" s="6">
        <f t="shared" si="55"/>
        <v>485.85599854192799</v>
      </c>
      <c r="AN150" s="4">
        <v>0</v>
      </c>
      <c r="AO150" s="6">
        <f t="shared" si="56"/>
        <v>0</v>
      </c>
      <c r="AP150" s="6">
        <v>6251.5294000000004</v>
      </c>
    </row>
    <row r="151" spans="1:42" x14ac:dyDescent="0.25">
      <c r="A151" s="1">
        <v>12548</v>
      </c>
      <c r="B151" s="1" t="s">
        <v>1815</v>
      </c>
      <c r="C151" s="1" t="s">
        <v>908</v>
      </c>
      <c r="D151" s="4">
        <v>3876</v>
      </c>
      <c r="E151" s="6">
        <f t="shared" si="38"/>
        <v>1511.2524000000001</v>
      </c>
      <c r="F151" s="4">
        <v>840</v>
      </c>
      <c r="G151" s="6">
        <f t="shared" si="39"/>
        <v>672.55401359999996</v>
      </c>
      <c r="H151" s="4">
        <v>896</v>
      </c>
      <c r="I151" s="6">
        <f t="shared" si="40"/>
        <v>519.67999999999995</v>
      </c>
      <c r="J151" s="4">
        <v>1720</v>
      </c>
      <c r="K151" s="6">
        <f t="shared" si="41"/>
        <v>615.75957206399994</v>
      </c>
      <c r="L151" s="4">
        <v>510</v>
      </c>
      <c r="M151" s="6">
        <f t="shared" si="42"/>
        <v>359.553730369959</v>
      </c>
      <c r="N151" s="4">
        <v>600</v>
      </c>
      <c r="O151" s="6">
        <f t="shared" si="43"/>
        <v>378.00240000000002</v>
      </c>
      <c r="P151" s="4">
        <v>600</v>
      </c>
      <c r="Q151" s="6">
        <f t="shared" si="44"/>
        <v>378.00240000000002</v>
      </c>
      <c r="R151" s="4">
        <v>462</v>
      </c>
      <c r="S151" s="6">
        <f t="shared" si="45"/>
        <v>302.75114100000002</v>
      </c>
      <c r="T151" s="4">
        <v>1632</v>
      </c>
      <c r="U151" s="6">
        <f t="shared" si="46"/>
        <v>447.16979520000001</v>
      </c>
      <c r="V151" s="4">
        <v>1356</v>
      </c>
      <c r="W151" s="6">
        <f t="shared" si="47"/>
        <v>507.00934919999997</v>
      </c>
      <c r="X151" s="4">
        <v>684</v>
      </c>
      <c r="Y151" s="6">
        <f t="shared" si="48"/>
        <v>250.68626881199998</v>
      </c>
      <c r="Z151" s="4">
        <v>1056</v>
      </c>
      <c r="AA151" s="6">
        <f t="shared" si="49"/>
        <v>334.07274489600002</v>
      </c>
      <c r="AB151" s="4">
        <v>3288</v>
      </c>
      <c r="AC151" s="6">
        <f t="shared" si="50"/>
        <v>1423.714722168</v>
      </c>
      <c r="AD151" s="4">
        <v>792</v>
      </c>
      <c r="AE151" s="6">
        <f t="shared" si="51"/>
        <v>545.96591279999996</v>
      </c>
      <c r="AF151" s="4">
        <v>1584</v>
      </c>
      <c r="AG151" s="6">
        <f t="shared" si="52"/>
        <v>2831.00347728</v>
      </c>
      <c r="AH151" s="4">
        <v>900</v>
      </c>
      <c r="AI151" s="6">
        <f t="shared" si="53"/>
        <v>396.02469357000001</v>
      </c>
      <c r="AJ151" s="4">
        <v>1200</v>
      </c>
      <c r="AK151" s="6">
        <f t="shared" si="54"/>
        <v>505.56</v>
      </c>
      <c r="AL151" s="4">
        <v>636</v>
      </c>
      <c r="AM151" s="6">
        <f t="shared" si="55"/>
        <v>613.10399816005202</v>
      </c>
      <c r="AN151" s="4">
        <v>1008</v>
      </c>
      <c r="AO151" s="6">
        <f t="shared" si="56"/>
        <v>658.29012480000006</v>
      </c>
      <c r="AP151" s="6">
        <v>13248.572399999999</v>
      </c>
    </row>
    <row r="152" spans="1:42" x14ac:dyDescent="0.25">
      <c r="A152" s="1">
        <v>12549</v>
      </c>
      <c r="B152" s="1" t="s">
        <v>1816</v>
      </c>
      <c r="C152" s="1" t="s">
        <v>909</v>
      </c>
      <c r="D152" s="4">
        <v>900</v>
      </c>
      <c r="E152" s="6">
        <f t="shared" si="38"/>
        <v>350.91</v>
      </c>
      <c r="F152" s="4">
        <v>0</v>
      </c>
      <c r="G152" s="6">
        <f t="shared" si="39"/>
        <v>0</v>
      </c>
      <c r="H152" s="4">
        <v>200</v>
      </c>
      <c r="I152" s="6">
        <f t="shared" si="40"/>
        <v>115.99999999999999</v>
      </c>
      <c r="J152" s="4">
        <v>60</v>
      </c>
      <c r="K152" s="6">
        <f t="shared" si="41"/>
        <v>21.479985071999998</v>
      </c>
      <c r="L152" s="4">
        <v>100</v>
      </c>
      <c r="M152" s="6">
        <f t="shared" si="42"/>
        <v>70.500731445089997</v>
      </c>
      <c r="N152" s="4">
        <v>48</v>
      </c>
      <c r="O152" s="6">
        <f t="shared" si="43"/>
        <v>30.240192</v>
      </c>
      <c r="P152" s="4">
        <v>48</v>
      </c>
      <c r="Q152" s="6">
        <f t="shared" si="44"/>
        <v>30.240192</v>
      </c>
      <c r="R152" s="4">
        <v>60</v>
      </c>
      <c r="S152" s="6">
        <f t="shared" si="45"/>
        <v>39.318329999999996</v>
      </c>
      <c r="T152" s="4">
        <v>312</v>
      </c>
      <c r="U152" s="6">
        <f t="shared" si="46"/>
        <v>85.488343200000003</v>
      </c>
      <c r="V152" s="4">
        <v>204</v>
      </c>
      <c r="W152" s="6">
        <f t="shared" si="47"/>
        <v>76.275742799999989</v>
      </c>
      <c r="X152" s="4">
        <v>204</v>
      </c>
      <c r="Y152" s="6">
        <f t="shared" si="48"/>
        <v>74.766080172000002</v>
      </c>
      <c r="Z152" s="4">
        <v>0</v>
      </c>
      <c r="AA152" s="6">
        <f t="shared" si="49"/>
        <v>0</v>
      </c>
      <c r="AB152" s="4">
        <v>144</v>
      </c>
      <c r="AC152" s="6">
        <f t="shared" si="50"/>
        <v>62.352469583999998</v>
      </c>
      <c r="AD152" s="4">
        <v>120</v>
      </c>
      <c r="AE152" s="6">
        <f t="shared" si="51"/>
        <v>82.722107999999992</v>
      </c>
      <c r="AF152" s="4">
        <v>60</v>
      </c>
      <c r="AG152" s="6">
        <f t="shared" si="52"/>
        <v>107.2349802</v>
      </c>
      <c r="AH152" s="4">
        <v>240</v>
      </c>
      <c r="AI152" s="6">
        <f t="shared" si="53"/>
        <v>105.60658495199999</v>
      </c>
      <c r="AJ152" s="4">
        <v>300</v>
      </c>
      <c r="AK152" s="6">
        <f t="shared" si="54"/>
        <v>126.39</v>
      </c>
      <c r="AL152" s="4">
        <v>0</v>
      </c>
      <c r="AM152" s="6">
        <f t="shared" si="55"/>
        <v>0</v>
      </c>
      <c r="AN152" s="4">
        <v>128</v>
      </c>
      <c r="AO152" s="6">
        <f t="shared" si="56"/>
        <v>83.592396800000003</v>
      </c>
      <c r="AP152" s="6">
        <v>1462.854</v>
      </c>
    </row>
    <row r="153" spans="1:42" x14ac:dyDescent="0.25">
      <c r="A153" s="1">
        <v>12550</v>
      </c>
      <c r="B153" s="1" t="s">
        <v>1817</v>
      </c>
      <c r="C153" s="1" t="s">
        <v>2462</v>
      </c>
      <c r="D153" s="4">
        <v>2298</v>
      </c>
      <c r="E153" s="6">
        <f t="shared" si="38"/>
        <v>895.99020000000007</v>
      </c>
      <c r="F153" s="4">
        <v>468</v>
      </c>
      <c r="G153" s="6">
        <f t="shared" si="39"/>
        <v>374.70866472</v>
      </c>
      <c r="H153" s="4">
        <v>496</v>
      </c>
      <c r="I153" s="6">
        <f t="shared" si="40"/>
        <v>287.68</v>
      </c>
      <c r="J153" s="4">
        <v>1360</v>
      </c>
      <c r="K153" s="6">
        <f t="shared" si="41"/>
        <v>486.87966163199997</v>
      </c>
      <c r="L153" s="4">
        <v>280</v>
      </c>
      <c r="M153" s="6">
        <f t="shared" si="42"/>
        <v>197.40204804625202</v>
      </c>
      <c r="N153" s="4">
        <v>336</v>
      </c>
      <c r="O153" s="6">
        <f t="shared" si="43"/>
        <v>211.681344</v>
      </c>
      <c r="P153" s="4">
        <v>336</v>
      </c>
      <c r="Q153" s="6">
        <f t="shared" si="44"/>
        <v>211.681344</v>
      </c>
      <c r="R153" s="4">
        <v>258</v>
      </c>
      <c r="S153" s="6">
        <f t="shared" si="45"/>
        <v>169.06881899999999</v>
      </c>
      <c r="T153" s="4">
        <v>936</v>
      </c>
      <c r="U153" s="6">
        <f t="shared" si="46"/>
        <v>256.46502959999998</v>
      </c>
      <c r="V153" s="4">
        <v>768</v>
      </c>
      <c r="W153" s="6">
        <f t="shared" si="47"/>
        <v>287.15573759999995</v>
      </c>
      <c r="X153" s="4">
        <v>384</v>
      </c>
      <c r="Y153" s="6">
        <f t="shared" si="48"/>
        <v>140.736150912</v>
      </c>
      <c r="Z153" s="4">
        <v>600</v>
      </c>
      <c r="AA153" s="6">
        <f t="shared" si="49"/>
        <v>189.81405960000001</v>
      </c>
      <c r="AB153" s="4">
        <v>2328</v>
      </c>
      <c r="AC153" s="6">
        <f t="shared" si="50"/>
        <v>1008.031591608</v>
      </c>
      <c r="AD153" s="4">
        <v>444</v>
      </c>
      <c r="AE153" s="6">
        <f t="shared" si="51"/>
        <v>306.07179960000002</v>
      </c>
      <c r="AF153" s="4">
        <v>576</v>
      </c>
      <c r="AG153" s="6">
        <f t="shared" si="52"/>
        <v>1029.4558099200001</v>
      </c>
      <c r="AH153" s="4">
        <v>540</v>
      </c>
      <c r="AI153" s="6">
        <f t="shared" si="53"/>
        <v>237.614816142</v>
      </c>
      <c r="AJ153" s="4">
        <v>1740</v>
      </c>
      <c r="AK153" s="6">
        <f t="shared" si="54"/>
        <v>733.06200000000001</v>
      </c>
      <c r="AL153" s="4">
        <v>360</v>
      </c>
      <c r="AM153" s="6">
        <f t="shared" si="55"/>
        <v>347.03999895852002</v>
      </c>
      <c r="AN153" s="4">
        <v>1072</v>
      </c>
      <c r="AO153" s="6">
        <f t="shared" si="56"/>
        <v>700.08632320000004</v>
      </c>
      <c r="AP153" s="6">
        <v>8069.4562000000005</v>
      </c>
    </row>
    <row r="154" spans="1:42" x14ac:dyDescent="0.25">
      <c r="A154" s="1">
        <v>12551</v>
      </c>
      <c r="B154" s="1" t="s">
        <v>1818</v>
      </c>
      <c r="C154" s="1" t="s">
        <v>910</v>
      </c>
      <c r="D154" s="4">
        <v>4950</v>
      </c>
      <c r="E154" s="6">
        <f t="shared" si="38"/>
        <v>1930.0050000000001</v>
      </c>
      <c r="F154" s="4">
        <v>996</v>
      </c>
      <c r="G154" s="6">
        <f t="shared" si="39"/>
        <v>797.45690184</v>
      </c>
      <c r="H154" s="4">
        <v>1192</v>
      </c>
      <c r="I154" s="6">
        <f t="shared" si="40"/>
        <v>691.3599999999999</v>
      </c>
      <c r="J154" s="4">
        <v>1500</v>
      </c>
      <c r="K154" s="6">
        <f t="shared" si="41"/>
        <v>536.99962679999999</v>
      </c>
      <c r="L154" s="4">
        <v>670</v>
      </c>
      <c r="M154" s="6">
        <f t="shared" si="42"/>
        <v>472.35490068210305</v>
      </c>
      <c r="N154" s="4">
        <v>792</v>
      </c>
      <c r="O154" s="6">
        <f t="shared" si="43"/>
        <v>498.963168</v>
      </c>
      <c r="P154" s="4">
        <v>804</v>
      </c>
      <c r="Q154" s="6">
        <f t="shared" si="44"/>
        <v>506.52321599999999</v>
      </c>
      <c r="R154" s="4">
        <v>618</v>
      </c>
      <c r="S154" s="6">
        <f t="shared" si="45"/>
        <v>404.97879899999998</v>
      </c>
      <c r="T154" s="4">
        <v>1008</v>
      </c>
      <c r="U154" s="6">
        <f t="shared" si="46"/>
        <v>276.1931088</v>
      </c>
      <c r="V154" s="4">
        <v>1812</v>
      </c>
      <c r="W154" s="6">
        <f t="shared" si="47"/>
        <v>677.50806839999996</v>
      </c>
      <c r="X154" s="4">
        <v>912</v>
      </c>
      <c r="Y154" s="6">
        <f t="shared" si="48"/>
        <v>334.24835841599997</v>
      </c>
      <c r="Z154" s="4">
        <v>1200</v>
      </c>
      <c r="AA154" s="6">
        <f t="shared" si="49"/>
        <v>379.62811920000001</v>
      </c>
      <c r="AB154" s="4">
        <v>1992</v>
      </c>
      <c r="AC154" s="6">
        <f t="shared" si="50"/>
        <v>862.54249591199994</v>
      </c>
      <c r="AD154" s="4">
        <v>996</v>
      </c>
      <c r="AE154" s="6">
        <f t="shared" si="51"/>
        <v>686.59349639999994</v>
      </c>
      <c r="AF154" s="4">
        <v>1500</v>
      </c>
      <c r="AG154" s="6">
        <f t="shared" si="52"/>
        <v>2680.8745050000002</v>
      </c>
      <c r="AH154" s="4">
        <v>1200</v>
      </c>
      <c r="AI154" s="6">
        <f t="shared" si="53"/>
        <v>528.03292476000001</v>
      </c>
      <c r="AJ154" s="4">
        <v>1500</v>
      </c>
      <c r="AK154" s="6">
        <f t="shared" si="54"/>
        <v>631.95000000000005</v>
      </c>
      <c r="AL154" s="4">
        <v>852</v>
      </c>
      <c r="AM154" s="6">
        <f t="shared" si="55"/>
        <v>821.32799753516406</v>
      </c>
      <c r="AN154" s="4">
        <v>496</v>
      </c>
      <c r="AO154" s="6">
        <f t="shared" si="56"/>
        <v>323.92053759999999</v>
      </c>
      <c r="AP154" s="6">
        <v>14039.649000000001</v>
      </c>
    </row>
    <row r="155" spans="1:42" x14ac:dyDescent="0.25">
      <c r="A155" s="1">
        <v>12552</v>
      </c>
      <c r="B155" s="1" t="s">
        <v>1819</v>
      </c>
      <c r="C155" s="1" t="s">
        <v>2463</v>
      </c>
      <c r="D155" s="4">
        <v>4686</v>
      </c>
      <c r="E155" s="6">
        <f t="shared" si="38"/>
        <v>1827.0714</v>
      </c>
      <c r="F155" s="4">
        <v>1008</v>
      </c>
      <c r="G155" s="6">
        <f t="shared" si="39"/>
        <v>807.06481631999998</v>
      </c>
      <c r="H155" s="4">
        <v>1080</v>
      </c>
      <c r="I155" s="6">
        <f t="shared" si="40"/>
        <v>626.4</v>
      </c>
      <c r="J155" s="4">
        <v>2070</v>
      </c>
      <c r="K155" s="6">
        <f t="shared" si="41"/>
        <v>741.05948498399994</v>
      </c>
      <c r="L155" s="4">
        <v>610</v>
      </c>
      <c r="M155" s="6">
        <f t="shared" si="42"/>
        <v>430.05446181504902</v>
      </c>
      <c r="N155" s="4">
        <v>720</v>
      </c>
      <c r="O155" s="6">
        <f t="shared" si="43"/>
        <v>453.60288000000003</v>
      </c>
      <c r="P155" s="4">
        <v>732</v>
      </c>
      <c r="Q155" s="6">
        <f t="shared" si="44"/>
        <v>461.16292800000002</v>
      </c>
      <c r="R155" s="4">
        <v>558</v>
      </c>
      <c r="S155" s="6">
        <f t="shared" si="45"/>
        <v>365.66046899999998</v>
      </c>
      <c r="T155" s="4">
        <v>1968</v>
      </c>
      <c r="U155" s="6">
        <f t="shared" si="46"/>
        <v>539.23416480000003</v>
      </c>
      <c r="V155" s="4">
        <v>1644</v>
      </c>
      <c r="W155" s="6">
        <f t="shared" si="47"/>
        <v>614.6927508</v>
      </c>
      <c r="X155" s="4">
        <v>828</v>
      </c>
      <c r="Y155" s="6">
        <f t="shared" si="48"/>
        <v>303.46232540399996</v>
      </c>
      <c r="Z155" s="4">
        <v>1272</v>
      </c>
      <c r="AA155" s="6">
        <f t="shared" si="49"/>
        <v>402.40580635200001</v>
      </c>
      <c r="AB155" s="4">
        <v>3984</v>
      </c>
      <c r="AC155" s="6">
        <f t="shared" si="50"/>
        <v>1725.0849918239999</v>
      </c>
      <c r="AD155" s="4">
        <v>960</v>
      </c>
      <c r="AE155" s="6">
        <f t="shared" si="51"/>
        <v>661.77686399999993</v>
      </c>
      <c r="AF155" s="4">
        <v>996</v>
      </c>
      <c r="AG155" s="6">
        <f t="shared" si="52"/>
        <v>1780.1006713199999</v>
      </c>
      <c r="AH155" s="4">
        <v>1080</v>
      </c>
      <c r="AI155" s="6">
        <f t="shared" si="53"/>
        <v>475.22963228399999</v>
      </c>
      <c r="AJ155" s="4">
        <v>3000</v>
      </c>
      <c r="AK155" s="6">
        <f t="shared" si="54"/>
        <v>1263.9000000000001</v>
      </c>
      <c r="AL155" s="4">
        <v>780</v>
      </c>
      <c r="AM155" s="6">
        <f t="shared" si="55"/>
        <v>751.91999774346004</v>
      </c>
      <c r="AN155" s="4">
        <v>2112</v>
      </c>
      <c r="AO155" s="6">
        <f t="shared" si="56"/>
        <v>1379.2745472000001</v>
      </c>
      <c r="AP155" s="6">
        <v>15606.947400000001</v>
      </c>
    </row>
    <row r="156" spans="1:42" x14ac:dyDescent="0.25">
      <c r="A156" s="1">
        <v>12553</v>
      </c>
      <c r="B156" s="1" t="s">
        <v>1820</v>
      </c>
      <c r="C156" s="1" t="s">
        <v>2464</v>
      </c>
      <c r="D156" s="4">
        <v>1938</v>
      </c>
      <c r="E156" s="6">
        <f t="shared" si="38"/>
        <v>755.62620000000004</v>
      </c>
      <c r="F156" s="4">
        <v>420</v>
      </c>
      <c r="G156" s="6">
        <f t="shared" si="39"/>
        <v>336.27700679999998</v>
      </c>
      <c r="H156" s="4">
        <v>448</v>
      </c>
      <c r="I156" s="6">
        <f t="shared" si="40"/>
        <v>259.83999999999997</v>
      </c>
      <c r="J156" s="4">
        <v>860</v>
      </c>
      <c r="K156" s="6">
        <f t="shared" si="41"/>
        <v>307.87978603199997</v>
      </c>
      <c r="L156" s="4">
        <v>250</v>
      </c>
      <c r="M156" s="6">
        <f t="shared" si="42"/>
        <v>176.25182861272501</v>
      </c>
      <c r="N156" s="4">
        <v>300</v>
      </c>
      <c r="O156" s="6">
        <f t="shared" si="43"/>
        <v>189.00120000000001</v>
      </c>
      <c r="P156" s="4">
        <v>300</v>
      </c>
      <c r="Q156" s="6">
        <f t="shared" si="44"/>
        <v>189.00120000000001</v>
      </c>
      <c r="R156" s="4">
        <v>234</v>
      </c>
      <c r="S156" s="6">
        <f t="shared" si="45"/>
        <v>153.341487</v>
      </c>
      <c r="T156" s="4">
        <v>816</v>
      </c>
      <c r="U156" s="6">
        <f t="shared" si="46"/>
        <v>223.58489760000001</v>
      </c>
      <c r="V156" s="4">
        <v>684</v>
      </c>
      <c r="W156" s="6">
        <f t="shared" si="47"/>
        <v>255.74807879999997</v>
      </c>
      <c r="X156" s="4">
        <v>348</v>
      </c>
      <c r="Y156" s="6">
        <f t="shared" si="48"/>
        <v>127.54213676399999</v>
      </c>
      <c r="Z156" s="4">
        <v>528</v>
      </c>
      <c r="AA156" s="6">
        <f t="shared" si="49"/>
        <v>167.03637244800001</v>
      </c>
      <c r="AB156" s="4">
        <v>1512</v>
      </c>
      <c r="AC156" s="6">
        <f t="shared" si="50"/>
        <v>654.700930632</v>
      </c>
      <c r="AD156" s="4">
        <v>396</v>
      </c>
      <c r="AE156" s="6">
        <f t="shared" si="51"/>
        <v>272.98295639999998</v>
      </c>
      <c r="AF156" s="4">
        <v>792</v>
      </c>
      <c r="AG156" s="6">
        <f t="shared" si="52"/>
        <v>1415.50173864</v>
      </c>
      <c r="AH156" s="4">
        <v>420</v>
      </c>
      <c r="AI156" s="6">
        <f t="shared" si="53"/>
        <v>184.811523666</v>
      </c>
      <c r="AJ156" s="4">
        <v>1400</v>
      </c>
      <c r="AK156" s="6">
        <f t="shared" si="54"/>
        <v>589.82000000000005</v>
      </c>
      <c r="AL156" s="4">
        <v>324</v>
      </c>
      <c r="AM156" s="6">
        <f t="shared" si="55"/>
        <v>312.33599906266801</v>
      </c>
      <c r="AN156" s="4">
        <v>880</v>
      </c>
      <c r="AO156" s="6">
        <f t="shared" si="56"/>
        <v>574.69772799999998</v>
      </c>
      <c r="AP156" s="6">
        <v>7144.9222</v>
      </c>
    </row>
    <row r="157" spans="1:42" x14ac:dyDescent="0.25">
      <c r="A157" s="1">
        <v>12554</v>
      </c>
      <c r="B157" s="1" t="s">
        <v>1821</v>
      </c>
      <c r="C157" s="1" t="s">
        <v>2465</v>
      </c>
      <c r="D157" s="4">
        <v>2262</v>
      </c>
      <c r="E157" s="6">
        <f t="shared" si="38"/>
        <v>881.9538</v>
      </c>
      <c r="F157" s="4">
        <v>492</v>
      </c>
      <c r="G157" s="6">
        <f t="shared" si="39"/>
        <v>393.92449367999996</v>
      </c>
      <c r="H157" s="4">
        <v>520</v>
      </c>
      <c r="I157" s="6">
        <f t="shared" si="40"/>
        <v>301.59999999999997</v>
      </c>
      <c r="J157" s="4">
        <v>1000</v>
      </c>
      <c r="K157" s="6">
        <f t="shared" si="41"/>
        <v>357.99975119999999</v>
      </c>
      <c r="L157" s="4">
        <v>290</v>
      </c>
      <c r="M157" s="6">
        <f t="shared" si="42"/>
        <v>204.45212119076101</v>
      </c>
      <c r="N157" s="4">
        <v>348</v>
      </c>
      <c r="O157" s="6">
        <f t="shared" si="43"/>
        <v>219.24139199999999</v>
      </c>
      <c r="P157" s="4">
        <v>348</v>
      </c>
      <c r="Q157" s="6">
        <f t="shared" si="44"/>
        <v>219.24139199999999</v>
      </c>
      <c r="R157" s="4">
        <v>270</v>
      </c>
      <c r="S157" s="6">
        <f t="shared" si="45"/>
        <v>176.93248499999999</v>
      </c>
      <c r="T157" s="4">
        <v>960</v>
      </c>
      <c r="U157" s="6">
        <f t="shared" si="46"/>
        <v>263.04105600000003</v>
      </c>
      <c r="V157" s="4">
        <v>792</v>
      </c>
      <c r="W157" s="6">
        <f t="shared" si="47"/>
        <v>296.12935439999995</v>
      </c>
      <c r="X157" s="4">
        <v>396</v>
      </c>
      <c r="Y157" s="6">
        <f t="shared" si="48"/>
        <v>145.134155628</v>
      </c>
      <c r="Z157" s="4">
        <v>624</v>
      </c>
      <c r="AA157" s="6">
        <f t="shared" si="49"/>
        <v>197.406621984</v>
      </c>
      <c r="AB157" s="4">
        <v>1920</v>
      </c>
      <c r="AC157" s="6">
        <f t="shared" si="50"/>
        <v>831.36626111999999</v>
      </c>
      <c r="AD157" s="4">
        <v>468</v>
      </c>
      <c r="AE157" s="6">
        <f t="shared" si="51"/>
        <v>322.61622119999998</v>
      </c>
      <c r="AF157" s="4">
        <v>924</v>
      </c>
      <c r="AG157" s="6">
        <f t="shared" si="52"/>
        <v>1651.4186950799999</v>
      </c>
      <c r="AH157" s="4">
        <v>540</v>
      </c>
      <c r="AI157" s="6">
        <f t="shared" si="53"/>
        <v>237.614816142</v>
      </c>
      <c r="AJ157" s="4">
        <v>1800</v>
      </c>
      <c r="AK157" s="6">
        <f t="shared" si="54"/>
        <v>758.34</v>
      </c>
      <c r="AL157" s="4">
        <v>372</v>
      </c>
      <c r="AM157" s="6">
        <f t="shared" si="55"/>
        <v>358.60799892380402</v>
      </c>
      <c r="AN157" s="4">
        <v>1024</v>
      </c>
      <c r="AO157" s="6">
        <f t="shared" si="56"/>
        <v>668.73917440000002</v>
      </c>
      <c r="AP157" s="6">
        <v>8484.4738000000016</v>
      </c>
    </row>
    <row r="158" spans="1:42" x14ac:dyDescent="0.25">
      <c r="A158" s="1">
        <v>12555</v>
      </c>
      <c r="B158" s="1" t="s">
        <v>1822</v>
      </c>
      <c r="C158" s="1" t="s">
        <v>912</v>
      </c>
      <c r="D158" s="4">
        <v>468</v>
      </c>
      <c r="E158" s="6">
        <f t="shared" si="38"/>
        <v>182.47320000000002</v>
      </c>
      <c r="F158" s="4">
        <v>96</v>
      </c>
      <c r="G158" s="6">
        <f t="shared" si="39"/>
        <v>76.863315839999999</v>
      </c>
      <c r="H158" s="4">
        <v>104</v>
      </c>
      <c r="I158" s="6">
        <f t="shared" si="40"/>
        <v>60.319999999999993</v>
      </c>
      <c r="J158" s="4">
        <v>210</v>
      </c>
      <c r="K158" s="6">
        <f t="shared" si="41"/>
        <v>75.179947752000004</v>
      </c>
      <c r="L158" s="4">
        <v>60</v>
      </c>
      <c r="M158" s="6">
        <f t="shared" si="42"/>
        <v>42.300438867054005</v>
      </c>
      <c r="N158" s="4">
        <v>72</v>
      </c>
      <c r="O158" s="6">
        <f t="shared" si="43"/>
        <v>45.360287999999997</v>
      </c>
      <c r="P158" s="4">
        <v>72</v>
      </c>
      <c r="Q158" s="6">
        <f t="shared" si="44"/>
        <v>45.360287999999997</v>
      </c>
      <c r="R158" s="4">
        <v>54</v>
      </c>
      <c r="S158" s="6">
        <f t="shared" si="45"/>
        <v>35.386496999999999</v>
      </c>
      <c r="T158" s="4">
        <v>192</v>
      </c>
      <c r="U158" s="6">
        <f t="shared" si="46"/>
        <v>52.6082112</v>
      </c>
      <c r="V158" s="4">
        <v>168</v>
      </c>
      <c r="W158" s="6">
        <f t="shared" si="47"/>
        <v>62.815317599999993</v>
      </c>
      <c r="X158" s="4">
        <v>84</v>
      </c>
      <c r="Y158" s="6">
        <f t="shared" si="48"/>
        <v>30.786033011999997</v>
      </c>
      <c r="Z158" s="4">
        <v>120</v>
      </c>
      <c r="AA158" s="6">
        <f t="shared" si="49"/>
        <v>37.96281192</v>
      </c>
      <c r="AB158" s="4">
        <v>408</v>
      </c>
      <c r="AC158" s="6">
        <f t="shared" si="50"/>
        <v>176.665330488</v>
      </c>
      <c r="AD158" s="4">
        <v>96</v>
      </c>
      <c r="AE158" s="6">
        <f t="shared" si="51"/>
        <v>66.177686399999999</v>
      </c>
      <c r="AF158" s="4">
        <v>192</v>
      </c>
      <c r="AG158" s="6">
        <f t="shared" si="52"/>
        <v>343.15193664000003</v>
      </c>
      <c r="AH158" s="4">
        <v>120</v>
      </c>
      <c r="AI158" s="6">
        <f t="shared" si="53"/>
        <v>52.803292475999996</v>
      </c>
      <c r="AJ158" s="4">
        <v>800</v>
      </c>
      <c r="AK158" s="6">
        <f t="shared" si="54"/>
        <v>337.04</v>
      </c>
      <c r="AL158" s="4">
        <v>72</v>
      </c>
      <c r="AM158" s="6">
        <f t="shared" si="55"/>
        <v>69.407999791704</v>
      </c>
      <c r="AN158" s="4">
        <v>208</v>
      </c>
      <c r="AO158" s="6">
        <f t="shared" si="56"/>
        <v>135.83764479999999</v>
      </c>
      <c r="AP158" s="6">
        <v>1928.1071999999999</v>
      </c>
    </row>
    <row r="159" spans="1:42" x14ac:dyDescent="0.25">
      <c r="A159" s="1">
        <v>12556</v>
      </c>
      <c r="B159" s="1" t="s">
        <v>1823</v>
      </c>
      <c r="C159" s="1" t="s">
        <v>913</v>
      </c>
      <c r="D159" s="4">
        <v>4200</v>
      </c>
      <c r="E159" s="6">
        <f t="shared" si="38"/>
        <v>1637.5800000000002</v>
      </c>
      <c r="F159" s="4">
        <v>900</v>
      </c>
      <c r="G159" s="6">
        <f t="shared" si="39"/>
        <v>720.59358599999996</v>
      </c>
      <c r="H159" s="4">
        <v>968</v>
      </c>
      <c r="I159" s="6">
        <f t="shared" si="40"/>
        <v>561.43999999999994</v>
      </c>
      <c r="J159" s="4">
        <v>1800</v>
      </c>
      <c r="K159" s="6">
        <f t="shared" si="41"/>
        <v>644.39955215999998</v>
      </c>
      <c r="L159" s="4">
        <v>550</v>
      </c>
      <c r="M159" s="6">
        <f t="shared" si="42"/>
        <v>387.754022947995</v>
      </c>
      <c r="N159" s="4">
        <v>648</v>
      </c>
      <c r="O159" s="6">
        <f t="shared" si="43"/>
        <v>408.242592</v>
      </c>
      <c r="P159" s="4">
        <v>660</v>
      </c>
      <c r="Q159" s="6">
        <f t="shared" si="44"/>
        <v>415.80264</v>
      </c>
      <c r="R159" s="4">
        <v>504</v>
      </c>
      <c r="S159" s="6">
        <f t="shared" si="45"/>
        <v>330.27397200000001</v>
      </c>
      <c r="T159" s="4">
        <v>1776</v>
      </c>
      <c r="U159" s="6">
        <f t="shared" si="46"/>
        <v>486.6259536</v>
      </c>
      <c r="V159" s="4">
        <v>1476</v>
      </c>
      <c r="W159" s="6">
        <f t="shared" si="47"/>
        <v>551.87743319999993</v>
      </c>
      <c r="X159" s="4">
        <v>744</v>
      </c>
      <c r="Y159" s="6">
        <f t="shared" si="48"/>
        <v>272.67629239199999</v>
      </c>
      <c r="Z159" s="4">
        <v>1152</v>
      </c>
      <c r="AA159" s="6">
        <f t="shared" si="49"/>
        <v>364.44299443200003</v>
      </c>
      <c r="AB159" s="4">
        <v>1992</v>
      </c>
      <c r="AC159" s="6">
        <f t="shared" si="50"/>
        <v>862.54249591199994</v>
      </c>
      <c r="AD159" s="4">
        <v>864</v>
      </c>
      <c r="AE159" s="6">
        <f t="shared" si="51"/>
        <v>595.59917759999996</v>
      </c>
      <c r="AF159" s="4">
        <v>504</v>
      </c>
      <c r="AG159" s="6">
        <f t="shared" si="52"/>
        <v>900.77383368000005</v>
      </c>
      <c r="AH159" s="4">
        <v>960</v>
      </c>
      <c r="AI159" s="6">
        <f t="shared" si="53"/>
        <v>422.42633980799997</v>
      </c>
      <c r="AJ159" s="4">
        <v>2000</v>
      </c>
      <c r="AK159" s="6">
        <f t="shared" si="54"/>
        <v>842.6</v>
      </c>
      <c r="AL159" s="4">
        <v>696</v>
      </c>
      <c r="AM159" s="6">
        <f t="shared" si="55"/>
        <v>670.94399798647203</v>
      </c>
      <c r="AN159" s="4">
        <v>1008</v>
      </c>
      <c r="AO159" s="6">
        <f t="shared" si="56"/>
        <v>658.29012480000006</v>
      </c>
      <c r="AP159" s="6">
        <v>11733.261999999999</v>
      </c>
    </row>
    <row r="160" spans="1:42" x14ac:dyDescent="0.25">
      <c r="A160" s="1">
        <v>12557</v>
      </c>
      <c r="B160" s="1" t="s">
        <v>1824</v>
      </c>
      <c r="C160" s="1" t="s">
        <v>914</v>
      </c>
      <c r="D160" s="4">
        <v>7110</v>
      </c>
      <c r="E160" s="6">
        <f t="shared" si="38"/>
        <v>2772.1890000000003</v>
      </c>
      <c r="F160" s="4">
        <v>1536</v>
      </c>
      <c r="G160" s="6">
        <f t="shared" si="39"/>
        <v>1229.81305344</v>
      </c>
      <c r="H160" s="4">
        <v>1632</v>
      </c>
      <c r="I160" s="6">
        <f t="shared" si="40"/>
        <v>946.56</v>
      </c>
      <c r="J160" s="4">
        <v>2000</v>
      </c>
      <c r="K160" s="6">
        <f t="shared" si="41"/>
        <v>715.99950239999998</v>
      </c>
      <c r="L160" s="4">
        <v>930</v>
      </c>
      <c r="M160" s="6">
        <f t="shared" si="42"/>
        <v>655.65680243933707</v>
      </c>
      <c r="N160" s="4">
        <v>1092</v>
      </c>
      <c r="O160" s="6">
        <f t="shared" si="43"/>
        <v>687.96436800000004</v>
      </c>
      <c r="P160" s="4">
        <v>1104</v>
      </c>
      <c r="Q160" s="6">
        <f t="shared" si="44"/>
        <v>695.52441599999997</v>
      </c>
      <c r="R160" s="4">
        <v>846</v>
      </c>
      <c r="S160" s="6">
        <f t="shared" si="45"/>
        <v>554.38845300000003</v>
      </c>
      <c r="T160" s="4">
        <v>3000</v>
      </c>
      <c r="U160" s="6">
        <f t="shared" si="46"/>
        <v>822.00329999999997</v>
      </c>
      <c r="V160" s="4">
        <v>2496</v>
      </c>
      <c r="W160" s="6">
        <f t="shared" si="47"/>
        <v>933.25614719999999</v>
      </c>
      <c r="X160" s="4">
        <v>1260</v>
      </c>
      <c r="Y160" s="6">
        <f t="shared" si="48"/>
        <v>461.79049517999999</v>
      </c>
      <c r="Z160" s="4">
        <v>1944</v>
      </c>
      <c r="AA160" s="6">
        <f t="shared" si="49"/>
        <v>614.99755310400008</v>
      </c>
      <c r="AB160" s="4">
        <v>6024</v>
      </c>
      <c r="AC160" s="6">
        <f t="shared" si="50"/>
        <v>2608.4116442639997</v>
      </c>
      <c r="AD160" s="4">
        <v>1452</v>
      </c>
      <c r="AE160" s="6">
        <f t="shared" si="51"/>
        <v>1000.9375067999999</v>
      </c>
      <c r="AF160" s="4">
        <v>2904</v>
      </c>
      <c r="AG160" s="6">
        <f t="shared" si="52"/>
        <v>5190.1730416800001</v>
      </c>
      <c r="AH160" s="4">
        <v>1620</v>
      </c>
      <c r="AI160" s="6">
        <f t="shared" si="53"/>
        <v>712.84444842599999</v>
      </c>
      <c r="AJ160" s="4">
        <v>6000</v>
      </c>
      <c r="AK160" s="6">
        <f t="shared" si="54"/>
        <v>2527.8000000000002</v>
      </c>
      <c r="AL160" s="4">
        <v>1176</v>
      </c>
      <c r="AM160" s="6">
        <f t="shared" si="55"/>
        <v>1133.663996597832</v>
      </c>
      <c r="AN160" s="4">
        <v>2496</v>
      </c>
      <c r="AO160" s="6">
        <f t="shared" si="56"/>
        <v>1630.0517376</v>
      </c>
      <c r="AP160" s="6">
        <v>25889.932999999997</v>
      </c>
    </row>
    <row r="161" spans="1:42" x14ac:dyDescent="0.25">
      <c r="A161" s="1">
        <v>12558</v>
      </c>
      <c r="B161" s="1" t="s">
        <v>1825</v>
      </c>
      <c r="C161" s="1" t="s">
        <v>915</v>
      </c>
      <c r="D161" s="4">
        <v>402</v>
      </c>
      <c r="E161" s="6">
        <f t="shared" si="38"/>
        <v>156.7398</v>
      </c>
      <c r="F161" s="4">
        <v>180</v>
      </c>
      <c r="G161" s="6">
        <f t="shared" si="39"/>
        <v>144.11871719999999</v>
      </c>
      <c r="H161" s="4">
        <v>200</v>
      </c>
      <c r="I161" s="6">
        <f t="shared" si="40"/>
        <v>115.99999999999999</v>
      </c>
      <c r="J161" s="4">
        <v>200</v>
      </c>
      <c r="K161" s="6">
        <f t="shared" si="41"/>
        <v>71.599950239999998</v>
      </c>
      <c r="L161" s="4">
        <v>110</v>
      </c>
      <c r="M161" s="6">
        <f t="shared" si="42"/>
        <v>77.550804589599011</v>
      </c>
      <c r="N161" s="4">
        <v>132</v>
      </c>
      <c r="O161" s="6">
        <f t="shared" si="43"/>
        <v>83.160527999999999</v>
      </c>
      <c r="P161" s="4">
        <v>132</v>
      </c>
      <c r="Q161" s="6">
        <f t="shared" si="44"/>
        <v>83.160527999999999</v>
      </c>
      <c r="R161" s="4">
        <v>102</v>
      </c>
      <c r="S161" s="6">
        <f t="shared" si="45"/>
        <v>66.841161</v>
      </c>
      <c r="T161" s="4">
        <v>312</v>
      </c>
      <c r="U161" s="6">
        <f t="shared" si="46"/>
        <v>85.488343200000003</v>
      </c>
      <c r="V161" s="4">
        <v>204</v>
      </c>
      <c r="W161" s="6">
        <f t="shared" si="47"/>
        <v>76.275742799999989</v>
      </c>
      <c r="X161" s="4">
        <v>156</v>
      </c>
      <c r="Y161" s="6">
        <f t="shared" si="48"/>
        <v>57.174061307999999</v>
      </c>
      <c r="Z161" s="4">
        <v>192</v>
      </c>
      <c r="AA161" s="6">
        <f t="shared" si="49"/>
        <v>60.740499072000006</v>
      </c>
      <c r="AB161" s="4">
        <v>360</v>
      </c>
      <c r="AC161" s="6">
        <f t="shared" si="50"/>
        <v>155.88117395999998</v>
      </c>
      <c r="AD161" s="4">
        <v>180</v>
      </c>
      <c r="AE161" s="6">
        <f t="shared" si="51"/>
        <v>124.083162</v>
      </c>
      <c r="AF161" s="4">
        <v>156</v>
      </c>
      <c r="AG161" s="6">
        <f t="shared" si="52"/>
        <v>278.81094852000001</v>
      </c>
      <c r="AH161" s="4">
        <v>180</v>
      </c>
      <c r="AI161" s="6">
        <f t="shared" si="53"/>
        <v>79.204938713999994</v>
      </c>
      <c r="AJ161" s="4">
        <v>200</v>
      </c>
      <c r="AK161" s="6">
        <f t="shared" si="54"/>
        <v>84.26</v>
      </c>
      <c r="AL161" s="4">
        <v>144</v>
      </c>
      <c r="AM161" s="6">
        <f t="shared" si="55"/>
        <v>138.815999583408</v>
      </c>
      <c r="AN161" s="4">
        <v>64</v>
      </c>
      <c r="AO161" s="6">
        <f t="shared" si="56"/>
        <v>41.796198400000002</v>
      </c>
      <c r="AP161" s="6">
        <v>1981.4318000000001</v>
      </c>
    </row>
    <row r="162" spans="1:42" x14ac:dyDescent="0.25">
      <c r="A162" s="1">
        <v>12559</v>
      </c>
      <c r="B162" s="1" t="s">
        <v>1826</v>
      </c>
      <c r="C162" s="1" t="s">
        <v>2466</v>
      </c>
      <c r="D162" s="4">
        <v>8082</v>
      </c>
      <c r="E162" s="6">
        <f t="shared" si="38"/>
        <v>3151.1718000000001</v>
      </c>
      <c r="F162" s="4">
        <v>1476</v>
      </c>
      <c r="G162" s="6">
        <f t="shared" si="39"/>
        <v>1181.77348104</v>
      </c>
      <c r="H162" s="4">
        <v>1600</v>
      </c>
      <c r="I162" s="6">
        <f t="shared" si="40"/>
        <v>927.99999999999989</v>
      </c>
      <c r="J162" s="4">
        <v>3260</v>
      </c>
      <c r="K162" s="6">
        <f t="shared" si="41"/>
        <v>1167.0791889120001</v>
      </c>
      <c r="L162" s="4">
        <v>870</v>
      </c>
      <c r="M162" s="6">
        <f t="shared" si="42"/>
        <v>613.35636357228304</v>
      </c>
      <c r="N162" s="4">
        <v>1068</v>
      </c>
      <c r="O162" s="6">
        <f t="shared" si="43"/>
        <v>672.84427200000005</v>
      </c>
      <c r="P162" s="4">
        <v>1080</v>
      </c>
      <c r="Q162" s="6">
        <f t="shared" si="44"/>
        <v>680.40431999999998</v>
      </c>
      <c r="R162" s="4">
        <v>798</v>
      </c>
      <c r="S162" s="6">
        <f t="shared" si="45"/>
        <v>522.93378899999993</v>
      </c>
      <c r="T162" s="4">
        <v>2952</v>
      </c>
      <c r="U162" s="6">
        <f t="shared" si="46"/>
        <v>808.85124719999999</v>
      </c>
      <c r="V162" s="4">
        <v>2460</v>
      </c>
      <c r="W162" s="6">
        <f t="shared" si="47"/>
        <v>919.79572199999996</v>
      </c>
      <c r="X162" s="4">
        <v>1200</v>
      </c>
      <c r="Y162" s="6">
        <f t="shared" si="48"/>
        <v>439.80047159999998</v>
      </c>
      <c r="Z162" s="4">
        <v>1944</v>
      </c>
      <c r="AA162" s="6">
        <f t="shared" si="49"/>
        <v>614.99755310400008</v>
      </c>
      <c r="AB162" s="4">
        <v>6336</v>
      </c>
      <c r="AC162" s="6">
        <f t="shared" si="50"/>
        <v>2743.5086616959998</v>
      </c>
      <c r="AD162" s="4">
        <v>1452</v>
      </c>
      <c r="AE162" s="6">
        <f t="shared" si="51"/>
        <v>1000.9375067999999</v>
      </c>
      <c r="AF162" s="4">
        <v>2400</v>
      </c>
      <c r="AG162" s="6">
        <f t="shared" si="52"/>
        <v>4289.3992079999998</v>
      </c>
      <c r="AH162" s="4">
        <v>1560</v>
      </c>
      <c r="AI162" s="6">
        <f t="shared" si="53"/>
        <v>686.44280218799997</v>
      </c>
      <c r="AJ162" s="4">
        <v>7200</v>
      </c>
      <c r="AK162" s="6">
        <f t="shared" si="54"/>
        <v>3033.36</v>
      </c>
      <c r="AL162" s="4">
        <v>1140</v>
      </c>
      <c r="AM162" s="6">
        <f t="shared" si="55"/>
        <v>1098.9599967019801</v>
      </c>
      <c r="AN162" s="4">
        <v>3408</v>
      </c>
      <c r="AO162" s="6">
        <f t="shared" si="56"/>
        <v>2225.6475648000001</v>
      </c>
      <c r="AP162" s="6">
        <v>26774.899800000003</v>
      </c>
    </row>
    <row r="163" spans="1:42" x14ac:dyDescent="0.25">
      <c r="A163" s="1">
        <v>12560</v>
      </c>
      <c r="B163" s="1" t="s">
        <v>1827</v>
      </c>
      <c r="C163" s="1" t="s">
        <v>2467</v>
      </c>
      <c r="D163" s="4">
        <v>1134</v>
      </c>
      <c r="E163" s="6">
        <f t="shared" si="38"/>
        <v>442.14660000000003</v>
      </c>
      <c r="F163" s="4">
        <v>240</v>
      </c>
      <c r="G163" s="6">
        <f t="shared" si="39"/>
        <v>192.15828959999999</v>
      </c>
      <c r="H163" s="4">
        <v>264</v>
      </c>
      <c r="I163" s="6">
        <f t="shared" si="40"/>
        <v>153.11999999999998</v>
      </c>
      <c r="J163" s="4">
        <v>300</v>
      </c>
      <c r="K163" s="6">
        <f t="shared" si="41"/>
        <v>107.39992536</v>
      </c>
      <c r="L163" s="4">
        <v>150</v>
      </c>
      <c r="M163" s="6">
        <f t="shared" si="42"/>
        <v>105.75109716763501</v>
      </c>
      <c r="N163" s="4">
        <v>180</v>
      </c>
      <c r="O163" s="6">
        <f t="shared" si="43"/>
        <v>113.40072000000001</v>
      </c>
      <c r="P163" s="4">
        <v>180</v>
      </c>
      <c r="Q163" s="6">
        <f t="shared" si="44"/>
        <v>113.40072000000001</v>
      </c>
      <c r="R163" s="4">
        <v>132</v>
      </c>
      <c r="S163" s="6">
        <f t="shared" si="45"/>
        <v>86.500326000000001</v>
      </c>
      <c r="T163" s="4">
        <v>408</v>
      </c>
      <c r="U163" s="6">
        <f t="shared" si="46"/>
        <v>111.7924488</v>
      </c>
      <c r="V163" s="4">
        <v>396</v>
      </c>
      <c r="W163" s="6">
        <f t="shared" si="47"/>
        <v>148.06467719999998</v>
      </c>
      <c r="X163" s="4">
        <v>204</v>
      </c>
      <c r="Y163" s="6">
        <f t="shared" si="48"/>
        <v>74.766080172000002</v>
      </c>
      <c r="Z163" s="4">
        <v>312</v>
      </c>
      <c r="AA163" s="6">
        <f t="shared" si="49"/>
        <v>98.703310991999999</v>
      </c>
      <c r="AB163" s="4">
        <v>408</v>
      </c>
      <c r="AC163" s="6">
        <f t="shared" si="50"/>
        <v>176.665330488</v>
      </c>
      <c r="AD163" s="4">
        <v>228</v>
      </c>
      <c r="AE163" s="6">
        <f t="shared" si="51"/>
        <v>157.1720052</v>
      </c>
      <c r="AF163" s="4">
        <v>252</v>
      </c>
      <c r="AG163" s="6">
        <f t="shared" si="52"/>
        <v>450.38691684000003</v>
      </c>
      <c r="AH163" s="4">
        <v>180</v>
      </c>
      <c r="AI163" s="6">
        <f t="shared" si="53"/>
        <v>79.204938713999994</v>
      </c>
      <c r="AJ163" s="4">
        <v>400</v>
      </c>
      <c r="AK163" s="6">
        <f t="shared" si="54"/>
        <v>168.52</v>
      </c>
      <c r="AL163" s="4">
        <v>192</v>
      </c>
      <c r="AM163" s="6">
        <f t="shared" si="55"/>
        <v>185.08799944454401</v>
      </c>
      <c r="AN163" s="4">
        <v>256</v>
      </c>
      <c r="AO163" s="6">
        <f t="shared" si="56"/>
        <v>167.18479360000001</v>
      </c>
      <c r="AP163" s="6">
        <v>3131.0046000000007</v>
      </c>
    </row>
    <row r="164" spans="1:42" x14ac:dyDescent="0.25">
      <c r="A164" s="1">
        <v>12561</v>
      </c>
      <c r="B164" s="1" t="s">
        <v>1828</v>
      </c>
      <c r="C164" s="1" t="s">
        <v>918</v>
      </c>
      <c r="D164" s="4">
        <v>9426</v>
      </c>
      <c r="E164" s="6">
        <f t="shared" si="38"/>
        <v>3675.1974</v>
      </c>
      <c r="F164" s="4">
        <v>2052</v>
      </c>
      <c r="G164" s="6">
        <f t="shared" si="39"/>
        <v>1642.95337608</v>
      </c>
      <c r="H164" s="4">
        <v>2136</v>
      </c>
      <c r="I164" s="6">
        <f t="shared" si="40"/>
        <v>1238.8799999999999</v>
      </c>
      <c r="J164" s="4">
        <v>600</v>
      </c>
      <c r="K164" s="6">
        <f t="shared" si="41"/>
        <v>214.79985071999999</v>
      </c>
      <c r="L164" s="4">
        <v>600</v>
      </c>
      <c r="M164" s="6">
        <f t="shared" si="42"/>
        <v>423.00438867054004</v>
      </c>
      <c r="N164" s="4">
        <v>1440</v>
      </c>
      <c r="O164" s="6">
        <f t="shared" si="43"/>
        <v>907.20576000000005</v>
      </c>
      <c r="P164" s="4">
        <v>1488</v>
      </c>
      <c r="Q164" s="6">
        <f t="shared" si="44"/>
        <v>937.44595200000003</v>
      </c>
      <c r="R164" s="4">
        <v>1110</v>
      </c>
      <c r="S164" s="6">
        <f t="shared" si="45"/>
        <v>727.38910499999997</v>
      </c>
      <c r="T164" s="4">
        <v>4368</v>
      </c>
      <c r="U164" s="6">
        <f t="shared" si="46"/>
        <v>1196.8368048</v>
      </c>
      <c r="V164" s="4">
        <v>4452</v>
      </c>
      <c r="W164" s="6">
        <f t="shared" si="47"/>
        <v>1664.6059163999998</v>
      </c>
      <c r="X164" s="4">
        <v>1992</v>
      </c>
      <c r="Y164" s="6">
        <f t="shared" si="48"/>
        <v>730.06878285599998</v>
      </c>
      <c r="Z164" s="4">
        <v>3240</v>
      </c>
      <c r="AA164" s="6">
        <f t="shared" si="49"/>
        <v>1024.9959218399999</v>
      </c>
      <c r="AB164" s="4">
        <v>6504</v>
      </c>
      <c r="AC164" s="6">
        <f t="shared" si="50"/>
        <v>2816.2532095439997</v>
      </c>
      <c r="AD164" s="4">
        <v>2196</v>
      </c>
      <c r="AE164" s="6">
        <f t="shared" si="51"/>
        <v>1513.8145764000001</v>
      </c>
      <c r="AF164" s="4">
        <v>3000</v>
      </c>
      <c r="AG164" s="6">
        <f t="shared" si="52"/>
        <v>5361.7490100000005</v>
      </c>
      <c r="AH164" s="4">
        <v>2640</v>
      </c>
      <c r="AI164" s="6">
        <f t="shared" si="53"/>
        <v>1161.6724344720001</v>
      </c>
      <c r="AJ164" s="4">
        <v>4400</v>
      </c>
      <c r="AK164" s="6">
        <f t="shared" si="54"/>
        <v>1853.72</v>
      </c>
      <c r="AL164" s="4">
        <v>1944</v>
      </c>
      <c r="AM164" s="6">
        <f t="shared" si="55"/>
        <v>1874.0159943760079</v>
      </c>
      <c r="AN164" s="4">
        <v>3696</v>
      </c>
      <c r="AO164" s="6">
        <f t="shared" si="56"/>
        <v>2413.7304576000001</v>
      </c>
      <c r="AP164" s="6">
        <v>31373.791400000002</v>
      </c>
    </row>
    <row r="165" spans="1:42" x14ac:dyDescent="0.25">
      <c r="A165" s="1">
        <v>12562</v>
      </c>
      <c r="B165" s="1" t="s">
        <v>1829</v>
      </c>
      <c r="C165" s="1" t="s">
        <v>919</v>
      </c>
      <c r="D165" s="4">
        <v>3000</v>
      </c>
      <c r="E165" s="6">
        <f t="shared" si="38"/>
        <v>1169.7</v>
      </c>
      <c r="F165" s="4">
        <v>744</v>
      </c>
      <c r="G165" s="6">
        <f t="shared" si="39"/>
        <v>595.69069775999992</v>
      </c>
      <c r="H165" s="4">
        <v>776</v>
      </c>
      <c r="I165" s="6">
        <f t="shared" si="40"/>
        <v>450.08</v>
      </c>
      <c r="J165" s="4">
        <v>1000</v>
      </c>
      <c r="K165" s="6">
        <f t="shared" si="41"/>
        <v>357.99975119999999</v>
      </c>
      <c r="L165" s="4">
        <v>570</v>
      </c>
      <c r="M165" s="6">
        <f t="shared" si="42"/>
        <v>401.85416923701302</v>
      </c>
      <c r="N165" s="4">
        <v>504</v>
      </c>
      <c r="O165" s="6">
        <f t="shared" si="43"/>
        <v>317.52201600000001</v>
      </c>
      <c r="P165" s="4">
        <v>504</v>
      </c>
      <c r="Q165" s="6">
        <f t="shared" si="44"/>
        <v>317.52201600000001</v>
      </c>
      <c r="R165" s="4">
        <v>402</v>
      </c>
      <c r="S165" s="6">
        <f t="shared" si="45"/>
        <v>263.43281100000002</v>
      </c>
      <c r="T165" s="4">
        <v>1008</v>
      </c>
      <c r="U165" s="6">
        <f t="shared" si="46"/>
        <v>276.1931088</v>
      </c>
      <c r="V165" s="4">
        <v>504</v>
      </c>
      <c r="W165" s="6">
        <f t="shared" si="47"/>
        <v>188.44595279999999</v>
      </c>
      <c r="X165" s="4">
        <v>504</v>
      </c>
      <c r="Y165" s="6">
        <f t="shared" si="48"/>
        <v>184.716198072</v>
      </c>
      <c r="Z165" s="4">
        <v>0</v>
      </c>
      <c r="AA165" s="6">
        <f t="shared" si="49"/>
        <v>0</v>
      </c>
      <c r="AB165" s="4">
        <v>1008</v>
      </c>
      <c r="AC165" s="6">
        <f t="shared" si="50"/>
        <v>436.46728708799998</v>
      </c>
      <c r="AD165" s="4">
        <v>792</v>
      </c>
      <c r="AE165" s="6">
        <f t="shared" si="51"/>
        <v>545.96591279999996</v>
      </c>
      <c r="AF165" s="4">
        <v>996</v>
      </c>
      <c r="AG165" s="6">
        <f t="shared" si="52"/>
        <v>1780.1006713199999</v>
      </c>
      <c r="AH165" s="4">
        <v>0</v>
      </c>
      <c r="AI165" s="6">
        <f t="shared" si="53"/>
        <v>0</v>
      </c>
      <c r="AJ165" s="4">
        <v>1000</v>
      </c>
      <c r="AK165" s="6">
        <f t="shared" si="54"/>
        <v>421.3</v>
      </c>
      <c r="AL165" s="4">
        <v>0</v>
      </c>
      <c r="AM165" s="6">
        <f t="shared" si="55"/>
        <v>0</v>
      </c>
      <c r="AN165" s="4">
        <v>0</v>
      </c>
      <c r="AO165" s="6">
        <f t="shared" si="56"/>
        <v>0</v>
      </c>
      <c r="AP165" s="6">
        <v>7706.08</v>
      </c>
    </row>
    <row r="166" spans="1:42" x14ac:dyDescent="0.25">
      <c r="A166" s="1">
        <v>12572</v>
      </c>
      <c r="B166" s="1" t="s">
        <v>1830</v>
      </c>
      <c r="C166" s="1" t="s">
        <v>920</v>
      </c>
      <c r="D166" s="4">
        <v>300</v>
      </c>
      <c r="E166" s="6">
        <f t="shared" si="38"/>
        <v>116.97000000000001</v>
      </c>
      <c r="F166" s="4">
        <v>96</v>
      </c>
      <c r="G166" s="6">
        <f t="shared" si="39"/>
        <v>76.863315839999999</v>
      </c>
      <c r="H166" s="4">
        <v>184</v>
      </c>
      <c r="I166" s="6">
        <f t="shared" si="40"/>
        <v>106.72</v>
      </c>
      <c r="J166" s="4">
        <v>200</v>
      </c>
      <c r="K166" s="6">
        <f t="shared" si="41"/>
        <v>71.599950239999998</v>
      </c>
      <c r="L166" s="4">
        <v>110</v>
      </c>
      <c r="M166" s="6">
        <f t="shared" si="42"/>
        <v>77.550804589599011</v>
      </c>
      <c r="N166" s="4">
        <v>120</v>
      </c>
      <c r="O166" s="6">
        <f t="shared" si="43"/>
        <v>75.600480000000005</v>
      </c>
      <c r="P166" s="4">
        <v>120</v>
      </c>
      <c r="Q166" s="6">
        <f t="shared" si="44"/>
        <v>75.600480000000005</v>
      </c>
      <c r="R166" s="4">
        <v>96</v>
      </c>
      <c r="S166" s="6">
        <f t="shared" si="45"/>
        <v>62.909328000000002</v>
      </c>
      <c r="T166" s="4">
        <v>144</v>
      </c>
      <c r="U166" s="6">
        <f t="shared" si="46"/>
        <v>39.4561584</v>
      </c>
      <c r="V166" s="4">
        <v>0</v>
      </c>
      <c r="W166" s="6">
        <f t="shared" si="47"/>
        <v>0</v>
      </c>
      <c r="X166" s="4">
        <v>0</v>
      </c>
      <c r="Y166" s="6">
        <f t="shared" si="48"/>
        <v>0</v>
      </c>
      <c r="Z166" s="4">
        <v>0</v>
      </c>
      <c r="AA166" s="6">
        <f t="shared" si="49"/>
        <v>0</v>
      </c>
      <c r="AB166" s="4">
        <v>312</v>
      </c>
      <c r="AC166" s="6">
        <f t="shared" si="50"/>
        <v>135.097017432</v>
      </c>
      <c r="AD166" s="4">
        <v>168</v>
      </c>
      <c r="AE166" s="6">
        <f t="shared" si="51"/>
        <v>115.81095120000001</v>
      </c>
      <c r="AF166" s="4">
        <v>96</v>
      </c>
      <c r="AG166" s="6">
        <f t="shared" si="52"/>
        <v>171.57596832000002</v>
      </c>
      <c r="AH166" s="4">
        <v>180</v>
      </c>
      <c r="AI166" s="6">
        <f t="shared" si="53"/>
        <v>79.204938713999994</v>
      </c>
      <c r="AJ166" s="4">
        <v>300</v>
      </c>
      <c r="AK166" s="6">
        <f t="shared" si="54"/>
        <v>126.39</v>
      </c>
      <c r="AL166" s="4">
        <v>132</v>
      </c>
      <c r="AM166" s="6">
        <f t="shared" si="55"/>
        <v>127.247999618124</v>
      </c>
      <c r="AN166" s="4">
        <v>96</v>
      </c>
      <c r="AO166" s="6">
        <f t="shared" si="56"/>
        <v>62.694297599999999</v>
      </c>
      <c r="AP166" s="6">
        <v>1521.1080000000002</v>
      </c>
    </row>
    <row r="167" spans="1:42" x14ac:dyDescent="0.25">
      <c r="A167" s="1">
        <v>12590</v>
      </c>
      <c r="B167" s="1" t="s">
        <v>1831</v>
      </c>
      <c r="C167" s="1" t="s">
        <v>921</v>
      </c>
      <c r="D167" s="4">
        <v>810</v>
      </c>
      <c r="E167" s="6">
        <f t="shared" si="38"/>
        <v>315.81900000000002</v>
      </c>
      <c r="F167" s="4">
        <v>180</v>
      </c>
      <c r="G167" s="6">
        <f t="shared" si="39"/>
        <v>144.11871719999999</v>
      </c>
      <c r="H167" s="4">
        <v>184</v>
      </c>
      <c r="I167" s="6">
        <f t="shared" si="40"/>
        <v>106.72</v>
      </c>
      <c r="J167" s="4">
        <v>250</v>
      </c>
      <c r="K167" s="6">
        <f t="shared" si="41"/>
        <v>89.499937799999998</v>
      </c>
      <c r="L167" s="4">
        <v>110</v>
      </c>
      <c r="M167" s="6">
        <f t="shared" si="42"/>
        <v>77.550804589599011</v>
      </c>
      <c r="N167" s="4">
        <v>120</v>
      </c>
      <c r="O167" s="6">
        <f t="shared" si="43"/>
        <v>75.600480000000005</v>
      </c>
      <c r="P167" s="4">
        <v>120</v>
      </c>
      <c r="Q167" s="6">
        <f t="shared" si="44"/>
        <v>75.600480000000005</v>
      </c>
      <c r="R167" s="4">
        <v>96</v>
      </c>
      <c r="S167" s="6">
        <f t="shared" si="45"/>
        <v>62.909328000000002</v>
      </c>
      <c r="T167" s="4">
        <v>336</v>
      </c>
      <c r="U167" s="6">
        <f t="shared" si="46"/>
        <v>92.064369599999992</v>
      </c>
      <c r="V167" s="4">
        <v>252</v>
      </c>
      <c r="W167" s="6">
        <f t="shared" si="47"/>
        <v>94.222976399999993</v>
      </c>
      <c r="X167" s="4">
        <v>144</v>
      </c>
      <c r="Y167" s="6">
        <f t="shared" si="48"/>
        <v>52.776056591999996</v>
      </c>
      <c r="Z167" s="4">
        <v>216</v>
      </c>
      <c r="AA167" s="6">
        <f t="shared" si="49"/>
        <v>68.333061455999996</v>
      </c>
      <c r="AB167" s="4">
        <v>240</v>
      </c>
      <c r="AC167" s="6">
        <f t="shared" si="50"/>
        <v>103.92078264</v>
      </c>
      <c r="AD167" s="4">
        <v>168</v>
      </c>
      <c r="AE167" s="6">
        <f t="shared" si="51"/>
        <v>115.81095120000001</v>
      </c>
      <c r="AF167" s="4">
        <v>252</v>
      </c>
      <c r="AG167" s="6">
        <f t="shared" si="52"/>
        <v>450.38691684000003</v>
      </c>
      <c r="AH167" s="4">
        <v>180</v>
      </c>
      <c r="AI167" s="6">
        <f t="shared" si="53"/>
        <v>79.204938713999994</v>
      </c>
      <c r="AJ167" s="4">
        <v>500</v>
      </c>
      <c r="AK167" s="6">
        <f t="shared" si="54"/>
        <v>210.65</v>
      </c>
      <c r="AL167" s="4">
        <v>132</v>
      </c>
      <c r="AM167" s="6">
        <f t="shared" si="55"/>
        <v>127.247999618124</v>
      </c>
      <c r="AN167" s="4">
        <v>368</v>
      </c>
      <c r="AO167" s="6">
        <f t="shared" si="56"/>
        <v>240.3281408</v>
      </c>
      <c r="AP167" s="6">
        <v>2582.3690000000001</v>
      </c>
    </row>
    <row r="168" spans="1:42" x14ac:dyDescent="0.25">
      <c r="A168" s="1">
        <v>12591</v>
      </c>
      <c r="B168" s="1" t="s">
        <v>1832</v>
      </c>
      <c r="C168" s="1" t="s">
        <v>922</v>
      </c>
      <c r="D168" s="4">
        <v>1020</v>
      </c>
      <c r="E168" s="6">
        <f t="shared" si="38"/>
        <v>397.69800000000004</v>
      </c>
      <c r="F168" s="4">
        <v>216</v>
      </c>
      <c r="G168" s="6">
        <f t="shared" si="39"/>
        <v>172.94246063999998</v>
      </c>
      <c r="H168" s="4">
        <v>232</v>
      </c>
      <c r="I168" s="6">
        <f t="shared" si="40"/>
        <v>134.56</v>
      </c>
      <c r="J168" s="4">
        <v>450</v>
      </c>
      <c r="K168" s="6">
        <f t="shared" si="41"/>
        <v>161.09988804</v>
      </c>
      <c r="L168" s="4">
        <v>130</v>
      </c>
      <c r="M168" s="6">
        <f t="shared" si="42"/>
        <v>91.65095087861701</v>
      </c>
      <c r="N168" s="4">
        <v>156</v>
      </c>
      <c r="O168" s="6">
        <f t="shared" si="43"/>
        <v>98.280624000000003</v>
      </c>
      <c r="P168" s="4">
        <v>156</v>
      </c>
      <c r="Q168" s="6">
        <f t="shared" si="44"/>
        <v>98.280624000000003</v>
      </c>
      <c r="R168" s="4">
        <v>120</v>
      </c>
      <c r="S168" s="6">
        <f t="shared" si="45"/>
        <v>78.636659999999992</v>
      </c>
      <c r="T168" s="4">
        <v>432</v>
      </c>
      <c r="U168" s="6">
        <f t="shared" si="46"/>
        <v>118.36847520000001</v>
      </c>
      <c r="V168" s="4">
        <v>360</v>
      </c>
      <c r="W168" s="6">
        <f t="shared" si="47"/>
        <v>134.604252</v>
      </c>
      <c r="X168" s="4">
        <v>180</v>
      </c>
      <c r="Y168" s="6">
        <f t="shared" si="48"/>
        <v>65.970070739999997</v>
      </c>
      <c r="Z168" s="4">
        <v>288</v>
      </c>
      <c r="AA168" s="6">
        <f t="shared" si="49"/>
        <v>91.110748608000009</v>
      </c>
      <c r="AB168" s="4">
        <v>864</v>
      </c>
      <c r="AC168" s="6">
        <f t="shared" si="50"/>
        <v>374.11481750399997</v>
      </c>
      <c r="AD168" s="4">
        <v>204</v>
      </c>
      <c r="AE168" s="6">
        <f t="shared" si="51"/>
        <v>140.62758360000001</v>
      </c>
      <c r="AF168" s="4">
        <v>408</v>
      </c>
      <c r="AG168" s="6">
        <f t="shared" si="52"/>
        <v>729.19786536000004</v>
      </c>
      <c r="AH168" s="4">
        <v>240</v>
      </c>
      <c r="AI168" s="6">
        <f t="shared" si="53"/>
        <v>105.60658495199999</v>
      </c>
      <c r="AJ168" s="4">
        <v>1240</v>
      </c>
      <c r="AK168" s="6">
        <f t="shared" si="54"/>
        <v>522.41200000000003</v>
      </c>
      <c r="AL168" s="4">
        <v>168</v>
      </c>
      <c r="AM168" s="6">
        <f t="shared" si="55"/>
        <v>161.95199951397601</v>
      </c>
      <c r="AN168" s="4">
        <v>464</v>
      </c>
      <c r="AO168" s="6">
        <f t="shared" si="56"/>
        <v>303.0224384</v>
      </c>
      <c r="AP168" s="6">
        <v>3979.4279999999999</v>
      </c>
    </row>
    <row r="169" spans="1:42" x14ac:dyDescent="0.25">
      <c r="A169" s="1">
        <v>12594</v>
      </c>
      <c r="B169" s="1" t="s">
        <v>1833</v>
      </c>
      <c r="C169" s="1" t="s">
        <v>923</v>
      </c>
      <c r="D169" s="4">
        <v>372</v>
      </c>
      <c r="E169" s="6">
        <f t="shared" si="38"/>
        <v>145.0428</v>
      </c>
      <c r="F169" s="4">
        <v>84</v>
      </c>
      <c r="G169" s="6">
        <f t="shared" si="39"/>
        <v>67.255401359999993</v>
      </c>
      <c r="H169" s="4">
        <v>88</v>
      </c>
      <c r="I169" s="6">
        <f t="shared" si="40"/>
        <v>51.04</v>
      </c>
      <c r="J169" s="4">
        <v>160</v>
      </c>
      <c r="K169" s="6">
        <f t="shared" si="41"/>
        <v>57.279960191999997</v>
      </c>
      <c r="L169" s="4">
        <v>50</v>
      </c>
      <c r="M169" s="6">
        <f t="shared" si="42"/>
        <v>35.250365722544998</v>
      </c>
      <c r="N169" s="4">
        <v>60</v>
      </c>
      <c r="O169" s="6">
        <f t="shared" si="43"/>
        <v>37.800240000000002</v>
      </c>
      <c r="P169" s="4">
        <v>60</v>
      </c>
      <c r="Q169" s="6">
        <f t="shared" si="44"/>
        <v>37.800240000000002</v>
      </c>
      <c r="R169" s="4">
        <v>42</v>
      </c>
      <c r="S169" s="6">
        <f t="shared" si="45"/>
        <v>27.522831</v>
      </c>
      <c r="T169" s="4">
        <v>144</v>
      </c>
      <c r="U169" s="6">
        <f t="shared" si="46"/>
        <v>39.4561584</v>
      </c>
      <c r="V169" s="4">
        <v>132</v>
      </c>
      <c r="W169" s="6">
        <f t="shared" si="47"/>
        <v>49.354892399999997</v>
      </c>
      <c r="X169" s="4">
        <v>60</v>
      </c>
      <c r="Y169" s="6">
        <f t="shared" si="48"/>
        <v>21.990023579999999</v>
      </c>
      <c r="Z169" s="4">
        <v>0</v>
      </c>
      <c r="AA169" s="6">
        <f t="shared" si="49"/>
        <v>0</v>
      </c>
      <c r="AB169" s="4">
        <v>144</v>
      </c>
      <c r="AC169" s="6">
        <f t="shared" si="50"/>
        <v>62.352469583999998</v>
      </c>
      <c r="AD169" s="4">
        <v>72</v>
      </c>
      <c r="AE169" s="6">
        <f t="shared" si="51"/>
        <v>49.633264799999999</v>
      </c>
      <c r="AF169" s="4">
        <v>96</v>
      </c>
      <c r="AG169" s="6">
        <f t="shared" si="52"/>
        <v>171.57596832000002</v>
      </c>
      <c r="AH169" s="4">
        <v>60</v>
      </c>
      <c r="AI169" s="6">
        <f t="shared" si="53"/>
        <v>26.401646237999998</v>
      </c>
      <c r="AJ169" s="4">
        <v>200</v>
      </c>
      <c r="AK169" s="6">
        <f t="shared" si="54"/>
        <v>84.26</v>
      </c>
      <c r="AL169" s="4">
        <v>60</v>
      </c>
      <c r="AM169" s="6">
        <f t="shared" si="55"/>
        <v>57.839999826419998</v>
      </c>
      <c r="AN169" s="4">
        <v>96</v>
      </c>
      <c r="AO169" s="6">
        <f t="shared" si="56"/>
        <v>62.694297599999999</v>
      </c>
      <c r="AP169" s="6">
        <v>1084.4308000000001</v>
      </c>
    </row>
    <row r="170" spans="1:42" x14ac:dyDescent="0.25">
      <c r="A170" s="1">
        <v>12595</v>
      </c>
      <c r="B170" s="1" t="s">
        <v>1834</v>
      </c>
      <c r="C170" s="1" t="s">
        <v>2468</v>
      </c>
      <c r="D170" s="4">
        <v>5400</v>
      </c>
      <c r="E170" s="6">
        <f t="shared" si="38"/>
        <v>2105.46</v>
      </c>
      <c r="F170" s="4">
        <v>3000</v>
      </c>
      <c r="G170" s="6">
        <f t="shared" si="39"/>
        <v>2401.9786199999999</v>
      </c>
      <c r="H170" s="4">
        <v>1496</v>
      </c>
      <c r="I170" s="6">
        <f t="shared" si="40"/>
        <v>867.68</v>
      </c>
      <c r="J170" s="4">
        <v>600</v>
      </c>
      <c r="K170" s="6">
        <f t="shared" si="41"/>
        <v>214.79985071999999</v>
      </c>
      <c r="L170" s="4">
        <v>900</v>
      </c>
      <c r="M170" s="6">
        <f t="shared" si="42"/>
        <v>634.50658300581006</v>
      </c>
      <c r="N170" s="4">
        <v>900</v>
      </c>
      <c r="O170" s="6">
        <f t="shared" si="43"/>
        <v>567.00360000000001</v>
      </c>
      <c r="P170" s="4">
        <v>900</v>
      </c>
      <c r="Q170" s="6">
        <f t="shared" si="44"/>
        <v>567.00360000000001</v>
      </c>
      <c r="R170" s="4">
        <v>900</v>
      </c>
      <c r="S170" s="6">
        <f t="shared" si="45"/>
        <v>589.77494999999999</v>
      </c>
      <c r="T170" s="4">
        <v>1800</v>
      </c>
      <c r="U170" s="6">
        <f t="shared" si="46"/>
        <v>493.20197999999999</v>
      </c>
      <c r="V170" s="4">
        <v>1800</v>
      </c>
      <c r="W170" s="6">
        <f t="shared" si="47"/>
        <v>673.02125999999998</v>
      </c>
      <c r="X170" s="4">
        <v>1800</v>
      </c>
      <c r="Y170" s="6">
        <f t="shared" si="48"/>
        <v>659.70070739999994</v>
      </c>
      <c r="Z170" s="4">
        <v>1488</v>
      </c>
      <c r="AA170" s="6">
        <f t="shared" si="49"/>
        <v>470.73886780800001</v>
      </c>
      <c r="AB170" s="4">
        <v>2400</v>
      </c>
      <c r="AC170" s="6">
        <f t="shared" si="50"/>
        <v>1039.2078263999999</v>
      </c>
      <c r="AD170" s="4">
        <v>1080</v>
      </c>
      <c r="AE170" s="6">
        <f t="shared" si="51"/>
        <v>744.49897199999998</v>
      </c>
      <c r="AF170" s="4">
        <v>996</v>
      </c>
      <c r="AG170" s="6">
        <f t="shared" si="52"/>
        <v>1780.1006713199999</v>
      </c>
      <c r="AH170" s="4">
        <v>1980</v>
      </c>
      <c r="AI170" s="6">
        <f t="shared" si="53"/>
        <v>871.25432585399994</v>
      </c>
      <c r="AJ170" s="4">
        <v>2000</v>
      </c>
      <c r="AK170" s="6">
        <f t="shared" si="54"/>
        <v>842.6</v>
      </c>
      <c r="AL170" s="4">
        <v>1800</v>
      </c>
      <c r="AM170" s="6">
        <f t="shared" si="55"/>
        <v>1735.1999947926001</v>
      </c>
      <c r="AN170" s="4">
        <v>1072</v>
      </c>
      <c r="AO170" s="6">
        <f t="shared" si="56"/>
        <v>700.08632320000004</v>
      </c>
      <c r="AP170" s="6">
        <v>17955.936000000002</v>
      </c>
    </row>
    <row r="171" spans="1:42" x14ac:dyDescent="0.25">
      <c r="A171" s="1">
        <v>12597</v>
      </c>
      <c r="B171" s="1" t="s">
        <v>1835</v>
      </c>
      <c r="C171" s="1" t="s">
        <v>2469</v>
      </c>
      <c r="D171" s="4">
        <v>666</v>
      </c>
      <c r="E171" s="6">
        <f t="shared" si="38"/>
        <v>259.67340000000002</v>
      </c>
      <c r="F171" s="4">
        <v>996</v>
      </c>
      <c r="G171" s="6">
        <f t="shared" si="39"/>
        <v>797.45690184</v>
      </c>
      <c r="H171" s="4">
        <v>480</v>
      </c>
      <c r="I171" s="6">
        <f t="shared" si="40"/>
        <v>278.39999999999998</v>
      </c>
      <c r="J171" s="4">
        <v>600</v>
      </c>
      <c r="K171" s="6">
        <f t="shared" si="41"/>
        <v>214.79985071999999</v>
      </c>
      <c r="L171" s="4">
        <v>500</v>
      </c>
      <c r="M171" s="6">
        <f t="shared" si="42"/>
        <v>352.50365722545001</v>
      </c>
      <c r="N171" s="4">
        <v>240</v>
      </c>
      <c r="O171" s="6">
        <f t="shared" si="43"/>
        <v>151.20096000000001</v>
      </c>
      <c r="P171" s="4">
        <v>240</v>
      </c>
      <c r="Q171" s="6">
        <f t="shared" si="44"/>
        <v>151.20096000000001</v>
      </c>
      <c r="R171" s="4">
        <v>498</v>
      </c>
      <c r="S171" s="6">
        <f t="shared" si="45"/>
        <v>326.34213899999997</v>
      </c>
      <c r="T171" s="4">
        <v>360</v>
      </c>
      <c r="U171" s="6">
        <f t="shared" si="46"/>
        <v>98.640395999999996</v>
      </c>
      <c r="V171" s="4">
        <v>252</v>
      </c>
      <c r="W171" s="6">
        <f t="shared" si="47"/>
        <v>94.222976399999993</v>
      </c>
      <c r="X171" s="4">
        <v>300</v>
      </c>
      <c r="Y171" s="6">
        <f t="shared" si="48"/>
        <v>109.9501179</v>
      </c>
      <c r="Z171" s="4">
        <v>504</v>
      </c>
      <c r="AA171" s="6">
        <f t="shared" si="49"/>
        <v>159.44381006400002</v>
      </c>
      <c r="AB171" s="4">
        <v>504</v>
      </c>
      <c r="AC171" s="6">
        <f t="shared" si="50"/>
        <v>218.23364354399999</v>
      </c>
      <c r="AD171" s="4">
        <v>504</v>
      </c>
      <c r="AE171" s="6">
        <f t="shared" si="51"/>
        <v>347.43285359999999</v>
      </c>
      <c r="AF171" s="4">
        <v>360</v>
      </c>
      <c r="AG171" s="6">
        <f t="shared" si="52"/>
        <v>643.40988119999997</v>
      </c>
      <c r="AH171" s="4">
        <v>480</v>
      </c>
      <c r="AI171" s="6">
        <f t="shared" si="53"/>
        <v>211.21316990399998</v>
      </c>
      <c r="AJ171" s="4">
        <v>620</v>
      </c>
      <c r="AK171" s="6">
        <f t="shared" si="54"/>
        <v>261.20600000000002</v>
      </c>
      <c r="AL171" s="4">
        <v>1500</v>
      </c>
      <c r="AM171" s="6">
        <f t="shared" si="55"/>
        <v>1445.9999956605</v>
      </c>
      <c r="AN171" s="4">
        <v>736</v>
      </c>
      <c r="AO171" s="6">
        <f t="shared" si="56"/>
        <v>480.6562816</v>
      </c>
      <c r="AP171" s="6">
        <v>6601.3474000000006</v>
      </c>
    </row>
    <row r="172" spans="1:42" x14ac:dyDescent="0.25">
      <c r="A172" s="1">
        <v>12598</v>
      </c>
      <c r="B172" s="1" t="s">
        <v>1836</v>
      </c>
      <c r="C172" s="1" t="s">
        <v>2470</v>
      </c>
      <c r="D172" s="4">
        <v>1902</v>
      </c>
      <c r="E172" s="6">
        <f t="shared" si="38"/>
        <v>741.58980000000008</v>
      </c>
      <c r="F172" s="4">
        <v>0</v>
      </c>
      <c r="G172" s="6">
        <f t="shared" si="39"/>
        <v>0</v>
      </c>
      <c r="H172" s="4">
        <v>104</v>
      </c>
      <c r="I172" s="6">
        <f t="shared" si="40"/>
        <v>60.319999999999993</v>
      </c>
      <c r="J172" s="4">
        <v>760</v>
      </c>
      <c r="K172" s="6">
        <f t="shared" si="41"/>
        <v>272.07981091199997</v>
      </c>
      <c r="L172" s="4">
        <v>760</v>
      </c>
      <c r="M172" s="6">
        <f t="shared" si="42"/>
        <v>535.80555898268403</v>
      </c>
      <c r="N172" s="4">
        <v>204</v>
      </c>
      <c r="O172" s="6">
        <f t="shared" si="43"/>
        <v>128.520816</v>
      </c>
      <c r="P172" s="4">
        <v>0</v>
      </c>
      <c r="Q172" s="6">
        <f t="shared" si="44"/>
        <v>0</v>
      </c>
      <c r="R172" s="4">
        <v>198</v>
      </c>
      <c r="S172" s="6">
        <f t="shared" si="45"/>
        <v>129.75048899999999</v>
      </c>
      <c r="T172" s="4">
        <v>1320</v>
      </c>
      <c r="U172" s="6">
        <f t="shared" si="46"/>
        <v>361.68145199999998</v>
      </c>
      <c r="V172" s="4">
        <v>204</v>
      </c>
      <c r="W172" s="6">
        <f t="shared" si="47"/>
        <v>76.275742799999989</v>
      </c>
      <c r="X172" s="4">
        <v>504</v>
      </c>
      <c r="Y172" s="6">
        <f t="shared" si="48"/>
        <v>184.716198072</v>
      </c>
      <c r="Z172" s="4">
        <v>192</v>
      </c>
      <c r="AA172" s="6">
        <f t="shared" si="49"/>
        <v>60.740499072000006</v>
      </c>
      <c r="AB172" s="4">
        <v>1320</v>
      </c>
      <c r="AC172" s="6">
        <f t="shared" si="50"/>
        <v>571.56430451999995</v>
      </c>
      <c r="AD172" s="4">
        <v>96</v>
      </c>
      <c r="AE172" s="6">
        <f t="shared" si="51"/>
        <v>66.177686399999999</v>
      </c>
      <c r="AF172" s="4">
        <v>156</v>
      </c>
      <c r="AG172" s="6">
        <f t="shared" si="52"/>
        <v>278.81094852000001</v>
      </c>
      <c r="AH172" s="4">
        <v>900</v>
      </c>
      <c r="AI172" s="6">
        <f t="shared" si="53"/>
        <v>396.02469357000001</v>
      </c>
      <c r="AJ172" s="4">
        <v>480</v>
      </c>
      <c r="AK172" s="6">
        <f t="shared" si="54"/>
        <v>202.22399999999999</v>
      </c>
      <c r="AL172" s="4">
        <v>0</v>
      </c>
      <c r="AM172" s="6">
        <f t="shared" si="55"/>
        <v>0</v>
      </c>
      <c r="AN172" s="4">
        <v>208</v>
      </c>
      <c r="AO172" s="6">
        <f t="shared" si="56"/>
        <v>135.83764479999999</v>
      </c>
      <c r="AP172" s="6">
        <v>4201.4917999999989</v>
      </c>
    </row>
    <row r="173" spans="1:42" x14ac:dyDescent="0.25">
      <c r="A173" s="1">
        <v>12599</v>
      </c>
      <c r="B173" s="1" t="s">
        <v>1837</v>
      </c>
      <c r="C173" s="1" t="s">
        <v>2471</v>
      </c>
      <c r="D173" s="4">
        <v>6000</v>
      </c>
      <c r="E173" s="6">
        <f t="shared" si="38"/>
        <v>2339.4</v>
      </c>
      <c r="F173" s="4">
        <v>1500</v>
      </c>
      <c r="G173" s="6">
        <f t="shared" si="39"/>
        <v>1200.9893099999999</v>
      </c>
      <c r="H173" s="4">
        <v>1504</v>
      </c>
      <c r="I173" s="6">
        <f t="shared" si="40"/>
        <v>872.31999999999994</v>
      </c>
      <c r="J173" s="4">
        <v>1500</v>
      </c>
      <c r="K173" s="6">
        <f t="shared" si="41"/>
        <v>536.99962679999999</v>
      </c>
      <c r="L173" s="4">
        <v>1500</v>
      </c>
      <c r="M173" s="6">
        <f t="shared" si="42"/>
        <v>1057.51097167635</v>
      </c>
      <c r="N173" s="4">
        <v>1200</v>
      </c>
      <c r="O173" s="6">
        <f t="shared" si="43"/>
        <v>756.00480000000005</v>
      </c>
      <c r="P173" s="4">
        <v>1200</v>
      </c>
      <c r="Q173" s="6">
        <f t="shared" si="44"/>
        <v>756.00480000000005</v>
      </c>
      <c r="R173" s="4">
        <v>1002</v>
      </c>
      <c r="S173" s="6">
        <f t="shared" si="45"/>
        <v>656.61611099999993</v>
      </c>
      <c r="T173" s="4">
        <v>1512</v>
      </c>
      <c r="U173" s="6">
        <f t="shared" si="46"/>
        <v>414.28966320000001</v>
      </c>
      <c r="V173" s="4">
        <v>996</v>
      </c>
      <c r="W173" s="6">
        <f t="shared" si="47"/>
        <v>372.4050972</v>
      </c>
      <c r="X173" s="4">
        <v>1500</v>
      </c>
      <c r="Y173" s="6">
        <f t="shared" si="48"/>
        <v>549.75058949999993</v>
      </c>
      <c r="Z173" s="4">
        <v>0</v>
      </c>
      <c r="AA173" s="6">
        <f t="shared" si="49"/>
        <v>0</v>
      </c>
      <c r="AB173" s="4">
        <v>0</v>
      </c>
      <c r="AC173" s="6">
        <f t="shared" si="50"/>
        <v>0</v>
      </c>
      <c r="AD173" s="4">
        <v>504</v>
      </c>
      <c r="AE173" s="6">
        <f t="shared" si="51"/>
        <v>347.43285359999999</v>
      </c>
      <c r="AF173" s="4">
        <v>804</v>
      </c>
      <c r="AG173" s="6">
        <f t="shared" si="52"/>
        <v>1436.9487346799999</v>
      </c>
      <c r="AH173" s="4">
        <v>780</v>
      </c>
      <c r="AI173" s="6">
        <f t="shared" si="53"/>
        <v>343.22140109399999</v>
      </c>
      <c r="AJ173" s="4">
        <v>800</v>
      </c>
      <c r="AK173" s="6">
        <f t="shared" si="54"/>
        <v>337.04</v>
      </c>
      <c r="AL173" s="4">
        <v>0</v>
      </c>
      <c r="AM173" s="6">
        <f t="shared" si="55"/>
        <v>0</v>
      </c>
      <c r="AN173" s="4">
        <v>0</v>
      </c>
      <c r="AO173" s="6">
        <f t="shared" si="56"/>
        <v>0</v>
      </c>
      <c r="AP173" s="6">
        <v>11975.826000000001</v>
      </c>
    </row>
    <row r="174" spans="1:42" x14ac:dyDescent="0.25">
      <c r="A174" s="1">
        <v>12600</v>
      </c>
      <c r="B174" s="1" t="s">
        <v>1838</v>
      </c>
      <c r="C174" s="1" t="s">
        <v>924</v>
      </c>
      <c r="D174" s="4">
        <v>5448</v>
      </c>
      <c r="E174" s="6">
        <f t="shared" si="38"/>
        <v>2124.1752000000001</v>
      </c>
      <c r="F174" s="4">
        <v>996</v>
      </c>
      <c r="G174" s="6">
        <f t="shared" si="39"/>
        <v>797.45690184</v>
      </c>
      <c r="H174" s="4">
        <v>1136</v>
      </c>
      <c r="I174" s="6">
        <f t="shared" si="40"/>
        <v>658.88</v>
      </c>
      <c r="J174" s="4">
        <v>1500</v>
      </c>
      <c r="K174" s="6">
        <f t="shared" si="41"/>
        <v>536.99962679999999</v>
      </c>
      <c r="L174" s="4">
        <v>1100</v>
      </c>
      <c r="M174" s="6">
        <f t="shared" si="42"/>
        <v>775.50804589598999</v>
      </c>
      <c r="N174" s="4">
        <v>696</v>
      </c>
      <c r="O174" s="6">
        <f t="shared" si="43"/>
        <v>438.48278399999998</v>
      </c>
      <c r="P174" s="4">
        <v>696</v>
      </c>
      <c r="Q174" s="6">
        <f t="shared" si="44"/>
        <v>438.48278399999998</v>
      </c>
      <c r="R174" s="4">
        <v>486</v>
      </c>
      <c r="S174" s="6">
        <f t="shared" si="45"/>
        <v>318.47847300000001</v>
      </c>
      <c r="T174" s="4">
        <v>2136</v>
      </c>
      <c r="U174" s="6">
        <f t="shared" si="46"/>
        <v>585.26634960000001</v>
      </c>
      <c r="V174" s="4">
        <v>1788</v>
      </c>
      <c r="W174" s="6">
        <f t="shared" si="47"/>
        <v>668.53445160000001</v>
      </c>
      <c r="X174" s="4">
        <v>792</v>
      </c>
      <c r="Y174" s="6">
        <f t="shared" si="48"/>
        <v>290.268311256</v>
      </c>
      <c r="Z174" s="4">
        <v>792</v>
      </c>
      <c r="AA174" s="6">
        <f t="shared" si="49"/>
        <v>250.55455867200001</v>
      </c>
      <c r="AB174" s="4">
        <v>1992</v>
      </c>
      <c r="AC174" s="6">
        <f t="shared" si="50"/>
        <v>862.54249591199994</v>
      </c>
      <c r="AD174" s="4">
        <v>1092</v>
      </c>
      <c r="AE174" s="6">
        <f t="shared" si="51"/>
        <v>752.77118280000002</v>
      </c>
      <c r="AF174" s="4">
        <v>996</v>
      </c>
      <c r="AG174" s="6">
        <f t="shared" si="52"/>
        <v>1780.1006713199999</v>
      </c>
      <c r="AH174" s="4">
        <v>1080</v>
      </c>
      <c r="AI174" s="6">
        <f t="shared" si="53"/>
        <v>475.22963228399999</v>
      </c>
      <c r="AJ174" s="4">
        <v>1000</v>
      </c>
      <c r="AK174" s="6">
        <f t="shared" si="54"/>
        <v>421.3</v>
      </c>
      <c r="AL174" s="4">
        <v>768</v>
      </c>
      <c r="AM174" s="6">
        <f t="shared" si="55"/>
        <v>740.35199777817604</v>
      </c>
      <c r="AN174" s="4">
        <v>992</v>
      </c>
      <c r="AO174" s="6">
        <f t="shared" si="56"/>
        <v>647.84107519999998</v>
      </c>
      <c r="AP174" s="6">
        <v>13561.8652</v>
      </c>
    </row>
    <row r="175" spans="1:42" x14ac:dyDescent="0.25">
      <c r="A175" s="1">
        <v>12601</v>
      </c>
      <c r="B175" s="1" t="s">
        <v>1839</v>
      </c>
      <c r="C175" s="1" t="s">
        <v>1589</v>
      </c>
      <c r="D175" s="4">
        <v>6000</v>
      </c>
      <c r="E175" s="6">
        <f t="shared" si="38"/>
        <v>2339.4</v>
      </c>
      <c r="F175" s="4">
        <v>996</v>
      </c>
      <c r="G175" s="6">
        <f t="shared" si="39"/>
        <v>797.45690184</v>
      </c>
      <c r="H175" s="4">
        <v>496</v>
      </c>
      <c r="I175" s="6">
        <f t="shared" si="40"/>
        <v>287.68</v>
      </c>
      <c r="J175" s="4">
        <v>2000</v>
      </c>
      <c r="K175" s="6">
        <f t="shared" si="41"/>
        <v>715.99950239999998</v>
      </c>
      <c r="L175" s="4">
        <v>2000</v>
      </c>
      <c r="M175" s="6">
        <f t="shared" si="42"/>
        <v>1410.0146289018001</v>
      </c>
      <c r="N175" s="4">
        <v>996</v>
      </c>
      <c r="O175" s="6">
        <f t="shared" si="43"/>
        <v>627.48398399999996</v>
      </c>
      <c r="P175" s="4">
        <v>996</v>
      </c>
      <c r="Q175" s="6">
        <f t="shared" si="44"/>
        <v>627.48398399999996</v>
      </c>
      <c r="R175" s="4">
        <v>1998</v>
      </c>
      <c r="S175" s="6">
        <f t="shared" si="45"/>
        <v>1309.300389</v>
      </c>
      <c r="T175" s="4">
        <v>1992</v>
      </c>
      <c r="U175" s="6">
        <f t="shared" si="46"/>
        <v>545.81019119999996</v>
      </c>
      <c r="V175" s="4">
        <v>2004</v>
      </c>
      <c r="W175" s="6">
        <f t="shared" si="47"/>
        <v>749.29700279999997</v>
      </c>
      <c r="X175" s="4">
        <v>2004</v>
      </c>
      <c r="Y175" s="6">
        <f t="shared" si="48"/>
        <v>734.46678757199993</v>
      </c>
      <c r="Z175" s="4">
        <v>1992</v>
      </c>
      <c r="AA175" s="6">
        <f t="shared" si="49"/>
        <v>630.182677872</v>
      </c>
      <c r="AB175" s="4">
        <v>1992</v>
      </c>
      <c r="AC175" s="6">
        <f t="shared" si="50"/>
        <v>862.54249591199994</v>
      </c>
      <c r="AD175" s="4">
        <v>996</v>
      </c>
      <c r="AE175" s="6">
        <f t="shared" si="51"/>
        <v>686.59349639999994</v>
      </c>
      <c r="AF175" s="4">
        <v>1500</v>
      </c>
      <c r="AG175" s="6">
        <f t="shared" si="52"/>
        <v>2680.8745050000002</v>
      </c>
      <c r="AH175" s="4">
        <v>1500</v>
      </c>
      <c r="AI175" s="6">
        <f t="shared" si="53"/>
        <v>660.04115594999996</v>
      </c>
      <c r="AJ175" s="4">
        <v>1500</v>
      </c>
      <c r="AK175" s="6">
        <f t="shared" si="54"/>
        <v>631.95000000000005</v>
      </c>
      <c r="AL175" s="4">
        <v>0</v>
      </c>
      <c r="AM175" s="6">
        <f t="shared" si="55"/>
        <v>0</v>
      </c>
      <c r="AN175" s="4">
        <v>496</v>
      </c>
      <c r="AO175" s="6">
        <f t="shared" si="56"/>
        <v>323.92053759999999</v>
      </c>
      <c r="AP175" s="6">
        <v>16617.433999999997</v>
      </c>
    </row>
    <row r="176" spans="1:42" x14ac:dyDescent="0.25">
      <c r="A176" s="1">
        <v>12602</v>
      </c>
      <c r="B176" s="1" t="s">
        <v>1840</v>
      </c>
      <c r="C176" s="1" t="s">
        <v>925</v>
      </c>
      <c r="D176" s="4">
        <v>5802</v>
      </c>
      <c r="E176" s="6">
        <f t="shared" si="38"/>
        <v>2262.1998000000003</v>
      </c>
      <c r="F176" s="4">
        <v>1296</v>
      </c>
      <c r="G176" s="6">
        <f t="shared" si="39"/>
        <v>1037.65476384</v>
      </c>
      <c r="H176" s="4">
        <v>1352</v>
      </c>
      <c r="I176" s="6">
        <f t="shared" si="40"/>
        <v>784.16</v>
      </c>
      <c r="J176" s="4">
        <v>2320</v>
      </c>
      <c r="K176" s="6">
        <f t="shared" si="41"/>
        <v>830.55942278399993</v>
      </c>
      <c r="L176" s="4">
        <v>760</v>
      </c>
      <c r="M176" s="6">
        <f t="shared" si="42"/>
        <v>535.80555898268403</v>
      </c>
      <c r="N176" s="4">
        <v>996</v>
      </c>
      <c r="O176" s="6">
        <f t="shared" si="43"/>
        <v>627.48398399999996</v>
      </c>
      <c r="P176" s="4">
        <v>960</v>
      </c>
      <c r="Q176" s="6">
        <f t="shared" si="44"/>
        <v>604.80384000000004</v>
      </c>
      <c r="R176" s="4">
        <v>720</v>
      </c>
      <c r="S176" s="6">
        <f t="shared" si="45"/>
        <v>471.81995999999998</v>
      </c>
      <c r="T176" s="4">
        <v>2712</v>
      </c>
      <c r="U176" s="6">
        <f t="shared" si="46"/>
        <v>743.09098319999998</v>
      </c>
      <c r="V176" s="4">
        <v>2160</v>
      </c>
      <c r="W176" s="6">
        <f t="shared" si="47"/>
        <v>807.62551199999996</v>
      </c>
      <c r="X176" s="4">
        <v>1056</v>
      </c>
      <c r="Y176" s="6">
        <f t="shared" si="48"/>
        <v>387.02441500800001</v>
      </c>
      <c r="Z176" s="4">
        <v>1680</v>
      </c>
      <c r="AA176" s="6">
        <f t="shared" si="49"/>
        <v>531.47936688000004</v>
      </c>
      <c r="AB176" s="4">
        <v>408</v>
      </c>
      <c r="AC176" s="6">
        <f t="shared" si="50"/>
        <v>176.665330488</v>
      </c>
      <c r="AD176" s="4">
        <v>1164</v>
      </c>
      <c r="AE176" s="6">
        <f t="shared" si="51"/>
        <v>802.40444760000003</v>
      </c>
      <c r="AF176" s="4">
        <v>996</v>
      </c>
      <c r="AG176" s="6">
        <f t="shared" si="52"/>
        <v>1780.1006713199999</v>
      </c>
      <c r="AH176" s="4">
        <v>1380</v>
      </c>
      <c r="AI176" s="6">
        <f t="shared" si="53"/>
        <v>607.23786347399994</v>
      </c>
      <c r="AJ176" s="4">
        <v>4000</v>
      </c>
      <c r="AK176" s="6">
        <f t="shared" si="54"/>
        <v>1685.2</v>
      </c>
      <c r="AL176" s="4">
        <v>1032</v>
      </c>
      <c r="AM176" s="6">
        <f t="shared" si="55"/>
        <v>994.84799701442398</v>
      </c>
      <c r="AN176" s="4">
        <v>1152</v>
      </c>
      <c r="AO176" s="6">
        <f t="shared" si="56"/>
        <v>752.33157119999998</v>
      </c>
      <c r="AP176" s="6">
        <v>16419.815799999997</v>
      </c>
    </row>
    <row r="177" spans="1:42" x14ac:dyDescent="0.25">
      <c r="A177" s="1">
        <v>12603</v>
      </c>
      <c r="B177" s="1" t="s">
        <v>1841</v>
      </c>
      <c r="C177" s="1" t="s">
        <v>2472</v>
      </c>
      <c r="D177" s="4">
        <v>1800</v>
      </c>
      <c r="E177" s="6">
        <f t="shared" si="38"/>
        <v>701.82</v>
      </c>
      <c r="F177" s="4">
        <v>0</v>
      </c>
      <c r="G177" s="6">
        <f t="shared" si="39"/>
        <v>0</v>
      </c>
      <c r="H177" s="4">
        <v>296</v>
      </c>
      <c r="I177" s="6">
        <f t="shared" si="40"/>
        <v>171.67999999999998</v>
      </c>
      <c r="J177" s="4">
        <v>0</v>
      </c>
      <c r="K177" s="6">
        <f t="shared" si="41"/>
        <v>0</v>
      </c>
      <c r="L177" s="4">
        <v>300</v>
      </c>
      <c r="M177" s="6">
        <f t="shared" si="42"/>
        <v>211.50219433527002</v>
      </c>
      <c r="N177" s="4">
        <v>0</v>
      </c>
      <c r="O177" s="6">
        <f t="shared" si="43"/>
        <v>0</v>
      </c>
      <c r="P177" s="4">
        <v>0</v>
      </c>
      <c r="Q177" s="6">
        <f t="shared" si="44"/>
        <v>0</v>
      </c>
      <c r="R177" s="4">
        <v>0</v>
      </c>
      <c r="S177" s="6">
        <f t="shared" si="45"/>
        <v>0</v>
      </c>
      <c r="T177" s="4">
        <v>0</v>
      </c>
      <c r="U177" s="6">
        <f t="shared" si="46"/>
        <v>0</v>
      </c>
      <c r="V177" s="4">
        <v>0</v>
      </c>
      <c r="W177" s="6">
        <f t="shared" si="47"/>
        <v>0</v>
      </c>
      <c r="X177" s="4">
        <v>0</v>
      </c>
      <c r="Y177" s="6">
        <f t="shared" si="48"/>
        <v>0</v>
      </c>
      <c r="Z177" s="4">
        <v>0</v>
      </c>
      <c r="AA177" s="6">
        <f t="shared" si="49"/>
        <v>0</v>
      </c>
      <c r="AB177" s="4">
        <v>288</v>
      </c>
      <c r="AC177" s="6">
        <f t="shared" si="50"/>
        <v>124.704939168</v>
      </c>
      <c r="AD177" s="4">
        <v>0</v>
      </c>
      <c r="AE177" s="6">
        <f t="shared" si="51"/>
        <v>0</v>
      </c>
      <c r="AF177" s="4">
        <v>0</v>
      </c>
      <c r="AG177" s="6">
        <f t="shared" si="52"/>
        <v>0</v>
      </c>
      <c r="AH177" s="4">
        <v>60</v>
      </c>
      <c r="AI177" s="6">
        <f t="shared" si="53"/>
        <v>26.401646237999998</v>
      </c>
      <c r="AJ177" s="4">
        <v>20</v>
      </c>
      <c r="AK177" s="6">
        <f t="shared" si="54"/>
        <v>8.4260000000000002</v>
      </c>
      <c r="AL177" s="4">
        <v>0</v>
      </c>
      <c r="AM177" s="6">
        <f t="shared" si="55"/>
        <v>0</v>
      </c>
      <c r="AN177" s="4">
        <v>0</v>
      </c>
      <c r="AO177" s="6">
        <f t="shared" si="56"/>
        <v>0</v>
      </c>
      <c r="AP177" s="6">
        <v>1244.5240000000001</v>
      </c>
    </row>
    <row r="178" spans="1:42" x14ac:dyDescent="0.25">
      <c r="A178" s="1">
        <v>12604</v>
      </c>
      <c r="B178" s="1" t="s">
        <v>1842</v>
      </c>
      <c r="C178" s="1" t="s">
        <v>926</v>
      </c>
      <c r="D178" s="4">
        <v>2502</v>
      </c>
      <c r="E178" s="6">
        <f t="shared" si="38"/>
        <v>975.52980000000002</v>
      </c>
      <c r="F178" s="4">
        <v>804</v>
      </c>
      <c r="G178" s="6">
        <f t="shared" si="39"/>
        <v>643.73027015999992</v>
      </c>
      <c r="H178" s="4">
        <v>496</v>
      </c>
      <c r="I178" s="6">
        <f t="shared" si="40"/>
        <v>287.68</v>
      </c>
      <c r="J178" s="4">
        <v>500</v>
      </c>
      <c r="K178" s="6">
        <f t="shared" si="41"/>
        <v>178.9998756</v>
      </c>
      <c r="L178" s="4">
        <v>500</v>
      </c>
      <c r="M178" s="6">
        <f t="shared" si="42"/>
        <v>352.50365722545001</v>
      </c>
      <c r="N178" s="4">
        <v>600</v>
      </c>
      <c r="O178" s="6">
        <f t="shared" si="43"/>
        <v>378.00240000000002</v>
      </c>
      <c r="P178" s="4">
        <v>600</v>
      </c>
      <c r="Q178" s="6">
        <f t="shared" si="44"/>
        <v>378.00240000000002</v>
      </c>
      <c r="R178" s="4">
        <v>600</v>
      </c>
      <c r="S178" s="6">
        <f t="shared" si="45"/>
        <v>393.18329999999997</v>
      </c>
      <c r="T178" s="4">
        <v>1200</v>
      </c>
      <c r="U178" s="6">
        <f t="shared" si="46"/>
        <v>328.80131999999998</v>
      </c>
      <c r="V178" s="4">
        <v>1500</v>
      </c>
      <c r="W178" s="6">
        <f t="shared" si="47"/>
        <v>560.85104999999999</v>
      </c>
      <c r="X178" s="4">
        <v>804</v>
      </c>
      <c r="Y178" s="6">
        <f t="shared" si="48"/>
        <v>294.66631597200001</v>
      </c>
      <c r="Z178" s="4">
        <v>504</v>
      </c>
      <c r="AA178" s="6">
        <f t="shared" si="49"/>
        <v>159.44381006400002</v>
      </c>
      <c r="AB178" s="4">
        <v>1200</v>
      </c>
      <c r="AC178" s="6">
        <f t="shared" si="50"/>
        <v>519.60391319999997</v>
      </c>
      <c r="AD178" s="4">
        <v>600</v>
      </c>
      <c r="AE178" s="6">
        <f t="shared" si="51"/>
        <v>413.61054000000001</v>
      </c>
      <c r="AF178" s="4">
        <v>300</v>
      </c>
      <c r="AG178" s="6">
        <f t="shared" si="52"/>
        <v>536.17490099999998</v>
      </c>
      <c r="AH178" s="4">
        <v>480</v>
      </c>
      <c r="AI178" s="6">
        <f t="shared" si="53"/>
        <v>211.21316990399998</v>
      </c>
      <c r="AJ178" s="4">
        <v>600</v>
      </c>
      <c r="AK178" s="6">
        <f t="shared" si="54"/>
        <v>252.78</v>
      </c>
      <c r="AL178" s="4">
        <v>3252</v>
      </c>
      <c r="AM178" s="6">
        <f t="shared" si="55"/>
        <v>3134.9279905919639</v>
      </c>
      <c r="AN178" s="4">
        <v>592</v>
      </c>
      <c r="AO178" s="6">
        <f t="shared" si="56"/>
        <v>386.61483520000002</v>
      </c>
      <c r="AP178" s="6">
        <v>10385.445800000001</v>
      </c>
    </row>
    <row r="179" spans="1:42" x14ac:dyDescent="0.25">
      <c r="A179" s="1">
        <v>12605</v>
      </c>
      <c r="B179" s="1" t="s">
        <v>1843</v>
      </c>
      <c r="C179" s="1" t="s">
        <v>927</v>
      </c>
      <c r="D179" s="4">
        <v>402</v>
      </c>
      <c r="E179" s="6">
        <f t="shared" si="38"/>
        <v>156.7398</v>
      </c>
      <c r="F179" s="4">
        <v>144</v>
      </c>
      <c r="G179" s="6">
        <f t="shared" si="39"/>
        <v>115.29497375999999</v>
      </c>
      <c r="H179" s="4">
        <v>176</v>
      </c>
      <c r="I179" s="6">
        <f t="shared" si="40"/>
        <v>102.08</v>
      </c>
      <c r="J179" s="4">
        <v>0</v>
      </c>
      <c r="K179" s="6">
        <f t="shared" si="41"/>
        <v>0</v>
      </c>
      <c r="L179" s="4">
        <v>0</v>
      </c>
      <c r="M179" s="6">
        <f t="shared" si="42"/>
        <v>0</v>
      </c>
      <c r="N179" s="4">
        <v>96</v>
      </c>
      <c r="O179" s="6">
        <f t="shared" si="43"/>
        <v>60.480384000000001</v>
      </c>
      <c r="P179" s="4">
        <v>96</v>
      </c>
      <c r="Q179" s="6">
        <f t="shared" si="44"/>
        <v>60.480384000000001</v>
      </c>
      <c r="R179" s="4">
        <v>102</v>
      </c>
      <c r="S179" s="6">
        <f t="shared" si="45"/>
        <v>66.841161</v>
      </c>
      <c r="T179" s="4">
        <v>144</v>
      </c>
      <c r="U179" s="6">
        <f t="shared" si="46"/>
        <v>39.4561584</v>
      </c>
      <c r="V179" s="4">
        <v>144</v>
      </c>
      <c r="W179" s="6">
        <f t="shared" si="47"/>
        <v>53.841700799999998</v>
      </c>
      <c r="X179" s="4">
        <v>144</v>
      </c>
      <c r="Y179" s="6">
        <f t="shared" si="48"/>
        <v>52.776056591999996</v>
      </c>
      <c r="Z179" s="4">
        <v>0</v>
      </c>
      <c r="AA179" s="6">
        <f t="shared" si="49"/>
        <v>0</v>
      </c>
      <c r="AB179" s="4">
        <v>144</v>
      </c>
      <c r="AC179" s="6">
        <f t="shared" si="50"/>
        <v>62.352469583999998</v>
      </c>
      <c r="AD179" s="4">
        <v>96</v>
      </c>
      <c r="AE179" s="6">
        <f t="shared" si="51"/>
        <v>66.177686399999999</v>
      </c>
      <c r="AF179" s="4">
        <v>72</v>
      </c>
      <c r="AG179" s="6">
        <f t="shared" si="52"/>
        <v>128.68197624000001</v>
      </c>
      <c r="AH179" s="4">
        <v>300</v>
      </c>
      <c r="AI179" s="6">
        <f t="shared" si="53"/>
        <v>132.00823119</v>
      </c>
      <c r="AJ179" s="4">
        <v>220</v>
      </c>
      <c r="AK179" s="6">
        <f t="shared" si="54"/>
        <v>92.686000000000007</v>
      </c>
      <c r="AL179" s="4">
        <v>0</v>
      </c>
      <c r="AM179" s="6">
        <f t="shared" si="55"/>
        <v>0</v>
      </c>
      <c r="AN179" s="4">
        <v>96</v>
      </c>
      <c r="AO179" s="6">
        <f t="shared" si="56"/>
        <v>62.694297599999999</v>
      </c>
      <c r="AP179" s="6">
        <v>1252.4177999999999</v>
      </c>
    </row>
    <row r="180" spans="1:42" x14ac:dyDescent="0.25">
      <c r="A180" s="1">
        <v>12606</v>
      </c>
      <c r="B180" s="1" t="s">
        <v>1844</v>
      </c>
      <c r="C180" s="1" t="s">
        <v>928</v>
      </c>
      <c r="D180" s="4">
        <v>1200</v>
      </c>
      <c r="E180" s="6">
        <f t="shared" si="38"/>
        <v>467.88000000000005</v>
      </c>
      <c r="F180" s="4">
        <v>204</v>
      </c>
      <c r="G180" s="6">
        <f t="shared" si="39"/>
        <v>163.33454616</v>
      </c>
      <c r="H180" s="4">
        <v>200</v>
      </c>
      <c r="I180" s="6">
        <f t="shared" si="40"/>
        <v>115.99999999999999</v>
      </c>
      <c r="J180" s="4">
        <v>100</v>
      </c>
      <c r="K180" s="6">
        <f t="shared" si="41"/>
        <v>35.799975119999999</v>
      </c>
      <c r="L180" s="4">
        <v>100</v>
      </c>
      <c r="M180" s="6">
        <f t="shared" si="42"/>
        <v>70.500731445089997</v>
      </c>
      <c r="N180" s="4">
        <v>96</v>
      </c>
      <c r="O180" s="6">
        <f t="shared" si="43"/>
        <v>60.480384000000001</v>
      </c>
      <c r="P180" s="4">
        <v>96</v>
      </c>
      <c r="Q180" s="6">
        <f t="shared" si="44"/>
        <v>60.480384000000001</v>
      </c>
      <c r="R180" s="4">
        <v>102</v>
      </c>
      <c r="S180" s="6">
        <f t="shared" si="45"/>
        <v>66.841161</v>
      </c>
      <c r="T180" s="4">
        <v>288</v>
      </c>
      <c r="U180" s="6">
        <f t="shared" si="46"/>
        <v>78.912316799999999</v>
      </c>
      <c r="V180" s="4">
        <v>96</v>
      </c>
      <c r="W180" s="6">
        <f t="shared" si="47"/>
        <v>35.894467199999994</v>
      </c>
      <c r="X180" s="4">
        <v>96</v>
      </c>
      <c r="Y180" s="6">
        <f t="shared" si="48"/>
        <v>35.184037728</v>
      </c>
      <c r="Z180" s="4">
        <v>48</v>
      </c>
      <c r="AA180" s="6">
        <f t="shared" si="49"/>
        <v>15.185124768000001</v>
      </c>
      <c r="AB180" s="4">
        <v>48</v>
      </c>
      <c r="AC180" s="6">
        <f t="shared" si="50"/>
        <v>20.784156527999997</v>
      </c>
      <c r="AD180" s="4">
        <v>96</v>
      </c>
      <c r="AE180" s="6">
        <f t="shared" si="51"/>
        <v>66.177686399999999</v>
      </c>
      <c r="AF180" s="4">
        <v>96</v>
      </c>
      <c r="AG180" s="6">
        <f t="shared" si="52"/>
        <v>171.57596832000002</v>
      </c>
      <c r="AH180" s="4">
        <v>120</v>
      </c>
      <c r="AI180" s="6">
        <f t="shared" si="53"/>
        <v>52.803292475999996</v>
      </c>
      <c r="AJ180" s="4">
        <v>100</v>
      </c>
      <c r="AK180" s="6">
        <f t="shared" si="54"/>
        <v>42.13</v>
      </c>
      <c r="AL180" s="4">
        <v>96</v>
      </c>
      <c r="AM180" s="6">
        <f t="shared" si="55"/>
        <v>92.543999722272005</v>
      </c>
      <c r="AN180" s="4">
        <v>48</v>
      </c>
      <c r="AO180" s="6">
        <f t="shared" si="56"/>
        <v>31.347148799999999</v>
      </c>
      <c r="AP180" s="6">
        <v>1683.742</v>
      </c>
    </row>
    <row r="181" spans="1:42" x14ac:dyDescent="0.25">
      <c r="A181" s="1">
        <v>12607</v>
      </c>
      <c r="B181" s="1" t="s">
        <v>1845</v>
      </c>
      <c r="C181" s="1" t="s">
        <v>929</v>
      </c>
      <c r="D181" s="4">
        <v>1500</v>
      </c>
      <c r="E181" s="6">
        <f t="shared" si="38"/>
        <v>584.85</v>
      </c>
      <c r="F181" s="4">
        <v>48</v>
      </c>
      <c r="G181" s="6">
        <f t="shared" si="39"/>
        <v>38.431657919999999</v>
      </c>
      <c r="H181" s="4">
        <v>296</v>
      </c>
      <c r="I181" s="6">
        <f t="shared" si="40"/>
        <v>171.67999999999998</v>
      </c>
      <c r="J181" s="4">
        <v>70</v>
      </c>
      <c r="K181" s="6">
        <f t="shared" si="41"/>
        <v>25.059982584</v>
      </c>
      <c r="L181" s="4">
        <v>520</v>
      </c>
      <c r="M181" s="6">
        <f t="shared" si="42"/>
        <v>366.60380351446804</v>
      </c>
      <c r="N181" s="4">
        <v>192</v>
      </c>
      <c r="O181" s="6">
        <f t="shared" si="43"/>
        <v>120.960768</v>
      </c>
      <c r="P181" s="4">
        <v>168</v>
      </c>
      <c r="Q181" s="6">
        <f t="shared" si="44"/>
        <v>105.840672</v>
      </c>
      <c r="R181" s="4">
        <v>72</v>
      </c>
      <c r="S181" s="6">
        <f t="shared" si="45"/>
        <v>47.181995999999998</v>
      </c>
      <c r="T181" s="4">
        <v>168</v>
      </c>
      <c r="U181" s="6">
        <f t="shared" si="46"/>
        <v>46.032184799999996</v>
      </c>
      <c r="V181" s="4">
        <v>552</v>
      </c>
      <c r="W181" s="6">
        <f t="shared" si="47"/>
        <v>206.39318639999999</v>
      </c>
      <c r="X181" s="4">
        <v>300</v>
      </c>
      <c r="Y181" s="6">
        <f t="shared" si="48"/>
        <v>109.9501179</v>
      </c>
      <c r="Z181" s="4">
        <v>72</v>
      </c>
      <c r="AA181" s="6">
        <f t="shared" si="49"/>
        <v>22.777687152000002</v>
      </c>
      <c r="AB181" s="4">
        <v>528</v>
      </c>
      <c r="AC181" s="6">
        <f t="shared" si="50"/>
        <v>228.62572180799998</v>
      </c>
      <c r="AD181" s="4">
        <v>324</v>
      </c>
      <c r="AE181" s="6">
        <f t="shared" si="51"/>
        <v>223.3496916</v>
      </c>
      <c r="AF181" s="4">
        <v>312</v>
      </c>
      <c r="AG181" s="6">
        <f t="shared" si="52"/>
        <v>557.62189704000002</v>
      </c>
      <c r="AH181" s="4">
        <v>540</v>
      </c>
      <c r="AI181" s="6">
        <f t="shared" si="53"/>
        <v>237.614816142</v>
      </c>
      <c r="AJ181" s="4">
        <v>120</v>
      </c>
      <c r="AK181" s="6">
        <f t="shared" si="54"/>
        <v>50.555999999999997</v>
      </c>
      <c r="AL181" s="4">
        <v>348</v>
      </c>
      <c r="AM181" s="6">
        <f t="shared" si="55"/>
        <v>335.47199899323601</v>
      </c>
      <c r="AN181" s="4">
        <v>0</v>
      </c>
      <c r="AO181" s="6">
        <f t="shared" si="56"/>
        <v>0</v>
      </c>
      <c r="AP181" s="6">
        <v>3478.6259999999993</v>
      </c>
    </row>
    <row r="182" spans="1:42" x14ac:dyDescent="0.25">
      <c r="A182" s="1">
        <v>12608</v>
      </c>
      <c r="B182" s="1" t="s">
        <v>1846</v>
      </c>
      <c r="C182" s="1" t="s">
        <v>930</v>
      </c>
      <c r="D182" s="4">
        <v>402</v>
      </c>
      <c r="E182" s="6">
        <f t="shared" si="38"/>
        <v>156.7398</v>
      </c>
      <c r="F182" s="4">
        <v>156</v>
      </c>
      <c r="G182" s="6">
        <f t="shared" si="39"/>
        <v>124.90288824</v>
      </c>
      <c r="H182" s="4">
        <v>224</v>
      </c>
      <c r="I182" s="6">
        <f t="shared" si="40"/>
        <v>129.91999999999999</v>
      </c>
      <c r="J182" s="4">
        <v>300</v>
      </c>
      <c r="K182" s="6">
        <f t="shared" si="41"/>
        <v>107.39992536</v>
      </c>
      <c r="L182" s="4">
        <v>400</v>
      </c>
      <c r="M182" s="6">
        <f t="shared" si="42"/>
        <v>282.00292578035999</v>
      </c>
      <c r="N182" s="4">
        <v>204</v>
      </c>
      <c r="O182" s="6">
        <f t="shared" si="43"/>
        <v>128.520816</v>
      </c>
      <c r="P182" s="4">
        <v>204</v>
      </c>
      <c r="Q182" s="6">
        <f t="shared" si="44"/>
        <v>128.520816</v>
      </c>
      <c r="R182" s="4">
        <v>300</v>
      </c>
      <c r="S182" s="6">
        <f t="shared" si="45"/>
        <v>196.59164999999999</v>
      </c>
      <c r="T182" s="4">
        <v>408</v>
      </c>
      <c r="U182" s="6">
        <f t="shared" si="46"/>
        <v>111.7924488</v>
      </c>
      <c r="V182" s="4">
        <v>204</v>
      </c>
      <c r="W182" s="6">
        <f t="shared" si="47"/>
        <v>76.275742799999989</v>
      </c>
      <c r="X182" s="4">
        <v>156</v>
      </c>
      <c r="Y182" s="6">
        <f t="shared" si="48"/>
        <v>57.174061307999999</v>
      </c>
      <c r="Z182" s="4">
        <v>192</v>
      </c>
      <c r="AA182" s="6">
        <f t="shared" si="49"/>
        <v>60.740499072000006</v>
      </c>
      <c r="AB182" s="4">
        <v>144</v>
      </c>
      <c r="AC182" s="6">
        <f t="shared" si="50"/>
        <v>62.352469583999998</v>
      </c>
      <c r="AD182" s="4">
        <v>276</v>
      </c>
      <c r="AE182" s="6">
        <f t="shared" si="51"/>
        <v>190.26084839999999</v>
      </c>
      <c r="AF182" s="4">
        <v>1404</v>
      </c>
      <c r="AG182" s="6">
        <f t="shared" si="52"/>
        <v>2509.2985366799999</v>
      </c>
      <c r="AH182" s="4">
        <v>300</v>
      </c>
      <c r="AI182" s="6">
        <f t="shared" si="53"/>
        <v>132.00823119</v>
      </c>
      <c r="AJ182" s="4">
        <v>400</v>
      </c>
      <c r="AK182" s="6">
        <f t="shared" si="54"/>
        <v>168.52</v>
      </c>
      <c r="AL182" s="4">
        <v>156</v>
      </c>
      <c r="AM182" s="6">
        <f t="shared" si="55"/>
        <v>150.383999548692</v>
      </c>
      <c r="AN182" s="4">
        <v>288</v>
      </c>
      <c r="AO182" s="6">
        <f t="shared" si="56"/>
        <v>188.0828928</v>
      </c>
      <c r="AP182" s="6">
        <v>4960.7237999999998</v>
      </c>
    </row>
    <row r="183" spans="1:42" x14ac:dyDescent="0.25">
      <c r="A183" s="1">
        <v>12609</v>
      </c>
      <c r="B183" s="1" t="s">
        <v>1847</v>
      </c>
      <c r="C183" s="1" t="s">
        <v>931</v>
      </c>
      <c r="D183" s="4">
        <v>7998</v>
      </c>
      <c r="E183" s="6">
        <f t="shared" si="38"/>
        <v>3118.4202</v>
      </c>
      <c r="F183" s="4">
        <v>2004</v>
      </c>
      <c r="G183" s="6">
        <f t="shared" si="39"/>
        <v>1604.5217181599999</v>
      </c>
      <c r="H183" s="4">
        <v>0</v>
      </c>
      <c r="I183" s="6">
        <f t="shared" si="40"/>
        <v>0</v>
      </c>
      <c r="J183" s="4">
        <v>1000</v>
      </c>
      <c r="K183" s="6">
        <f t="shared" si="41"/>
        <v>357.99975119999999</v>
      </c>
      <c r="L183" s="4">
        <v>1500</v>
      </c>
      <c r="M183" s="6">
        <f t="shared" si="42"/>
        <v>1057.51097167635</v>
      </c>
      <c r="N183" s="4">
        <v>0</v>
      </c>
      <c r="O183" s="6">
        <f t="shared" si="43"/>
        <v>0</v>
      </c>
      <c r="P183" s="4">
        <v>0</v>
      </c>
      <c r="Q183" s="6">
        <f t="shared" si="44"/>
        <v>0</v>
      </c>
      <c r="R183" s="4">
        <v>1002</v>
      </c>
      <c r="S183" s="6">
        <f t="shared" si="45"/>
        <v>656.61611099999993</v>
      </c>
      <c r="T183" s="4">
        <v>6000</v>
      </c>
      <c r="U183" s="6">
        <f t="shared" si="46"/>
        <v>1644.0065999999999</v>
      </c>
      <c r="V183" s="4">
        <v>2004</v>
      </c>
      <c r="W183" s="6">
        <f t="shared" si="47"/>
        <v>749.29700279999997</v>
      </c>
      <c r="X183" s="4">
        <v>0</v>
      </c>
      <c r="Y183" s="6">
        <f t="shared" si="48"/>
        <v>0</v>
      </c>
      <c r="Z183" s="4">
        <v>1512</v>
      </c>
      <c r="AA183" s="6">
        <f t="shared" si="49"/>
        <v>478.33143019200003</v>
      </c>
      <c r="AB183" s="4">
        <v>1008</v>
      </c>
      <c r="AC183" s="6">
        <f t="shared" si="50"/>
        <v>436.46728708799998</v>
      </c>
      <c r="AD183" s="4">
        <v>996</v>
      </c>
      <c r="AE183" s="6">
        <f t="shared" si="51"/>
        <v>686.59349639999994</v>
      </c>
      <c r="AF183" s="4">
        <v>996</v>
      </c>
      <c r="AG183" s="6">
        <f t="shared" si="52"/>
        <v>1780.1006713199999</v>
      </c>
      <c r="AH183" s="4">
        <v>1020</v>
      </c>
      <c r="AI183" s="6">
        <f t="shared" si="53"/>
        <v>448.82798604599998</v>
      </c>
      <c r="AJ183" s="4">
        <v>1000</v>
      </c>
      <c r="AK183" s="6">
        <f t="shared" si="54"/>
        <v>421.3</v>
      </c>
      <c r="AL183" s="4">
        <v>996</v>
      </c>
      <c r="AM183" s="6">
        <f t="shared" si="55"/>
        <v>960.14399711857197</v>
      </c>
      <c r="AN183" s="4">
        <v>0</v>
      </c>
      <c r="AO183" s="6">
        <f t="shared" si="56"/>
        <v>0</v>
      </c>
      <c r="AP183" s="6">
        <v>14399.226200000001</v>
      </c>
    </row>
    <row r="184" spans="1:42" x14ac:dyDescent="0.25">
      <c r="A184" s="1">
        <v>12610</v>
      </c>
      <c r="B184" s="1" t="s">
        <v>1848</v>
      </c>
      <c r="C184" s="1" t="s">
        <v>932</v>
      </c>
      <c r="D184" s="4">
        <v>1800</v>
      </c>
      <c r="E184" s="6">
        <f t="shared" si="38"/>
        <v>701.82</v>
      </c>
      <c r="F184" s="4">
        <v>804</v>
      </c>
      <c r="G184" s="6">
        <f t="shared" si="39"/>
        <v>643.73027015999992</v>
      </c>
      <c r="H184" s="4">
        <v>800</v>
      </c>
      <c r="I184" s="6">
        <f t="shared" si="40"/>
        <v>463.99999999999994</v>
      </c>
      <c r="J184" s="4">
        <v>900</v>
      </c>
      <c r="K184" s="6">
        <f t="shared" si="41"/>
        <v>322.19977607999999</v>
      </c>
      <c r="L184" s="4">
        <v>900</v>
      </c>
      <c r="M184" s="6">
        <f t="shared" si="42"/>
        <v>634.50658300581006</v>
      </c>
      <c r="N184" s="4">
        <v>252</v>
      </c>
      <c r="O184" s="6">
        <f t="shared" si="43"/>
        <v>158.761008</v>
      </c>
      <c r="P184" s="4">
        <v>252</v>
      </c>
      <c r="Q184" s="6">
        <f t="shared" si="44"/>
        <v>158.761008</v>
      </c>
      <c r="R184" s="4">
        <v>900</v>
      </c>
      <c r="S184" s="6">
        <f t="shared" si="45"/>
        <v>589.77494999999999</v>
      </c>
      <c r="T184" s="4">
        <v>600</v>
      </c>
      <c r="U184" s="6">
        <f t="shared" si="46"/>
        <v>164.40065999999999</v>
      </c>
      <c r="V184" s="4">
        <v>600</v>
      </c>
      <c r="W184" s="6">
        <f t="shared" si="47"/>
        <v>224.34041999999999</v>
      </c>
      <c r="X184" s="4">
        <v>600</v>
      </c>
      <c r="Y184" s="6">
        <f t="shared" si="48"/>
        <v>219.90023579999999</v>
      </c>
      <c r="Z184" s="4">
        <v>600</v>
      </c>
      <c r="AA184" s="6">
        <f t="shared" si="49"/>
        <v>189.81405960000001</v>
      </c>
      <c r="AB184" s="4">
        <v>696</v>
      </c>
      <c r="AC184" s="6">
        <f t="shared" si="50"/>
        <v>301.370269656</v>
      </c>
      <c r="AD184" s="4">
        <v>516</v>
      </c>
      <c r="AE184" s="6">
        <f t="shared" si="51"/>
        <v>355.70506439999997</v>
      </c>
      <c r="AF184" s="4">
        <v>300</v>
      </c>
      <c r="AG184" s="6">
        <f t="shared" si="52"/>
        <v>536.17490099999998</v>
      </c>
      <c r="AH184" s="4">
        <v>1020</v>
      </c>
      <c r="AI184" s="6">
        <f t="shared" si="53"/>
        <v>448.82798604599998</v>
      </c>
      <c r="AJ184" s="4">
        <v>900</v>
      </c>
      <c r="AK184" s="6">
        <f t="shared" si="54"/>
        <v>379.17</v>
      </c>
      <c r="AL184" s="4">
        <v>552</v>
      </c>
      <c r="AM184" s="6">
        <f t="shared" si="55"/>
        <v>532.127998403064</v>
      </c>
      <c r="AN184" s="4">
        <v>400</v>
      </c>
      <c r="AO184" s="6">
        <f t="shared" si="56"/>
        <v>261.22624000000002</v>
      </c>
      <c r="AP184" s="6">
        <v>7285.5640000000012</v>
      </c>
    </row>
    <row r="185" spans="1:42" x14ac:dyDescent="0.25">
      <c r="A185" s="1">
        <v>12611</v>
      </c>
      <c r="B185" s="1" t="s">
        <v>1849</v>
      </c>
      <c r="C185" s="1" t="s">
        <v>933</v>
      </c>
      <c r="D185" s="4">
        <v>480</v>
      </c>
      <c r="E185" s="6">
        <f t="shared" si="38"/>
        <v>187.15200000000002</v>
      </c>
      <c r="F185" s="4">
        <v>0</v>
      </c>
      <c r="G185" s="6">
        <f t="shared" si="39"/>
        <v>0</v>
      </c>
      <c r="H185" s="4">
        <v>112</v>
      </c>
      <c r="I185" s="6">
        <f t="shared" si="40"/>
        <v>64.959999999999994</v>
      </c>
      <c r="J185" s="4">
        <v>210</v>
      </c>
      <c r="K185" s="6">
        <f t="shared" si="41"/>
        <v>75.179947752000004</v>
      </c>
      <c r="L185" s="4">
        <v>60</v>
      </c>
      <c r="M185" s="6">
        <f t="shared" si="42"/>
        <v>42.300438867054005</v>
      </c>
      <c r="N185" s="4">
        <v>72</v>
      </c>
      <c r="O185" s="6">
        <f t="shared" si="43"/>
        <v>45.360287999999997</v>
      </c>
      <c r="P185" s="4">
        <v>72</v>
      </c>
      <c r="Q185" s="6">
        <f t="shared" si="44"/>
        <v>45.360287999999997</v>
      </c>
      <c r="R185" s="4">
        <v>60</v>
      </c>
      <c r="S185" s="6">
        <f t="shared" si="45"/>
        <v>39.318329999999996</v>
      </c>
      <c r="T185" s="4">
        <v>192</v>
      </c>
      <c r="U185" s="6">
        <f t="shared" si="46"/>
        <v>52.6082112</v>
      </c>
      <c r="V185" s="4">
        <v>168</v>
      </c>
      <c r="W185" s="6">
        <f t="shared" si="47"/>
        <v>62.815317599999993</v>
      </c>
      <c r="X185" s="4">
        <v>84</v>
      </c>
      <c r="Y185" s="6">
        <f t="shared" si="48"/>
        <v>30.786033011999997</v>
      </c>
      <c r="Z185" s="4">
        <v>120</v>
      </c>
      <c r="AA185" s="6">
        <f t="shared" si="49"/>
        <v>37.96281192</v>
      </c>
      <c r="AB185" s="4">
        <v>696</v>
      </c>
      <c r="AC185" s="6">
        <f t="shared" si="50"/>
        <v>301.370269656</v>
      </c>
      <c r="AD185" s="4">
        <v>96</v>
      </c>
      <c r="AE185" s="6">
        <f t="shared" si="51"/>
        <v>66.177686399999999</v>
      </c>
      <c r="AF185" s="4">
        <v>324</v>
      </c>
      <c r="AG185" s="6">
        <f t="shared" si="52"/>
        <v>579.06889307999995</v>
      </c>
      <c r="AH185" s="4">
        <v>120</v>
      </c>
      <c r="AI185" s="6">
        <f t="shared" si="53"/>
        <v>52.803292475999996</v>
      </c>
      <c r="AJ185" s="4">
        <v>480</v>
      </c>
      <c r="AK185" s="6">
        <f t="shared" si="54"/>
        <v>202.22399999999999</v>
      </c>
      <c r="AL185" s="4">
        <v>84</v>
      </c>
      <c r="AM185" s="6">
        <f t="shared" si="55"/>
        <v>80.975999756988003</v>
      </c>
      <c r="AN185" s="4">
        <v>224</v>
      </c>
      <c r="AO185" s="6">
        <f t="shared" si="56"/>
        <v>146.28669440000002</v>
      </c>
      <c r="AP185" s="6">
        <v>2112.3439999999996</v>
      </c>
    </row>
    <row r="186" spans="1:42" x14ac:dyDescent="0.25">
      <c r="A186" s="1">
        <v>12612</v>
      </c>
      <c r="B186" s="1" t="s">
        <v>1850</v>
      </c>
      <c r="C186" s="1" t="s">
        <v>934</v>
      </c>
      <c r="D186" s="4">
        <v>19584</v>
      </c>
      <c r="E186" s="6">
        <f t="shared" si="38"/>
        <v>7635.8016000000007</v>
      </c>
      <c r="F186" s="4">
        <v>3900</v>
      </c>
      <c r="G186" s="6">
        <f t="shared" si="39"/>
        <v>3122.5722059999998</v>
      </c>
      <c r="H186" s="4">
        <v>4184</v>
      </c>
      <c r="I186" s="6">
        <f t="shared" si="40"/>
        <v>2426.7199999999998</v>
      </c>
      <c r="J186" s="4">
        <v>9700</v>
      </c>
      <c r="K186" s="6">
        <f t="shared" si="41"/>
        <v>3472.5975866399999</v>
      </c>
      <c r="L186" s="4">
        <v>2490</v>
      </c>
      <c r="M186" s="6">
        <f t="shared" si="42"/>
        <v>1755.4682129827411</v>
      </c>
      <c r="N186" s="4">
        <v>2628</v>
      </c>
      <c r="O186" s="6">
        <f t="shared" si="43"/>
        <v>1655.6505119999999</v>
      </c>
      <c r="P186" s="4">
        <v>2676</v>
      </c>
      <c r="Q186" s="6">
        <f t="shared" si="44"/>
        <v>1685.8907039999999</v>
      </c>
      <c r="R186" s="4">
        <v>2328</v>
      </c>
      <c r="S186" s="6">
        <f t="shared" si="45"/>
        <v>1525.5512039999999</v>
      </c>
      <c r="T186" s="4">
        <v>8328</v>
      </c>
      <c r="U186" s="6">
        <f t="shared" si="46"/>
        <v>2281.8811608000001</v>
      </c>
      <c r="V186" s="4">
        <v>6300</v>
      </c>
      <c r="W186" s="6">
        <f t="shared" si="47"/>
        <v>2355.5744099999997</v>
      </c>
      <c r="X186" s="4">
        <v>3300</v>
      </c>
      <c r="Y186" s="6">
        <f t="shared" si="48"/>
        <v>1209.4512969</v>
      </c>
      <c r="Z186" s="4">
        <v>5736</v>
      </c>
      <c r="AA186" s="6">
        <f t="shared" si="49"/>
        <v>1814.622409776</v>
      </c>
      <c r="AB186" s="4">
        <v>19896</v>
      </c>
      <c r="AC186" s="6">
        <f t="shared" si="50"/>
        <v>8615.0328808559989</v>
      </c>
      <c r="AD186" s="4">
        <v>3972</v>
      </c>
      <c r="AE186" s="6">
        <f t="shared" si="51"/>
        <v>2738.1017747999999</v>
      </c>
      <c r="AF186" s="4">
        <v>6252</v>
      </c>
      <c r="AG186" s="6">
        <f t="shared" si="52"/>
        <v>11173.884936840001</v>
      </c>
      <c r="AH186" s="4">
        <v>4200</v>
      </c>
      <c r="AI186" s="6">
        <f t="shared" si="53"/>
        <v>1848.1152366599999</v>
      </c>
      <c r="AJ186" s="4">
        <v>9680</v>
      </c>
      <c r="AK186" s="6">
        <f t="shared" si="54"/>
        <v>4078.1840000000002</v>
      </c>
      <c r="AL186" s="4">
        <v>3144</v>
      </c>
      <c r="AM186" s="6">
        <f t="shared" si="55"/>
        <v>3030.815990904408</v>
      </c>
      <c r="AN186" s="4">
        <v>5184</v>
      </c>
      <c r="AO186" s="6">
        <f t="shared" si="56"/>
        <v>3385.4920704000001</v>
      </c>
      <c r="AP186" s="6">
        <v>65802.527600000001</v>
      </c>
    </row>
    <row r="187" spans="1:42" x14ac:dyDescent="0.25">
      <c r="A187" s="1">
        <v>12615</v>
      </c>
      <c r="B187" s="1" t="s">
        <v>1851</v>
      </c>
      <c r="C187" s="1" t="s">
        <v>935</v>
      </c>
      <c r="D187" s="4">
        <v>24234</v>
      </c>
      <c r="E187" s="6">
        <f t="shared" si="38"/>
        <v>9448.8366000000005</v>
      </c>
      <c r="F187" s="4">
        <v>3888</v>
      </c>
      <c r="G187" s="6">
        <f t="shared" si="39"/>
        <v>3112.9642915199997</v>
      </c>
      <c r="H187" s="4">
        <v>3912</v>
      </c>
      <c r="I187" s="6">
        <f t="shared" si="40"/>
        <v>2268.96</v>
      </c>
      <c r="J187" s="4">
        <v>2000</v>
      </c>
      <c r="K187" s="6">
        <f t="shared" si="41"/>
        <v>715.99950239999998</v>
      </c>
      <c r="L187" s="4">
        <v>3250</v>
      </c>
      <c r="M187" s="6">
        <f t="shared" si="42"/>
        <v>2291.2737719654251</v>
      </c>
      <c r="N187" s="4">
        <v>2928</v>
      </c>
      <c r="O187" s="6">
        <f t="shared" si="43"/>
        <v>1844.6517120000001</v>
      </c>
      <c r="P187" s="4">
        <v>2928</v>
      </c>
      <c r="Q187" s="6">
        <f t="shared" si="44"/>
        <v>1844.6517120000001</v>
      </c>
      <c r="R187" s="4">
        <v>1944</v>
      </c>
      <c r="S187" s="6">
        <f t="shared" si="45"/>
        <v>1273.913892</v>
      </c>
      <c r="T187" s="4">
        <v>5928</v>
      </c>
      <c r="U187" s="6">
        <f t="shared" si="46"/>
        <v>1624.2785208</v>
      </c>
      <c r="V187" s="4">
        <v>3996</v>
      </c>
      <c r="W187" s="6">
        <f t="shared" si="47"/>
        <v>1494.1071972</v>
      </c>
      <c r="X187" s="4">
        <v>1992</v>
      </c>
      <c r="Y187" s="6">
        <f t="shared" si="48"/>
        <v>730.06878285599998</v>
      </c>
      <c r="Z187" s="4">
        <v>1008</v>
      </c>
      <c r="AA187" s="6">
        <f t="shared" si="49"/>
        <v>318.88762012800004</v>
      </c>
      <c r="AB187" s="4">
        <v>4008</v>
      </c>
      <c r="AC187" s="6">
        <f t="shared" si="50"/>
        <v>1735.4770700879999</v>
      </c>
      <c r="AD187" s="4">
        <v>2004</v>
      </c>
      <c r="AE187" s="6">
        <f t="shared" si="51"/>
        <v>1381.4592035999999</v>
      </c>
      <c r="AF187" s="4">
        <v>2004</v>
      </c>
      <c r="AG187" s="6">
        <f t="shared" si="52"/>
        <v>3581.6483386800001</v>
      </c>
      <c r="AH187" s="4">
        <v>1500</v>
      </c>
      <c r="AI187" s="6">
        <f t="shared" si="53"/>
        <v>660.04115594999996</v>
      </c>
      <c r="AJ187" s="4">
        <v>3000</v>
      </c>
      <c r="AK187" s="6">
        <f t="shared" si="54"/>
        <v>1263.9000000000001</v>
      </c>
      <c r="AL187" s="4">
        <v>1980</v>
      </c>
      <c r="AM187" s="6">
        <f t="shared" si="55"/>
        <v>1908.7199942718601</v>
      </c>
      <c r="AN187" s="4">
        <v>2000</v>
      </c>
      <c r="AO187" s="6">
        <f t="shared" si="56"/>
        <v>1306.1312</v>
      </c>
      <c r="AP187" s="6">
        <v>38803.3986</v>
      </c>
    </row>
    <row r="188" spans="1:42" x14ac:dyDescent="0.25">
      <c r="A188" s="1">
        <v>12616</v>
      </c>
      <c r="B188" s="1" t="s">
        <v>1852</v>
      </c>
      <c r="C188" s="1" t="s">
        <v>936</v>
      </c>
      <c r="D188" s="4">
        <v>3198</v>
      </c>
      <c r="E188" s="6">
        <f t="shared" si="38"/>
        <v>1246.9002</v>
      </c>
      <c r="F188" s="4">
        <v>996</v>
      </c>
      <c r="G188" s="6">
        <f t="shared" si="39"/>
        <v>797.45690184</v>
      </c>
      <c r="H188" s="4">
        <v>2000</v>
      </c>
      <c r="I188" s="6">
        <f t="shared" si="40"/>
        <v>1160</v>
      </c>
      <c r="J188" s="4">
        <v>1500</v>
      </c>
      <c r="K188" s="6">
        <f t="shared" si="41"/>
        <v>536.99962679999999</v>
      </c>
      <c r="L188" s="4">
        <v>1480</v>
      </c>
      <c r="M188" s="6">
        <f t="shared" si="42"/>
        <v>1043.4108253873321</v>
      </c>
      <c r="N188" s="4">
        <v>996</v>
      </c>
      <c r="O188" s="6">
        <f t="shared" si="43"/>
        <v>627.48398399999996</v>
      </c>
      <c r="P188" s="4">
        <v>996</v>
      </c>
      <c r="Q188" s="6">
        <f t="shared" si="44"/>
        <v>627.48398399999996</v>
      </c>
      <c r="R188" s="4">
        <v>1002</v>
      </c>
      <c r="S188" s="6">
        <f t="shared" si="45"/>
        <v>656.61611099999993</v>
      </c>
      <c r="T188" s="4">
        <v>1800</v>
      </c>
      <c r="U188" s="6">
        <f t="shared" si="46"/>
        <v>493.20197999999999</v>
      </c>
      <c r="V188" s="4">
        <v>1800</v>
      </c>
      <c r="W188" s="6">
        <f t="shared" si="47"/>
        <v>673.02125999999998</v>
      </c>
      <c r="X188" s="4">
        <v>996</v>
      </c>
      <c r="Y188" s="6">
        <f t="shared" si="48"/>
        <v>365.03439142799999</v>
      </c>
      <c r="Z188" s="4">
        <v>1008</v>
      </c>
      <c r="AA188" s="6">
        <f t="shared" si="49"/>
        <v>318.88762012800004</v>
      </c>
      <c r="AB188" s="4">
        <v>1008</v>
      </c>
      <c r="AC188" s="6">
        <f t="shared" si="50"/>
        <v>436.46728708799998</v>
      </c>
      <c r="AD188" s="4">
        <v>996</v>
      </c>
      <c r="AE188" s="6">
        <f t="shared" si="51"/>
        <v>686.59349639999994</v>
      </c>
      <c r="AF188" s="4">
        <v>996</v>
      </c>
      <c r="AG188" s="6">
        <f t="shared" si="52"/>
        <v>1780.1006713199999</v>
      </c>
      <c r="AH188" s="4">
        <v>1800</v>
      </c>
      <c r="AI188" s="6">
        <f t="shared" si="53"/>
        <v>792.04938714000002</v>
      </c>
      <c r="AJ188" s="4">
        <v>1800</v>
      </c>
      <c r="AK188" s="6">
        <f t="shared" si="54"/>
        <v>758.34</v>
      </c>
      <c r="AL188" s="4">
        <v>996</v>
      </c>
      <c r="AM188" s="6">
        <f t="shared" si="55"/>
        <v>960.14399711857197</v>
      </c>
      <c r="AN188" s="4">
        <v>992</v>
      </c>
      <c r="AO188" s="6">
        <f t="shared" si="56"/>
        <v>647.84107519999998</v>
      </c>
      <c r="AP188" s="6">
        <v>14606.110199999997</v>
      </c>
    </row>
    <row r="189" spans="1:42" x14ac:dyDescent="0.25">
      <c r="A189" s="1">
        <v>12618</v>
      </c>
      <c r="B189" s="1" t="s">
        <v>1853</v>
      </c>
      <c r="C189" s="1" t="s">
        <v>937</v>
      </c>
      <c r="D189" s="4">
        <v>2100</v>
      </c>
      <c r="E189" s="6">
        <f t="shared" si="38"/>
        <v>818.79000000000008</v>
      </c>
      <c r="F189" s="4">
        <v>468</v>
      </c>
      <c r="G189" s="6">
        <f t="shared" si="39"/>
        <v>374.70866472</v>
      </c>
      <c r="H189" s="4">
        <v>488</v>
      </c>
      <c r="I189" s="6">
        <f t="shared" si="40"/>
        <v>283.03999999999996</v>
      </c>
      <c r="J189" s="4">
        <v>840</v>
      </c>
      <c r="K189" s="6">
        <f t="shared" si="41"/>
        <v>300.71979100800002</v>
      </c>
      <c r="L189" s="4">
        <v>280</v>
      </c>
      <c r="M189" s="6">
        <f t="shared" si="42"/>
        <v>197.40204804625202</v>
      </c>
      <c r="N189" s="4">
        <v>216</v>
      </c>
      <c r="O189" s="6">
        <f t="shared" si="43"/>
        <v>136.08086399999999</v>
      </c>
      <c r="P189" s="4">
        <v>216</v>
      </c>
      <c r="Q189" s="6">
        <f t="shared" si="44"/>
        <v>136.08086399999999</v>
      </c>
      <c r="R189" s="4">
        <v>258</v>
      </c>
      <c r="S189" s="6">
        <f t="shared" si="45"/>
        <v>169.06881899999999</v>
      </c>
      <c r="T189" s="4">
        <v>984</v>
      </c>
      <c r="U189" s="6">
        <f t="shared" si="46"/>
        <v>269.61708240000002</v>
      </c>
      <c r="V189" s="4">
        <v>780</v>
      </c>
      <c r="W189" s="6">
        <f t="shared" si="47"/>
        <v>291.64254599999998</v>
      </c>
      <c r="X189" s="4">
        <v>384</v>
      </c>
      <c r="Y189" s="6">
        <f t="shared" si="48"/>
        <v>140.736150912</v>
      </c>
      <c r="Z189" s="4">
        <v>600</v>
      </c>
      <c r="AA189" s="6">
        <f t="shared" si="49"/>
        <v>189.81405960000001</v>
      </c>
      <c r="AB189" s="4">
        <v>840</v>
      </c>
      <c r="AC189" s="6">
        <f t="shared" si="50"/>
        <v>363.72273923999995</v>
      </c>
      <c r="AD189" s="4">
        <v>0</v>
      </c>
      <c r="AE189" s="6">
        <f t="shared" si="51"/>
        <v>0</v>
      </c>
      <c r="AF189" s="4">
        <v>168</v>
      </c>
      <c r="AG189" s="6">
        <f t="shared" si="52"/>
        <v>300.25794456</v>
      </c>
      <c r="AH189" s="4">
        <v>480</v>
      </c>
      <c r="AI189" s="6">
        <f t="shared" si="53"/>
        <v>211.21316990399998</v>
      </c>
      <c r="AJ189" s="4">
        <v>500</v>
      </c>
      <c r="AK189" s="6">
        <f t="shared" si="54"/>
        <v>210.65</v>
      </c>
      <c r="AL189" s="4">
        <v>0</v>
      </c>
      <c r="AM189" s="6">
        <f t="shared" si="55"/>
        <v>0</v>
      </c>
      <c r="AN189" s="4">
        <v>416</v>
      </c>
      <c r="AO189" s="6">
        <f t="shared" si="56"/>
        <v>271.67528959999999</v>
      </c>
      <c r="AP189" s="6">
        <v>4664.732</v>
      </c>
    </row>
    <row r="190" spans="1:42" x14ac:dyDescent="0.25">
      <c r="A190" s="1">
        <v>12619</v>
      </c>
      <c r="B190" s="1" t="s">
        <v>1854</v>
      </c>
      <c r="C190" s="1" t="s">
        <v>938</v>
      </c>
      <c r="D190" s="4">
        <v>7002</v>
      </c>
      <c r="E190" s="6">
        <f t="shared" si="38"/>
        <v>2730.0798</v>
      </c>
      <c r="F190" s="4">
        <v>3000</v>
      </c>
      <c r="G190" s="6">
        <f t="shared" si="39"/>
        <v>2401.9786199999999</v>
      </c>
      <c r="H190" s="4">
        <v>2000</v>
      </c>
      <c r="I190" s="6">
        <f t="shared" si="40"/>
        <v>1160</v>
      </c>
      <c r="J190" s="4">
        <v>1500</v>
      </c>
      <c r="K190" s="6">
        <f t="shared" si="41"/>
        <v>536.99962679999999</v>
      </c>
      <c r="L190" s="4">
        <v>500</v>
      </c>
      <c r="M190" s="6">
        <f t="shared" si="42"/>
        <v>352.50365722545001</v>
      </c>
      <c r="N190" s="4">
        <v>2004</v>
      </c>
      <c r="O190" s="6">
        <f t="shared" si="43"/>
        <v>1262.528016</v>
      </c>
      <c r="P190" s="4">
        <v>0</v>
      </c>
      <c r="Q190" s="6">
        <f t="shared" si="44"/>
        <v>0</v>
      </c>
      <c r="R190" s="4">
        <v>1500</v>
      </c>
      <c r="S190" s="6">
        <f t="shared" si="45"/>
        <v>982.95825000000002</v>
      </c>
      <c r="T190" s="4">
        <v>3000</v>
      </c>
      <c r="U190" s="6">
        <f t="shared" si="46"/>
        <v>822.00329999999997</v>
      </c>
      <c r="V190" s="4">
        <v>0</v>
      </c>
      <c r="W190" s="6">
        <f t="shared" si="47"/>
        <v>0</v>
      </c>
      <c r="X190" s="4">
        <v>3000</v>
      </c>
      <c r="Y190" s="6">
        <f t="shared" si="48"/>
        <v>1099.5011789999999</v>
      </c>
      <c r="Z190" s="4">
        <v>504</v>
      </c>
      <c r="AA190" s="6">
        <f t="shared" si="49"/>
        <v>159.44381006400002</v>
      </c>
      <c r="AB190" s="4">
        <v>4008</v>
      </c>
      <c r="AC190" s="6">
        <f t="shared" si="50"/>
        <v>1735.4770700879999</v>
      </c>
      <c r="AD190" s="4">
        <v>504</v>
      </c>
      <c r="AE190" s="6">
        <f t="shared" si="51"/>
        <v>347.43285359999999</v>
      </c>
      <c r="AF190" s="4">
        <v>2496</v>
      </c>
      <c r="AG190" s="6">
        <f t="shared" si="52"/>
        <v>4460.9751763200002</v>
      </c>
      <c r="AH190" s="4">
        <v>1980</v>
      </c>
      <c r="AI190" s="6">
        <f t="shared" si="53"/>
        <v>871.25432585399994</v>
      </c>
      <c r="AJ190" s="4">
        <v>500</v>
      </c>
      <c r="AK190" s="6">
        <f t="shared" si="54"/>
        <v>210.65</v>
      </c>
      <c r="AL190" s="4">
        <v>996</v>
      </c>
      <c r="AM190" s="6">
        <f t="shared" si="55"/>
        <v>960.14399711857197</v>
      </c>
      <c r="AN190" s="4">
        <v>1504</v>
      </c>
      <c r="AO190" s="6">
        <f t="shared" si="56"/>
        <v>982.21066240000005</v>
      </c>
      <c r="AP190" s="6">
        <v>21073.891800000001</v>
      </c>
    </row>
    <row r="191" spans="1:42" x14ac:dyDescent="0.25">
      <c r="A191" s="1">
        <v>12620</v>
      </c>
      <c r="B191" s="1" t="s">
        <v>1855</v>
      </c>
      <c r="C191" s="1" t="s">
        <v>939</v>
      </c>
      <c r="D191" s="4">
        <v>5148</v>
      </c>
      <c r="E191" s="6">
        <f t="shared" si="38"/>
        <v>2007.2052000000001</v>
      </c>
      <c r="F191" s="4">
        <v>1152</v>
      </c>
      <c r="G191" s="6">
        <f t="shared" si="39"/>
        <v>922.35979007999993</v>
      </c>
      <c r="H191" s="4">
        <v>1200</v>
      </c>
      <c r="I191" s="6">
        <f t="shared" si="40"/>
        <v>696</v>
      </c>
      <c r="J191" s="4">
        <v>1200</v>
      </c>
      <c r="K191" s="6">
        <f t="shared" si="41"/>
        <v>429.59970143999999</v>
      </c>
      <c r="L191" s="4">
        <v>680</v>
      </c>
      <c r="M191" s="6">
        <f t="shared" si="42"/>
        <v>479.40497382661204</v>
      </c>
      <c r="N191" s="4">
        <v>876</v>
      </c>
      <c r="O191" s="6">
        <f t="shared" si="43"/>
        <v>551.88350400000002</v>
      </c>
      <c r="P191" s="4">
        <v>852</v>
      </c>
      <c r="Q191" s="6">
        <f t="shared" si="44"/>
        <v>536.76340800000003</v>
      </c>
      <c r="R191" s="4">
        <v>636</v>
      </c>
      <c r="S191" s="6">
        <f t="shared" si="45"/>
        <v>416.77429799999999</v>
      </c>
      <c r="T191" s="4">
        <v>2400</v>
      </c>
      <c r="U191" s="6">
        <f t="shared" si="46"/>
        <v>657.60263999999995</v>
      </c>
      <c r="V191" s="4">
        <v>1920</v>
      </c>
      <c r="W191" s="6">
        <f t="shared" si="47"/>
        <v>717.88934399999994</v>
      </c>
      <c r="X191" s="4">
        <v>936</v>
      </c>
      <c r="Y191" s="6">
        <f t="shared" si="48"/>
        <v>343.04436784799998</v>
      </c>
      <c r="Z191" s="4">
        <v>1488</v>
      </c>
      <c r="AA191" s="6">
        <f t="shared" si="49"/>
        <v>470.73886780800001</v>
      </c>
      <c r="AB191" s="4">
        <v>3000</v>
      </c>
      <c r="AC191" s="6">
        <f t="shared" si="50"/>
        <v>1299.009783</v>
      </c>
      <c r="AD191" s="4">
        <v>1032</v>
      </c>
      <c r="AE191" s="6">
        <f t="shared" si="51"/>
        <v>711.41012879999994</v>
      </c>
      <c r="AF191" s="4">
        <v>960</v>
      </c>
      <c r="AG191" s="6">
        <f t="shared" si="52"/>
        <v>1715.7596831999999</v>
      </c>
      <c r="AH191" s="4">
        <v>1200</v>
      </c>
      <c r="AI191" s="6">
        <f t="shared" si="53"/>
        <v>528.03292476000001</v>
      </c>
      <c r="AJ191" s="4">
        <v>1440</v>
      </c>
      <c r="AK191" s="6">
        <f t="shared" si="54"/>
        <v>606.67200000000003</v>
      </c>
      <c r="AL191" s="4">
        <v>912</v>
      </c>
      <c r="AM191" s="6">
        <f t="shared" si="55"/>
        <v>879.16799736158407</v>
      </c>
      <c r="AN191" s="4">
        <v>1024</v>
      </c>
      <c r="AO191" s="6">
        <f t="shared" si="56"/>
        <v>668.73917440000002</v>
      </c>
      <c r="AP191" s="6">
        <v>14636.289200000001</v>
      </c>
    </row>
    <row r="192" spans="1:42" x14ac:dyDescent="0.25">
      <c r="A192" s="1">
        <v>12621</v>
      </c>
      <c r="B192" s="1" t="s">
        <v>1856</v>
      </c>
      <c r="C192" s="1" t="s">
        <v>940</v>
      </c>
      <c r="D192" s="4">
        <v>13998</v>
      </c>
      <c r="E192" s="6">
        <f t="shared" si="38"/>
        <v>5457.8202000000001</v>
      </c>
      <c r="F192" s="4">
        <v>13200</v>
      </c>
      <c r="G192" s="6">
        <f t="shared" si="39"/>
        <v>10568.705927999999</v>
      </c>
      <c r="H192" s="4">
        <v>4000</v>
      </c>
      <c r="I192" s="6">
        <f t="shared" si="40"/>
        <v>2320</v>
      </c>
      <c r="J192" s="4">
        <v>2000</v>
      </c>
      <c r="K192" s="6">
        <f t="shared" si="41"/>
        <v>715.99950239999998</v>
      </c>
      <c r="L192" s="4">
        <v>3500</v>
      </c>
      <c r="M192" s="6">
        <f t="shared" si="42"/>
        <v>2467.5256005781503</v>
      </c>
      <c r="N192" s="4">
        <v>1500</v>
      </c>
      <c r="O192" s="6">
        <f t="shared" si="43"/>
        <v>945.00599999999997</v>
      </c>
      <c r="P192" s="4">
        <v>1500</v>
      </c>
      <c r="Q192" s="6">
        <f t="shared" si="44"/>
        <v>945.00599999999997</v>
      </c>
      <c r="R192" s="4">
        <v>4002</v>
      </c>
      <c r="S192" s="6">
        <f t="shared" si="45"/>
        <v>2622.5326110000001</v>
      </c>
      <c r="T192" s="4">
        <v>7512</v>
      </c>
      <c r="U192" s="6">
        <f t="shared" si="46"/>
        <v>2058.2962631999999</v>
      </c>
      <c r="V192" s="4">
        <v>3504</v>
      </c>
      <c r="W192" s="6">
        <f t="shared" si="47"/>
        <v>1310.1480528</v>
      </c>
      <c r="X192" s="4">
        <v>3504</v>
      </c>
      <c r="Y192" s="6">
        <f t="shared" si="48"/>
        <v>1284.2173770719999</v>
      </c>
      <c r="Z192" s="4">
        <v>1008</v>
      </c>
      <c r="AA192" s="6">
        <f t="shared" si="49"/>
        <v>318.88762012800004</v>
      </c>
      <c r="AB192" s="4">
        <v>4992</v>
      </c>
      <c r="AC192" s="6">
        <f t="shared" si="50"/>
        <v>2161.552278912</v>
      </c>
      <c r="AD192" s="4">
        <v>3768</v>
      </c>
      <c r="AE192" s="6">
        <f t="shared" si="51"/>
        <v>2597.4741912</v>
      </c>
      <c r="AF192" s="4">
        <v>1752</v>
      </c>
      <c r="AG192" s="6">
        <f t="shared" si="52"/>
        <v>3131.2614218399999</v>
      </c>
      <c r="AH192" s="4">
        <v>4020</v>
      </c>
      <c r="AI192" s="6">
        <f t="shared" si="53"/>
        <v>1768.9102979459999</v>
      </c>
      <c r="AJ192" s="4">
        <v>4520</v>
      </c>
      <c r="AK192" s="6">
        <f t="shared" si="54"/>
        <v>1904.2760000000001</v>
      </c>
      <c r="AL192" s="4">
        <v>0</v>
      </c>
      <c r="AM192" s="6">
        <f t="shared" si="55"/>
        <v>0</v>
      </c>
      <c r="AN192" s="4">
        <v>2992</v>
      </c>
      <c r="AO192" s="6">
        <f t="shared" si="56"/>
        <v>1953.9722752</v>
      </c>
      <c r="AP192" s="6">
        <v>44529.614200000004</v>
      </c>
    </row>
    <row r="193" spans="1:42" x14ac:dyDescent="0.25">
      <c r="A193" s="1">
        <v>12622</v>
      </c>
      <c r="B193" s="1" t="s">
        <v>1857</v>
      </c>
      <c r="C193" s="1" t="s">
        <v>941</v>
      </c>
      <c r="D193" s="4">
        <v>25326</v>
      </c>
      <c r="E193" s="6">
        <f t="shared" si="38"/>
        <v>9874.6074000000008</v>
      </c>
      <c r="F193" s="4">
        <v>4860</v>
      </c>
      <c r="G193" s="6">
        <f t="shared" si="39"/>
        <v>3891.2053643999998</v>
      </c>
      <c r="H193" s="4">
        <v>5288</v>
      </c>
      <c r="I193" s="6">
        <f t="shared" si="40"/>
        <v>3067.04</v>
      </c>
      <c r="J193" s="4">
        <v>12620</v>
      </c>
      <c r="K193" s="6">
        <f t="shared" si="41"/>
        <v>4517.9568601439996</v>
      </c>
      <c r="L193" s="4">
        <v>2040</v>
      </c>
      <c r="M193" s="6">
        <f t="shared" si="42"/>
        <v>1438.214921479836</v>
      </c>
      <c r="N193" s="4">
        <v>3672</v>
      </c>
      <c r="O193" s="6">
        <f t="shared" si="43"/>
        <v>2313.3746879999999</v>
      </c>
      <c r="P193" s="4">
        <v>4536</v>
      </c>
      <c r="Q193" s="6">
        <f t="shared" si="44"/>
        <v>2857.698144</v>
      </c>
      <c r="R193" s="4">
        <v>2484</v>
      </c>
      <c r="S193" s="6">
        <f t="shared" si="45"/>
        <v>1627.7788619999999</v>
      </c>
      <c r="T193" s="4">
        <v>8880</v>
      </c>
      <c r="U193" s="6">
        <f t="shared" si="46"/>
        <v>2433.1297679999998</v>
      </c>
      <c r="V193" s="4">
        <v>6972</v>
      </c>
      <c r="W193" s="6">
        <f t="shared" si="47"/>
        <v>2606.8356804</v>
      </c>
      <c r="X193" s="4">
        <v>3948</v>
      </c>
      <c r="Y193" s="6">
        <f t="shared" si="48"/>
        <v>1446.943551564</v>
      </c>
      <c r="Z193" s="4">
        <v>7848</v>
      </c>
      <c r="AA193" s="6">
        <f t="shared" si="49"/>
        <v>2482.7678995680003</v>
      </c>
      <c r="AB193" s="4">
        <v>22824</v>
      </c>
      <c r="AC193" s="6">
        <f t="shared" si="50"/>
        <v>9882.866429063999</v>
      </c>
      <c r="AD193" s="4">
        <v>5988</v>
      </c>
      <c r="AE193" s="6">
        <f t="shared" si="51"/>
        <v>4127.8331891999997</v>
      </c>
      <c r="AF193" s="4">
        <v>6396</v>
      </c>
      <c r="AG193" s="6">
        <f t="shared" si="52"/>
        <v>11431.248889320001</v>
      </c>
      <c r="AH193" s="4">
        <v>4260</v>
      </c>
      <c r="AI193" s="6">
        <f t="shared" si="53"/>
        <v>1874.5168828979999</v>
      </c>
      <c r="AJ193" s="4">
        <v>9600</v>
      </c>
      <c r="AK193" s="6">
        <f t="shared" si="54"/>
        <v>4044.48</v>
      </c>
      <c r="AL193" s="4">
        <v>3732</v>
      </c>
      <c r="AM193" s="6">
        <f t="shared" si="55"/>
        <v>3597.647989203324</v>
      </c>
      <c r="AN193" s="4">
        <v>7824</v>
      </c>
      <c r="AO193" s="6">
        <f t="shared" si="56"/>
        <v>5109.5852543999999</v>
      </c>
      <c r="AP193" s="6">
        <v>78615.207400000014</v>
      </c>
    </row>
    <row r="194" spans="1:42" x14ac:dyDescent="0.25">
      <c r="A194" s="1">
        <v>12623</v>
      </c>
      <c r="B194" s="1" t="s">
        <v>1858</v>
      </c>
      <c r="C194" s="1" t="s">
        <v>942</v>
      </c>
      <c r="D194" s="4">
        <v>7902</v>
      </c>
      <c r="E194" s="6">
        <f t="shared" si="38"/>
        <v>3080.9898000000003</v>
      </c>
      <c r="F194" s="4">
        <v>2616</v>
      </c>
      <c r="G194" s="6">
        <f t="shared" si="39"/>
        <v>2094.5253566399997</v>
      </c>
      <c r="H194" s="4">
        <v>2792</v>
      </c>
      <c r="I194" s="6">
        <f t="shared" si="40"/>
        <v>1619.36</v>
      </c>
      <c r="J194" s="4">
        <v>2000</v>
      </c>
      <c r="K194" s="6">
        <f t="shared" si="41"/>
        <v>715.99950239999998</v>
      </c>
      <c r="L194" s="4">
        <v>1580</v>
      </c>
      <c r="M194" s="6">
        <f t="shared" si="42"/>
        <v>1113.9115568324221</v>
      </c>
      <c r="N194" s="4">
        <v>1500</v>
      </c>
      <c r="O194" s="6">
        <f t="shared" si="43"/>
        <v>945.00599999999997</v>
      </c>
      <c r="P194" s="4">
        <v>1500</v>
      </c>
      <c r="Q194" s="6">
        <f t="shared" si="44"/>
        <v>945.00599999999997</v>
      </c>
      <c r="R194" s="4">
        <v>1452</v>
      </c>
      <c r="S194" s="6">
        <f t="shared" si="45"/>
        <v>951.50358599999993</v>
      </c>
      <c r="T194" s="4">
        <v>4800</v>
      </c>
      <c r="U194" s="6">
        <f t="shared" si="46"/>
        <v>1315.2052799999999</v>
      </c>
      <c r="V194" s="4">
        <v>3504</v>
      </c>
      <c r="W194" s="6">
        <f t="shared" si="47"/>
        <v>1310.1480528</v>
      </c>
      <c r="X194" s="4">
        <v>2148</v>
      </c>
      <c r="Y194" s="6">
        <f t="shared" si="48"/>
        <v>787.24284416399996</v>
      </c>
      <c r="Z194" s="4">
        <v>1200</v>
      </c>
      <c r="AA194" s="6">
        <f t="shared" si="49"/>
        <v>379.62811920000001</v>
      </c>
      <c r="AB194" s="4">
        <v>3000</v>
      </c>
      <c r="AC194" s="6">
        <f t="shared" si="50"/>
        <v>1299.009783</v>
      </c>
      <c r="AD194" s="4">
        <v>1584</v>
      </c>
      <c r="AE194" s="6">
        <f t="shared" si="51"/>
        <v>1091.9318255999999</v>
      </c>
      <c r="AF194" s="4">
        <v>2004</v>
      </c>
      <c r="AG194" s="6">
        <f t="shared" si="52"/>
        <v>3581.6483386800001</v>
      </c>
      <c r="AH194" s="4">
        <v>2760</v>
      </c>
      <c r="AI194" s="6">
        <f t="shared" si="53"/>
        <v>1214.4757269479999</v>
      </c>
      <c r="AJ194" s="4">
        <v>2000</v>
      </c>
      <c r="AK194" s="6">
        <f t="shared" si="54"/>
        <v>842.6</v>
      </c>
      <c r="AL194" s="4">
        <v>2016</v>
      </c>
      <c r="AM194" s="6">
        <f t="shared" si="55"/>
        <v>1943.423994167712</v>
      </c>
      <c r="AN194" s="4">
        <v>1584</v>
      </c>
      <c r="AO194" s="6">
        <f t="shared" si="56"/>
        <v>1034.4559104</v>
      </c>
      <c r="AP194" s="6">
        <v>26263.489799999999</v>
      </c>
    </row>
    <row r="195" spans="1:42" x14ac:dyDescent="0.25">
      <c r="A195" s="1">
        <v>12624</v>
      </c>
      <c r="B195" s="1" t="s">
        <v>1859</v>
      </c>
      <c r="C195" s="1" t="s">
        <v>2473</v>
      </c>
      <c r="D195" s="4">
        <v>1200</v>
      </c>
      <c r="E195" s="6">
        <f t="shared" si="38"/>
        <v>467.88000000000005</v>
      </c>
      <c r="F195" s="4">
        <v>396</v>
      </c>
      <c r="G195" s="6">
        <f t="shared" si="39"/>
        <v>317.06117783999997</v>
      </c>
      <c r="H195" s="4">
        <v>696</v>
      </c>
      <c r="I195" s="6">
        <f t="shared" si="40"/>
        <v>403.67999999999995</v>
      </c>
      <c r="J195" s="4">
        <v>300</v>
      </c>
      <c r="K195" s="6">
        <f t="shared" si="41"/>
        <v>107.39992536</v>
      </c>
      <c r="L195" s="4">
        <v>350</v>
      </c>
      <c r="M195" s="6">
        <f t="shared" si="42"/>
        <v>246.752560057815</v>
      </c>
      <c r="N195" s="4">
        <v>504</v>
      </c>
      <c r="O195" s="6">
        <f t="shared" si="43"/>
        <v>317.52201600000001</v>
      </c>
      <c r="P195" s="4">
        <v>504</v>
      </c>
      <c r="Q195" s="6">
        <f t="shared" si="44"/>
        <v>317.52201600000001</v>
      </c>
      <c r="R195" s="4">
        <v>402</v>
      </c>
      <c r="S195" s="6">
        <f t="shared" si="45"/>
        <v>263.43281100000002</v>
      </c>
      <c r="T195" s="4">
        <v>1008</v>
      </c>
      <c r="U195" s="6">
        <f t="shared" si="46"/>
        <v>276.1931088</v>
      </c>
      <c r="V195" s="4">
        <v>600</v>
      </c>
      <c r="W195" s="6">
        <f t="shared" si="47"/>
        <v>224.34041999999999</v>
      </c>
      <c r="X195" s="4">
        <v>396</v>
      </c>
      <c r="Y195" s="6">
        <f t="shared" si="48"/>
        <v>145.134155628</v>
      </c>
      <c r="Z195" s="4">
        <v>288</v>
      </c>
      <c r="AA195" s="6">
        <f t="shared" si="49"/>
        <v>91.110748608000009</v>
      </c>
      <c r="AB195" s="4">
        <v>696</v>
      </c>
      <c r="AC195" s="6">
        <f t="shared" si="50"/>
        <v>301.370269656</v>
      </c>
      <c r="AD195" s="4">
        <v>504</v>
      </c>
      <c r="AE195" s="6">
        <f t="shared" si="51"/>
        <v>347.43285359999999</v>
      </c>
      <c r="AF195" s="4">
        <v>348</v>
      </c>
      <c r="AG195" s="6">
        <f t="shared" si="52"/>
        <v>621.96288516000004</v>
      </c>
      <c r="AH195" s="4">
        <v>600</v>
      </c>
      <c r="AI195" s="6">
        <f t="shared" si="53"/>
        <v>264.01646238000001</v>
      </c>
      <c r="AJ195" s="4">
        <v>500</v>
      </c>
      <c r="AK195" s="6">
        <f t="shared" si="54"/>
        <v>210.65</v>
      </c>
      <c r="AL195" s="4">
        <v>936</v>
      </c>
      <c r="AM195" s="6">
        <f t="shared" si="55"/>
        <v>902.30399729215196</v>
      </c>
      <c r="AN195" s="4">
        <v>496</v>
      </c>
      <c r="AO195" s="6">
        <f t="shared" si="56"/>
        <v>323.92053759999999</v>
      </c>
      <c r="AP195" s="6">
        <v>6148.9839999999995</v>
      </c>
    </row>
    <row r="196" spans="1:42" x14ac:dyDescent="0.25">
      <c r="A196" s="1">
        <v>12625</v>
      </c>
      <c r="B196" s="1" t="s">
        <v>1860</v>
      </c>
      <c r="C196" s="1" t="s">
        <v>944</v>
      </c>
      <c r="D196" s="4">
        <v>4998</v>
      </c>
      <c r="E196" s="6">
        <f t="shared" si="38"/>
        <v>1948.7202000000002</v>
      </c>
      <c r="F196" s="4">
        <v>2496</v>
      </c>
      <c r="G196" s="6">
        <f t="shared" si="39"/>
        <v>1998.4462118399999</v>
      </c>
      <c r="H196" s="4">
        <v>1000</v>
      </c>
      <c r="I196" s="6">
        <f t="shared" si="40"/>
        <v>580</v>
      </c>
      <c r="J196" s="4">
        <v>500</v>
      </c>
      <c r="K196" s="6">
        <f t="shared" si="41"/>
        <v>178.9998756</v>
      </c>
      <c r="L196" s="4">
        <v>750</v>
      </c>
      <c r="M196" s="6">
        <f t="shared" si="42"/>
        <v>528.75548583817499</v>
      </c>
      <c r="N196" s="4">
        <v>744</v>
      </c>
      <c r="O196" s="6">
        <f t="shared" si="43"/>
        <v>468.72297600000002</v>
      </c>
      <c r="P196" s="4">
        <v>756</v>
      </c>
      <c r="Q196" s="6">
        <f t="shared" si="44"/>
        <v>476.28302400000001</v>
      </c>
      <c r="R196" s="4">
        <v>798</v>
      </c>
      <c r="S196" s="6">
        <f t="shared" si="45"/>
        <v>522.93378899999993</v>
      </c>
      <c r="T196" s="4">
        <v>1488</v>
      </c>
      <c r="U196" s="6">
        <f t="shared" si="46"/>
        <v>407.71363680000002</v>
      </c>
      <c r="V196" s="4">
        <v>900</v>
      </c>
      <c r="W196" s="6">
        <f t="shared" si="47"/>
        <v>336.51062999999999</v>
      </c>
      <c r="X196" s="4">
        <v>600</v>
      </c>
      <c r="Y196" s="6">
        <f t="shared" si="48"/>
        <v>219.90023579999999</v>
      </c>
      <c r="Z196" s="4">
        <v>600</v>
      </c>
      <c r="AA196" s="6">
        <f t="shared" si="49"/>
        <v>189.81405960000001</v>
      </c>
      <c r="AB196" s="4">
        <v>1200</v>
      </c>
      <c r="AC196" s="6">
        <f t="shared" si="50"/>
        <v>519.60391319999997</v>
      </c>
      <c r="AD196" s="4">
        <v>1200</v>
      </c>
      <c r="AE196" s="6">
        <f t="shared" si="51"/>
        <v>827.22108000000003</v>
      </c>
      <c r="AF196" s="4">
        <v>1200</v>
      </c>
      <c r="AG196" s="6">
        <f t="shared" si="52"/>
        <v>2144.6996039999999</v>
      </c>
      <c r="AH196" s="4">
        <v>480</v>
      </c>
      <c r="AI196" s="6">
        <f t="shared" si="53"/>
        <v>211.21316990399998</v>
      </c>
      <c r="AJ196" s="4">
        <v>500</v>
      </c>
      <c r="AK196" s="6">
        <f t="shared" si="54"/>
        <v>210.65</v>
      </c>
      <c r="AL196" s="4">
        <v>2004</v>
      </c>
      <c r="AM196" s="6">
        <f t="shared" si="55"/>
        <v>1931.8559942024281</v>
      </c>
      <c r="AN196" s="4">
        <v>2000</v>
      </c>
      <c r="AO196" s="6">
        <f t="shared" si="56"/>
        <v>1306.1312</v>
      </c>
      <c r="AP196" s="6">
        <v>15007.324200000001</v>
      </c>
    </row>
    <row r="197" spans="1:42" x14ac:dyDescent="0.25">
      <c r="A197" s="1">
        <v>12626</v>
      </c>
      <c r="B197" s="1" t="s">
        <v>1861</v>
      </c>
      <c r="C197" s="1" t="s">
        <v>945</v>
      </c>
      <c r="D197" s="4">
        <v>0</v>
      </c>
      <c r="E197" s="6">
        <f t="shared" si="38"/>
        <v>0</v>
      </c>
      <c r="F197" s="4">
        <v>204</v>
      </c>
      <c r="G197" s="6">
        <f t="shared" si="39"/>
        <v>163.33454616</v>
      </c>
      <c r="H197" s="4">
        <v>200</v>
      </c>
      <c r="I197" s="6">
        <f t="shared" si="40"/>
        <v>115.99999999999999</v>
      </c>
      <c r="J197" s="4">
        <v>20</v>
      </c>
      <c r="K197" s="6">
        <f t="shared" si="41"/>
        <v>7.1599950239999997</v>
      </c>
      <c r="L197" s="4">
        <v>40</v>
      </c>
      <c r="M197" s="6">
        <f t="shared" si="42"/>
        <v>28.200292578036002</v>
      </c>
      <c r="N197" s="4">
        <v>96</v>
      </c>
      <c r="O197" s="6">
        <f t="shared" si="43"/>
        <v>60.480384000000001</v>
      </c>
      <c r="P197" s="4">
        <v>96</v>
      </c>
      <c r="Q197" s="6">
        <f t="shared" si="44"/>
        <v>60.480384000000001</v>
      </c>
      <c r="R197" s="4">
        <v>102</v>
      </c>
      <c r="S197" s="6">
        <f t="shared" si="45"/>
        <v>66.841161</v>
      </c>
      <c r="T197" s="4">
        <v>192</v>
      </c>
      <c r="U197" s="6">
        <f t="shared" si="46"/>
        <v>52.6082112</v>
      </c>
      <c r="V197" s="4">
        <v>204</v>
      </c>
      <c r="W197" s="6">
        <f t="shared" si="47"/>
        <v>76.275742799999989</v>
      </c>
      <c r="X197" s="4">
        <v>96</v>
      </c>
      <c r="Y197" s="6">
        <f t="shared" si="48"/>
        <v>35.184037728</v>
      </c>
      <c r="Z197" s="4">
        <v>96</v>
      </c>
      <c r="AA197" s="6">
        <f t="shared" si="49"/>
        <v>30.370249536000003</v>
      </c>
      <c r="AB197" s="4">
        <v>192</v>
      </c>
      <c r="AC197" s="6">
        <f t="shared" si="50"/>
        <v>83.136626111999988</v>
      </c>
      <c r="AD197" s="4">
        <v>0</v>
      </c>
      <c r="AE197" s="6">
        <f t="shared" si="51"/>
        <v>0</v>
      </c>
      <c r="AF197" s="4">
        <v>48</v>
      </c>
      <c r="AG197" s="6">
        <f t="shared" si="52"/>
        <v>85.787984160000008</v>
      </c>
      <c r="AH197" s="4">
        <v>120</v>
      </c>
      <c r="AI197" s="6">
        <f t="shared" si="53"/>
        <v>52.803292475999996</v>
      </c>
      <c r="AJ197" s="4">
        <v>200</v>
      </c>
      <c r="AK197" s="6">
        <f t="shared" si="54"/>
        <v>84.26</v>
      </c>
      <c r="AL197" s="4">
        <v>96</v>
      </c>
      <c r="AM197" s="6">
        <f t="shared" si="55"/>
        <v>92.543999722272005</v>
      </c>
      <c r="AN197" s="4">
        <v>0</v>
      </c>
      <c r="AO197" s="6">
        <f t="shared" si="56"/>
        <v>0</v>
      </c>
      <c r="AP197" s="6">
        <v>1095.366</v>
      </c>
    </row>
    <row r="198" spans="1:42" x14ac:dyDescent="0.25">
      <c r="A198" s="1">
        <v>12627</v>
      </c>
      <c r="B198" s="1" t="s">
        <v>1862</v>
      </c>
      <c r="C198" s="1" t="s">
        <v>946</v>
      </c>
      <c r="D198" s="4">
        <v>4998</v>
      </c>
      <c r="E198" s="6">
        <f t="shared" ref="E198:E261" si="57">D198*0.3899</f>
        <v>1948.7202000000002</v>
      </c>
      <c r="F198" s="4">
        <v>996</v>
      </c>
      <c r="G198" s="6">
        <f t="shared" ref="G198:G261" si="58">F198*0.80065954</f>
        <v>797.45690184</v>
      </c>
      <c r="H198" s="4">
        <v>1000</v>
      </c>
      <c r="I198" s="6">
        <f t="shared" ref="I198:I261" si="59">H198*0.58</f>
        <v>580</v>
      </c>
      <c r="J198" s="4">
        <v>1000</v>
      </c>
      <c r="K198" s="6">
        <f t="shared" ref="K198:K261" si="60">J198*0.3579997512</f>
        <v>357.99975119999999</v>
      </c>
      <c r="L198" s="4">
        <v>1000</v>
      </c>
      <c r="M198" s="6">
        <f t="shared" ref="M198:M261" si="61">L198*0.7050073144509</f>
        <v>705.00731445090003</v>
      </c>
      <c r="N198" s="4">
        <v>996</v>
      </c>
      <c r="O198" s="6">
        <f t="shared" ref="O198:O261" si="62">N198*0.630004</f>
        <v>627.48398399999996</v>
      </c>
      <c r="P198" s="4">
        <v>996</v>
      </c>
      <c r="Q198" s="6">
        <f t="shared" ref="Q198:Q261" si="63">P198*0.630004</f>
        <v>627.48398399999996</v>
      </c>
      <c r="R198" s="4">
        <v>1002</v>
      </c>
      <c r="S198" s="6">
        <f t="shared" ref="S198:S261" si="64">R198*0.6553055</f>
        <v>656.61611099999993</v>
      </c>
      <c r="T198" s="4">
        <v>1488</v>
      </c>
      <c r="U198" s="6">
        <f t="shared" ref="U198:U261" si="65">T198*0.2740011</f>
        <v>407.71363680000002</v>
      </c>
      <c r="V198" s="4">
        <v>996</v>
      </c>
      <c r="W198" s="6">
        <f t="shared" ref="W198:W261" si="66">V198*0.3739007</f>
        <v>372.4050972</v>
      </c>
      <c r="X198" s="4">
        <v>996</v>
      </c>
      <c r="Y198" s="6">
        <f t="shared" ref="Y198:Y261" si="67">X198*0.366500393</f>
        <v>365.03439142799999</v>
      </c>
      <c r="Z198" s="4">
        <v>744</v>
      </c>
      <c r="AA198" s="6">
        <f t="shared" ref="AA198:AA261" si="68">Z198*0.316356766</f>
        <v>235.369433904</v>
      </c>
      <c r="AB198" s="4">
        <v>744</v>
      </c>
      <c r="AC198" s="6">
        <f t="shared" ref="AC198:AC261" si="69">AB198*0.433003261</f>
        <v>322.15442618399999</v>
      </c>
      <c r="AD198" s="4">
        <v>996</v>
      </c>
      <c r="AE198" s="6">
        <f t="shared" ref="AE198:AE261" si="70">AD198*0.6893509</f>
        <v>686.59349639999994</v>
      </c>
      <c r="AF198" s="4">
        <v>744</v>
      </c>
      <c r="AG198" s="6">
        <f t="shared" ref="AG198:AG261" si="71">AF198*1.78724967</f>
        <v>1329.71375448</v>
      </c>
      <c r="AH198" s="4">
        <v>1020</v>
      </c>
      <c r="AI198" s="6">
        <f t="shared" ref="AI198:AI261" si="72">AH198*0.4400274373</f>
        <v>448.82798604599998</v>
      </c>
      <c r="AJ198" s="4">
        <v>500</v>
      </c>
      <c r="AK198" s="6">
        <f t="shared" ref="AK198:AK261" si="73">AJ198*0.4213</f>
        <v>210.65</v>
      </c>
      <c r="AL198" s="4">
        <v>996</v>
      </c>
      <c r="AM198" s="6">
        <f t="shared" ref="AM198:AM261" si="74">AL198*0.963999997107</f>
        <v>960.14399711857197</v>
      </c>
      <c r="AN198" s="4">
        <v>752</v>
      </c>
      <c r="AO198" s="6">
        <f t="shared" ref="AO198:AO261" si="75">AN198*0.6530656</f>
        <v>491.10533120000002</v>
      </c>
      <c r="AP198" s="6">
        <v>12129.066200000001</v>
      </c>
    </row>
    <row r="199" spans="1:42" x14ac:dyDescent="0.25">
      <c r="A199" s="1">
        <v>12628</v>
      </c>
      <c r="B199" s="1" t="s">
        <v>1863</v>
      </c>
      <c r="C199" s="1" t="s">
        <v>2474</v>
      </c>
      <c r="D199" s="4">
        <v>14004</v>
      </c>
      <c r="E199" s="6">
        <f t="shared" si="57"/>
        <v>5460.1596</v>
      </c>
      <c r="F199" s="4">
        <v>3000</v>
      </c>
      <c r="G199" s="6">
        <f t="shared" si="58"/>
        <v>2401.9786199999999</v>
      </c>
      <c r="H199" s="4">
        <v>3000</v>
      </c>
      <c r="I199" s="6">
        <f t="shared" si="59"/>
        <v>1739.9999999999998</v>
      </c>
      <c r="J199" s="4">
        <v>2000</v>
      </c>
      <c r="K199" s="6">
        <f t="shared" si="60"/>
        <v>715.99950239999998</v>
      </c>
      <c r="L199" s="4">
        <v>4000</v>
      </c>
      <c r="M199" s="6">
        <f t="shared" si="61"/>
        <v>2820.0292578036001</v>
      </c>
      <c r="N199" s="4">
        <v>0</v>
      </c>
      <c r="O199" s="6">
        <f t="shared" si="62"/>
        <v>0</v>
      </c>
      <c r="P199" s="4">
        <v>3000</v>
      </c>
      <c r="Q199" s="6">
        <f t="shared" si="63"/>
        <v>1890.0119999999999</v>
      </c>
      <c r="R199" s="4">
        <v>1500</v>
      </c>
      <c r="S199" s="6">
        <f t="shared" si="64"/>
        <v>982.95825000000002</v>
      </c>
      <c r="T199" s="4">
        <v>6000</v>
      </c>
      <c r="U199" s="6">
        <f t="shared" si="65"/>
        <v>1644.0065999999999</v>
      </c>
      <c r="V199" s="4">
        <v>3000</v>
      </c>
      <c r="W199" s="6">
        <f t="shared" si="66"/>
        <v>1121.7021</v>
      </c>
      <c r="X199" s="4">
        <v>3996</v>
      </c>
      <c r="Y199" s="6">
        <f t="shared" si="67"/>
        <v>1464.535570428</v>
      </c>
      <c r="Z199" s="4">
        <v>3000</v>
      </c>
      <c r="AA199" s="6">
        <f t="shared" si="68"/>
        <v>949.07029799999998</v>
      </c>
      <c r="AB199" s="4">
        <v>4488</v>
      </c>
      <c r="AC199" s="6">
        <f t="shared" si="69"/>
        <v>1943.3186353679998</v>
      </c>
      <c r="AD199" s="4">
        <v>1500</v>
      </c>
      <c r="AE199" s="6">
        <f t="shared" si="70"/>
        <v>1034.0263500000001</v>
      </c>
      <c r="AF199" s="4">
        <v>2004</v>
      </c>
      <c r="AG199" s="6">
        <f t="shared" si="71"/>
        <v>3581.6483386800001</v>
      </c>
      <c r="AH199" s="4">
        <v>1500</v>
      </c>
      <c r="AI199" s="6">
        <f t="shared" si="72"/>
        <v>660.04115594999996</v>
      </c>
      <c r="AJ199" s="4">
        <v>3000</v>
      </c>
      <c r="AK199" s="6">
        <f t="shared" si="73"/>
        <v>1263.9000000000001</v>
      </c>
      <c r="AL199" s="4">
        <v>3000</v>
      </c>
      <c r="AM199" s="6">
        <f t="shared" si="74"/>
        <v>2891.9999913209999</v>
      </c>
      <c r="AN199" s="4">
        <v>1504</v>
      </c>
      <c r="AO199" s="6">
        <f t="shared" si="75"/>
        <v>982.21066240000005</v>
      </c>
      <c r="AP199" s="6">
        <v>33543.259599999998</v>
      </c>
    </row>
    <row r="200" spans="1:42" x14ac:dyDescent="0.25">
      <c r="A200" s="1">
        <v>12629</v>
      </c>
      <c r="B200" s="1" t="s">
        <v>1864</v>
      </c>
      <c r="C200" s="1" t="s">
        <v>947</v>
      </c>
      <c r="D200" s="4">
        <v>402</v>
      </c>
      <c r="E200" s="6">
        <f t="shared" si="57"/>
        <v>156.7398</v>
      </c>
      <c r="F200" s="4">
        <v>432</v>
      </c>
      <c r="G200" s="6">
        <f t="shared" si="58"/>
        <v>345.88492127999996</v>
      </c>
      <c r="H200" s="4">
        <v>112</v>
      </c>
      <c r="I200" s="6">
        <f t="shared" si="59"/>
        <v>64.959999999999994</v>
      </c>
      <c r="J200" s="4">
        <v>400</v>
      </c>
      <c r="K200" s="6">
        <f t="shared" si="60"/>
        <v>143.19990048</v>
      </c>
      <c r="L200" s="4">
        <v>80</v>
      </c>
      <c r="M200" s="6">
        <f t="shared" si="61"/>
        <v>56.400585156072005</v>
      </c>
      <c r="N200" s="4">
        <v>156</v>
      </c>
      <c r="O200" s="6">
        <f t="shared" si="62"/>
        <v>98.280624000000003</v>
      </c>
      <c r="P200" s="4">
        <v>168</v>
      </c>
      <c r="Q200" s="6">
        <f t="shared" si="63"/>
        <v>105.840672</v>
      </c>
      <c r="R200" s="4">
        <v>66</v>
      </c>
      <c r="S200" s="6">
        <f t="shared" si="64"/>
        <v>43.250163000000001</v>
      </c>
      <c r="T200" s="4">
        <v>408</v>
      </c>
      <c r="U200" s="6">
        <f t="shared" si="65"/>
        <v>111.7924488</v>
      </c>
      <c r="V200" s="4">
        <v>396</v>
      </c>
      <c r="W200" s="6">
        <f t="shared" si="66"/>
        <v>148.06467719999998</v>
      </c>
      <c r="X200" s="4">
        <v>336</v>
      </c>
      <c r="Y200" s="6">
        <f t="shared" si="67"/>
        <v>123.14413204799999</v>
      </c>
      <c r="Z200" s="4">
        <v>312</v>
      </c>
      <c r="AA200" s="6">
        <f t="shared" si="68"/>
        <v>98.703310991999999</v>
      </c>
      <c r="AB200" s="4">
        <v>240</v>
      </c>
      <c r="AC200" s="6">
        <f t="shared" si="69"/>
        <v>103.92078264</v>
      </c>
      <c r="AD200" s="4">
        <v>300</v>
      </c>
      <c r="AE200" s="6">
        <f t="shared" si="70"/>
        <v>206.80527000000001</v>
      </c>
      <c r="AF200" s="4">
        <v>444</v>
      </c>
      <c r="AG200" s="6">
        <f t="shared" si="71"/>
        <v>793.53885348000006</v>
      </c>
      <c r="AH200" s="4">
        <v>420</v>
      </c>
      <c r="AI200" s="6">
        <f t="shared" si="72"/>
        <v>184.811523666</v>
      </c>
      <c r="AJ200" s="4">
        <v>240</v>
      </c>
      <c r="AK200" s="6">
        <f t="shared" si="73"/>
        <v>101.11199999999999</v>
      </c>
      <c r="AL200" s="4">
        <v>72</v>
      </c>
      <c r="AM200" s="6">
        <f t="shared" si="74"/>
        <v>69.407999791704</v>
      </c>
      <c r="AN200" s="4">
        <v>304</v>
      </c>
      <c r="AO200" s="6">
        <f t="shared" si="75"/>
        <v>198.53194240000002</v>
      </c>
      <c r="AP200" s="6">
        <v>3153.9538000000007</v>
      </c>
    </row>
    <row r="201" spans="1:42" x14ac:dyDescent="0.25">
      <c r="A201" s="1">
        <v>12630</v>
      </c>
      <c r="B201" s="1" t="s">
        <v>1865</v>
      </c>
      <c r="C201" s="1" t="s">
        <v>948</v>
      </c>
      <c r="D201" s="4">
        <v>8550</v>
      </c>
      <c r="E201" s="6">
        <f t="shared" si="57"/>
        <v>3333.645</v>
      </c>
      <c r="F201" s="4">
        <v>3000</v>
      </c>
      <c r="G201" s="6">
        <f t="shared" si="58"/>
        <v>2401.9786199999999</v>
      </c>
      <c r="H201" s="4">
        <v>3328</v>
      </c>
      <c r="I201" s="6">
        <f t="shared" si="59"/>
        <v>1930.2399999999998</v>
      </c>
      <c r="J201" s="4">
        <v>3420</v>
      </c>
      <c r="K201" s="6">
        <f t="shared" si="60"/>
        <v>1224.3591491039999</v>
      </c>
      <c r="L201" s="4">
        <v>1870</v>
      </c>
      <c r="M201" s="6">
        <f t="shared" si="61"/>
        <v>1318.363678023183</v>
      </c>
      <c r="N201" s="4">
        <v>1716</v>
      </c>
      <c r="O201" s="6">
        <f t="shared" si="62"/>
        <v>1081.0868640000001</v>
      </c>
      <c r="P201" s="4">
        <v>1716</v>
      </c>
      <c r="Q201" s="6">
        <f t="shared" si="63"/>
        <v>1081.0868640000001</v>
      </c>
      <c r="R201" s="4">
        <v>1716</v>
      </c>
      <c r="S201" s="6">
        <f t="shared" si="64"/>
        <v>1124.504238</v>
      </c>
      <c r="T201" s="4">
        <v>4992</v>
      </c>
      <c r="U201" s="6">
        <f t="shared" si="65"/>
        <v>1367.8134912</v>
      </c>
      <c r="V201" s="4">
        <v>3000</v>
      </c>
      <c r="W201" s="6">
        <f t="shared" si="66"/>
        <v>1121.7021</v>
      </c>
      <c r="X201" s="4">
        <v>2532</v>
      </c>
      <c r="Y201" s="6">
        <f t="shared" si="67"/>
        <v>927.97899507599993</v>
      </c>
      <c r="Z201" s="4">
        <v>1512</v>
      </c>
      <c r="AA201" s="6">
        <f t="shared" si="68"/>
        <v>478.33143019200003</v>
      </c>
      <c r="AB201" s="4">
        <v>1992</v>
      </c>
      <c r="AC201" s="6">
        <f t="shared" si="69"/>
        <v>862.54249591199994</v>
      </c>
      <c r="AD201" s="4">
        <v>996</v>
      </c>
      <c r="AE201" s="6">
        <f t="shared" si="70"/>
        <v>686.59349639999994</v>
      </c>
      <c r="AF201" s="4">
        <v>708</v>
      </c>
      <c r="AG201" s="6">
        <f t="shared" si="71"/>
        <v>1265.37276636</v>
      </c>
      <c r="AH201" s="4">
        <v>1980</v>
      </c>
      <c r="AI201" s="6">
        <f t="shared" si="72"/>
        <v>871.25432585399994</v>
      </c>
      <c r="AJ201" s="4">
        <v>2000</v>
      </c>
      <c r="AK201" s="6">
        <f t="shared" si="73"/>
        <v>842.6</v>
      </c>
      <c r="AL201" s="4">
        <v>1500</v>
      </c>
      <c r="AM201" s="6">
        <f t="shared" si="74"/>
        <v>1445.9999956605</v>
      </c>
      <c r="AN201" s="4">
        <v>1504</v>
      </c>
      <c r="AO201" s="6">
        <f t="shared" si="75"/>
        <v>982.21066240000005</v>
      </c>
      <c r="AP201" s="6">
        <v>24345.335000000003</v>
      </c>
    </row>
    <row r="202" spans="1:42" x14ac:dyDescent="0.25">
      <c r="A202" s="1">
        <v>12631</v>
      </c>
      <c r="B202" s="1" t="s">
        <v>1866</v>
      </c>
      <c r="C202" s="1" t="s">
        <v>949</v>
      </c>
      <c r="D202" s="4">
        <v>4332</v>
      </c>
      <c r="E202" s="6">
        <f t="shared" si="57"/>
        <v>1689.0468000000001</v>
      </c>
      <c r="F202" s="4">
        <v>684</v>
      </c>
      <c r="G202" s="6">
        <f t="shared" si="58"/>
        <v>547.65112535999992</v>
      </c>
      <c r="H202" s="4">
        <v>680</v>
      </c>
      <c r="I202" s="6">
        <f t="shared" si="59"/>
        <v>394.4</v>
      </c>
      <c r="J202" s="4">
        <v>1360</v>
      </c>
      <c r="K202" s="6">
        <f t="shared" si="60"/>
        <v>486.87966163199997</v>
      </c>
      <c r="L202" s="4">
        <v>1850</v>
      </c>
      <c r="M202" s="6">
        <f t="shared" si="61"/>
        <v>1304.2635317341651</v>
      </c>
      <c r="N202" s="4">
        <v>1824</v>
      </c>
      <c r="O202" s="6">
        <f t="shared" si="62"/>
        <v>1149.1272960000001</v>
      </c>
      <c r="P202" s="4">
        <v>1824</v>
      </c>
      <c r="Q202" s="6">
        <f t="shared" si="63"/>
        <v>1149.1272960000001</v>
      </c>
      <c r="R202" s="4">
        <v>678</v>
      </c>
      <c r="S202" s="6">
        <f t="shared" si="64"/>
        <v>444.29712899999998</v>
      </c>
      <c r="T202" s="4">
        <v>1368</v>
      </c>
      <c r="U202" s="6">
        <f t="shared" si="65"/>
        <v>374.83350480000001</v>
      </c>
      <c r="V202" s="4">
        <v>1356</v>
      </c>
      <c r="W202" s="6">
        <f t="shared" si="66"/>
        <v>507.00934919999997</v>
      </c>
      <c r="X202" s="4">
        <v>2724</v>
      </c>
      <c r="Y202" s="6">
        <f t="shared" si="67"/>
        <v>998.34707053199998</v>
      </c>
      <c r="Z202" s="4">
        <v>0</v>
      </c>
      <c r="AA202" s="6">
        <f t="shared" si="68"/>
        <v>0</v>
      </c>
      <c r="AB202" s="4">
        <v>1368</v>
      </c>
      <c r="AC202" s="6">
        <f t="shared" si="69"/>
        <v>592.34846104799999</v>
      </c>
      <c r="AD202" s="4">
        <v>1356</v>
      </c>
      <c r="AE202" s="6">
        <f t="shared" si="70"/>
        <v>934.75982039999997</v>
      </c>
      <c r="AF202" s="4">
        <v>1356</v>
      </c>
      <c r="AG202" s="6">
        <f t="shared" si="71"/>
        <v>2423.5105525200001</v>
      </c>
      <c r="AH202" s="4">
        <v>2700</v>
      </c>
      <c r="AI202" s="6">
        <f t="shared" si="72"/>
        <v>1188.0740807099999</v>
      </c>
      <c r="AJ202" s="4">
        <v>2720</v>
      </c>
      <c r="AK202" s="6">
        <f t="shared" si="73"/>
        <v>1145.9359999999999</v>
      </c>
      <c r="AL202" s="4">
        <v>684</v>
      </c>
      <c r="AM202" s="6">
        <f t="shared" si="74"/>
        <v>659.37599802118802</v>
      </c>
      <c r="AN202" s="4">
        <v>672</v>
      </c>
      <c r="AO202" s="6">
        <f t="shared" si="75"/>
        <v>438.86008320000002</v>
      </c>
      <c r="AP202" s="6">
        <v>16424.862800000003</v>
      </c>
    </row>
    <row r="203" spans="1:42" x14ac:dyDescent="0.25">
      <c r="A203" s="1">
        <v>12632</v>
      </c>
      <c r="B203" s="1" t="s">
        <v>1867</v>
      </c>
      <c r="C203" s="1" t="s">
        <v>1590</v>
      </c>
      <c r="D203" s="4">
        <v>1950</v>
      </c>
      <c r="E203" s="6">
        <f t="shared" si="57"/>
        <v>760.30500000000006</v>
      </c>
      <c r="F203" s="4">
        <v>420</v>
      </c>
      <c r="G203" s="6">
        <f t="shared" si="58"/>
        <v>336.27700679999998</v>
      </c>
      <c r="H203" s="4">
        <v>448</v>
      </c>
      <c r="I203" s="6">
        <f t="shared" si="59"/>
        <v>259.83999999999997</v>
      </c>
      <c r="J203" s="4">
        <v>100</v>
      </c>
      <c r="K203" s="6">
        <f t="shared" si="60"/>
        <v>35.799975119999999</v>
      </c>
      <c r="L203" s="4">
        <v>250</v>
      </c>
      <c r="M203" s="6">
        <f t="shared" si="61"/>
        <v>176.25182861272501</v>
      </c>
      <c r="N203" s="4">
        <v>300</v>
      </c>
      <c r="O203" s="6">
        <f t="shared" si="62"/>
        <v>189.00120000000001</v>
      </c>
      <c r="P203" s="4">
        <v>204</v>
      </c>
      <c r="Q203" s="6">
        <f t="shared" si="63"/>
        <v>128.520816</v>
      </c>
      <c r="R203" s="4">
        <v>150</v>
      </c>
      <c r="S203" s="6">
        <f t="shared" si="64"/>
        <v>98.295824999999994</v>
      </c>
      <c r="T203" s="4">
        <v>600</v>
      </c>
      <c r="U203" s="6">
        <f t="shared" si="65"/>
        <v>164.40065999999999</v>
      </c>
      <c r="V203" s="4">
        <v>684</v>
      </c>
      <c r="W203" s="6">
        <f t="shared" si="66"/>
        <v>255.74807879999997</v>
      </c>
      <c r="X203" s="4">
        <v>348</v>
      </c>
      <c r="Y203" s="6">
        <f t="shared" si="67"/>
        <v>127.54213676399999</v>
      </c>
      <c r="Z203" s="4">
        <v>96</v>
      </c>
      <c r="AA203" s="6">
        <f t="shared" si="68"/>
        <v>30.370249536000003</v>
      </c>
      <c r="AB203" s="4">
        <v>600</v>
      </c>
      <c r="AC203" s="6">
        <f t="shared" si="69"/>
        <v>259.80195659999998</v>
      </c>
      <c r="AD203" s="4">
        <v>396</v>
      </c>
      <c r="AE203" s="6">
        <f t="shared" si="70"/>
        <v>272.98295639999998</v>
      </c>
      <c r="AF203" s="4">
        <v>396</v>
      </c>
      <c r="AG203" s="6">
        <f t="shared" si="71"/>
        <v>707.75086931999999</v>
      </c>
      <c r="AH203" s="4">
        <v>420</v>
      </c>
      <c r="AI203" s="6">
        <f t="shared" si="72"/>
        <v>184.811523666</v>
      </c>
      <c r="AJ203" s="4">
        <v>200</v>
      </c>
      <c r="AK203" s="6">
        <f t="shared" si="73"/>
        <v>84.26</v>
      </c>
      <c r="AL203" s="4">
        <v>324</v>
      </c>
      <c r="AM203" s="6">
        <f t="shared" si="74"/>
        <v>312.33599906266801</v>
      </c>
      <c r="AN203" s="4">
        <v>96</v>
      </c>
      <c r="AO203" s="6">
        <f t="shared" si="75"/>
        <v>62.694297599999999</v>
      </c>
      <c r="AP203" s="6">
        <v>4446.625</v>
      </c>
    </row>
    <row r="204" spans="1:42" x14ac:dyDescent="0.25">
      <c r="A204" s="1">
        <v>12635</v>
      </c>
      <c r="B204" s="1" t="s">
        <v>1868</v>
      </c>
      <c r="C204" s="1" t="s">
        <v>2690</v>
      </c>
      <c r="D204" s="4">
        <v>18000</v>
      </c>
      <c r="E204" s="6">
        <f t="shared" si="57"/>
        <v>7018.2000000000007</v>
      </c>
      <c r="F204" s="4">
        <v>4428</v>
      </c>
      <c r="G204" s="6">
        <f t="shared" si="58"/>
        <v>3545.3204431199997</v>
      </c>
      <c r="H204" s="4">
        <v>4616</v>
      </c>
      <c r="I204" s="6">
        <f t="shared" si="59"/>
        <v>2677.2799999999997</v>
      </c>
      <c r="J204" s="4">
        <v>7920</v>
      </c>
      <c r="K204" s="6">
        <f t="shared" si="60"/>
        <v>2835.3580295040001</v>
      </c>
      <c r="L204" s="4">
        <v>2600</v>
      </c>
      <c r="M204" s="6">
        <f t="shared" si="61"/>
        <v>1833.0190175723401</v>
      </c>
      <c r="N204" s="4">
        <v>3384</v>
      </c>
      <c r="O204" s="6">
        <f t="shared" si="62"/>
        <v>2131.933536</v>
      </c>
      <c r="P204" s="4">
        <v>3264</v>
      </c>
      <c r="Q204" s="6">
        <f t="shared" si="63"/>
        <v>2056.3330559999999</v>
      </c>
      <c r="R204" s="4">
        <v>2448</v>
      </c>
      <c r="S204" s="6">
        <f t="shared" si="64"/>
        <v>1604.187864</v>
      </c>
      <c r="T204" s="4">
        <v>9216</v>
      </c>
      <c r="U204" s="6">
        <f t="shared" si="65"/>
        <v>2525.1941376</v>
      </c>
      <c r="V204" s="4">
        <v>7368</v>
      </c>
      <c r="W204" s="6">
        <f t="shared" si="66"/>
        <v>2754.9003576</v>
      </c>
      <c r="X204" s="4">
        <v>3612</v>
      </c>
      <c r="Y204" s="6">
        <f t="shared" si="67"/>
        <v>1323.7994195159999</v>
      </c>
      <c r="Z204" s="4">
        <v>5736</v>
      </c>
      <c r="AA204" s="6">
        <f t="shared" si="68"/>
        <v>1814.622409776</v>
      </c>
      <c r="AB204" s="4">
        <v>6408</v>
      </c>
      <c r="AC204" s="6">
        <f t="shared" si="69"/>
        <v>2774.684896488</v>
      </c>
      <c r="AD204" s="4">
        <v>3960</v>
      </c>
      <c r="AE204" s="6">
        <f t="shared" si="70"/>
        <v>2729.8295640000001</v>
      </c>
      <c r="AF204" s="4">
        <v>9000</v>
      </c>
      <c r="AG204" s="6">
        <f t="shared" si="71"/>
        <v>16085.24703</v>
      </c>
      <c r="AH204" s="4">
        <v>2880</v>
      </c>
      <c r="AI204" s="6">
        <f t="shared" si="72"/>
        <v>1267.2790194239999</v>
      </c>
      <c r="AJ204" s="4">
        <v>2840</v>
      </c>
      <c r="AK204" s="6">
        <f t="shared" si="73"/>
        <v>1196.492</v>
      </c>
      <c r="AL204" s="4">
        <v>3504</v>
      </c>
      <c r="AM204" s="6">
        <f t="shared" si="74"/>
        <v>3377.8559898629283</v>
      </c>
      <c r="AN204" s="4">
        <v>2848</v>
      </c>
      <c r="AO204" s="6">
        <f t="shared" si="75"/>
        <v>1859.9308288</v>
      </c>
      <c r="AP204" s="6">
        <v>61404.275999999998</v>
      </c>
    </row>
    <row r="205" spans="1:42" x14ac:dyDescent="0.25">
      <c r="A205" s="1">
        <v>12637</v>
      </c>
      <c r="B205" s="1" t="s">
        <v>1869</v>
      </c>
      <c r="C205" s="1" t="s">
        <v>951</v>
      </c>
      <c r="D205" s="4">
        <v>552</v>
      </c>
      <c r="E205" s="6">
        <f t="shared" si="57"/>
        <v>215.22480000000002</v>
      </c>
      <c r="F205" s="4">
        <v>120</v>
      </c>
      <c r="G205" s="6">
        <f t="shared" si="58"/>
        <v>96.079144799999995</v>
      </c>
      <c r="H205" s="4">
        <v>128</v>
      </c>
      <c r="I205" s="6">
        <f t="shared" si="59"/>
        <v>74.239999999999995</v>
      </c>
      <c r="J205" s="4">
        <v>240</v>
      </c>
      <c r="K205" s="6">
        <f t="shared" si="60"/>
        <v>85.919940287999992</v>
      </c>
      <c r="L205" s="4">
        <v>70</v>
      </c>
      <c r="M205" s="6">
        <f t="shared" si="61"/>
        <v>49.350512011563005</v>
      </c>
      <c r="N205" s="4">
        <v>84</v>
      </c>
      <c r="O205" s="6">
        <f t="shared" si="62"/>
        <v>52.920335999999999</v>
      </c>
      <c r="P205" s="4">
        <v>84</v>
      </c>
      <c r="Q205" s="6">
        <f t="shared" si="63"/>
        <v>52.920335999999999</v>
      </c>
      <c r="R205" s="4">
        <v>66</v>
      </c>
      <c r="S205" s="6">
        <f t="shared" si="64"/>
        <v>43.250163000000001</v>
      </c>
      <c r="T205" s="4">
        <v>240</v>
      </c>
      <c r="U205" s="6">
        <f t="shared" si="65"/>
        <v>65.760264000000006</v>
      </c>
      <c r="V205" s="4">
        <v>192</v>
      </c>
      <c r="W205" s="6">
        <f t="shared" si="66"/>
        <v>71.788934399999988</v>
      </c>
      <c r="X205" s="4">
        <v>96</v>
      </c>
      <c r="Y205" s="6">
        <f t="shared" si="67"/>
        <v>35.184037728</v>
      </c>
      <c r="Z205" s="4">
        <v>0</v>
      </c>
      <c r="AA205" s="6">
        <f t="shared" si="68"/>
        <v>0</v>
      </c>
      <c r="AB205" s="4">
        <v>456</v>
      </c>
      <c r="AC205" s="6">
        <f t="shared" si="69"/>
        <v>197.44948701599998</v>
      </c>
      <c r="AD205" s="4">
        <v>108</v>
      </c>
      <c r="AE205" s="6">
        <f t="shared" si="70"/>
        <v>74.449897199999995</v>
      </c>
      <c r="AF205" s="4">
        <v>60</v>
      </c>
      <c r="AG205" s="6">
        <f t="shared" si="71"/>
        <v>107.2349802</v>
      </c>
      <c r="AH205" s="4">
        <v>120</v>
      </c>
      <c r="AI205" s="6">
        <f t="shared" si="72"/>
        <v>52.803292475999996</v>
      </c>
      <c r="AJ205" s="4">
        <v>80</v>
      </c>
      <c r="AK205" s="6">
        <f t="shared" si="73"/>
        <v>33.704000000000001</v>
      </c>
      <c r="AL205" s="4">
        <v>96</v>
      </c>
      <c r="AM205" s="6">
        <f t="shared" si="74"/>
        <v>92.543999722272005</v>
      </c>
      <c r="AN205" s="4">
        <v>304</v>
      </c>
      <c r="AO205" s="6">
        <f t="shared" si="75"/>
        <v>198.53194240000002</v>
      </c>
      <c r="AP205" s="6">
        <v>1599.2448000000002</v>
      </c>
    </row>
    <row r="206" spans="1:42" x14ac:dyDescent="0.25">
      <c r="A206" s="1">
        <v>12638</v>
      </c>
      <c r="B206" s="1" t="s">
        <v>1870</v>
      </c>
      <c r="C206" s="1" t="s">
        <v>952</v>
      </c>
      <c r="D206" s="4">
        <v>5658</v>
      </c>
      <c r="E206" s="6">
        <f t="shared" si="57"/>
        <v>2206.0542</v>
      </c>
      <c r="F206" s="4">
        <v>1344</v>
      </c>
      <c r="G206" s="6">
        <f t="shared" si="58"/>
        <v>1076.0864217599999</v>
      </c>
      <c r="H206" s="4">
        <v>1320</v>
      </c>
      <c r="I206" s="6">
        <f t="shared" si="59"/>
        <v>765.59999999999991</v>
      </c>
      <c r="J206" s="4">
        <v>2230</v>
      </c>
      <c r="K206" s="6">
        <f t="shared" si="60"/>
        <v>798.33944517600003</v>
      </c>
      <c r="L206" s="4">
        <v>780</v>
      </c>
      <c r="M206" s="6">
        <f t="shared" si="61"/>
        <v>549.905705271702</v>
      </c>
      <c r="N206" s="4">
        <v>900</v>
      </c>
      <c r="O206" s="6">
        <f t="shared" si="62"/>
        <v>567.00360000000001</v>
      </c>
      <c r="P206" s="4">
        <v>912</v>
      </c>
      <c r="Q206" s="6">
        <f t="shared" si="63"/>
        <v>574.56364800000006</v>
      </c>
      <c r="R206" s="4">
        <v>714</v>
      </c>
      <c r="S206" s="6">
        <f t="shared" si="64"/>
        <v>467.888127</v>
      </c>
      <c r="T206" s="4">
        <v>2448</v>
      </c>
      <c r="U206" s="6">
        <f t="shared" si="65"/>
        <v>670.75469280000004</v>
      </c>
      <c r="V206" s="4">
        <v>2088</v>
      </c>
      <c r="W206" s="6">
        <f t="shared" si="66"/>
        <v>780.70466159999989</v>
      </c>
      <c r="X206" s="4">
        <v>1056</v>
      </c>
      <c r="Y206" s="6">
        <f t="shared" si="67"/>
        <v>387.02441500800001</v>
      </c>
      <c r="Z206" s="4">
        <v>0</v>
      </c>
      <c r="AA206" s="6">
        <f t="shared" si="68"/>
        <v>0</v>
      </c>
      <c r="AB206" s="4">
        <v>4536</v>
      </c>
      <c r="AC206" s="6">
        <f t="shared" si="69"/>
        <v>1964.1027918959999</v>
      </c>
      <c r="AD206" s="4">
        <v>1152</v>
      </c>
      <c r="AE206" s="6">
        <f t="shared" si="70"/>
        <v>794.13223679999999</v>
      </c>
      <c r="AF206" s="4">
        <v>2304</v>
      </c>
      <c r="AG206" s="6">
        <f t="shared" si="71"/>
        <v>4117.8232396800004</v>
      </c>
      <c r="AH206" s="4">
        <v>1320</v>
      </c>
      <c r="AI206" s="6">
        <f t="shared" si="72"/>
        <v>580.83621723600004</v>
      </c>
      <c r="AJ206" s="4">
        <v>3640</v>
      </c>
      <c r="AK206" s="6">
        <f t="shared" si="73"/>
        <v>1533.5319999999999</v>
      </c>
      <c r="AL206" s="4">
        <v>996</v>
      </c>
      <c r="AM206" s="6">
        <f t="shared" si="74"/>
        <v>960.14399711857197</v>
      </c>
      <c r="AN206" s="4">
        <v>1776</v>
      </c>
      <c r="AO206" s="6">
        <f t="shared" si="75"/>
        <v>1159.8445056</v>
      </c>
      <c r="AP206" s="6">
        <v>19952.004199999996</v>
      </c>
    </row>
    <row r="207" spans="1:42" x14ac:dyDescent="0.25">
      <c r="A207" s="1">
        <v>12640</v>
      </c>
      <c r="B207" s="1" t="s">
        <v>1871</v>
      </c>
      <c r="C207" s="1" t="s">
        <v>953</v>
      </c>
      <c r="D207" s="4">
        <v>2802</v>
      </c>
      <c r="E207" s="6">
        <f t="shared" si="57"/>
        <v>1092.4998000000001</v>
      </c>
      <c r="F207" s="4">
        <v>180</v>
      </c>
      <c r="G207" s="6">
        <f t="shared" si="58"/>
        <v>144.11871719999999</v>
      </c>
      <c r="H207" s="4">
        <v>192</v>
      </c>
      <c r="I207" s="6">
        <f t="shared" si="59"/>
        <v>111.35999999999999</v>
      </c>
      <c r="J207" s="4">
        <v>500</v>
      </c>
      <c r="K207" s="6">
        <f t="shared" si="60"/>
        <v>178.9998756</v>
      </c>
      <c r="L207" s="4">
        <v>110</v>
      </c>
      <c r="M207" s="6">
        <f t="shared" si="61"/>
        <v>77.550804589599011</v>
      </c>
      <c r="N207" s="4">
        <v>384</v>
      </c>
      <c r="O207" s="6">
        <f t="shared" si="62"/>
        <v>241.921536</v>
      </c>
      <c r="P207" s="4">
        <v>384</v>
      </c>
      <c r="Q207" s="6">
        <f t="shared" si="63"/>
        <v>241.921536</v>
      </c>
      <c r="R207" s="4">
        <v>96</v>
      </c>
      <c r="S207" s="6">
        <f t="shared" si="64"/>
        <v>62.909328000000002</v>
      </c>
      <c r="T207" s="4">
        <v>624</v>
      </c>
      <c r="U207" s="6">
        <f t="shared" si="65"/>
        <v>170.97668640000001</v>
      </c>
      <c r="V207" s="4">
        <v>480</v>
      </c>
      <c r="W207" s="6">
        <f t="shared" si="66"/>
        <v>179.47233599999998</v>
      </c>
      <c r="X207" s="4">
        <v>144</v>
      </c>
      <c r="Y207" s="6">
        <f t="shared" si="67"/>
        <v>52.776056591999996</v>
      </c>
      <c r="Z207" s="4">
        <v>408</v>
      </c>
      <c r="AA207" s="6">
        <f t="shared" si="68"/>
        <v>129.073560528</v>
      </c>
      <c r="AB207" s="4">
        <v>696</v>
      </c>
      <c r="AC207" s="6">
        <f t="shared" si="69"/>
        <v>301.370269656</v>
      </c>
      <c r="AD207" s="4">
        <v>552</v>
      </c>
      <c r="AE207" s="6">
        <f t="shared" si="70"/>
        <v>380.52169679999997</v>
      </c>
      <c r="AF207" s="4">
        <v>504</v>
      </c>
      <c r="AG207" s="6">
        <f t="shared" si="71"/>
        <v>900.77383368000005</v>
      </c>
      <c r="AH207" s="4">
        <v>300</v>
      </c>
      <c r="AI207" s="6">
        <f t="shared" si="72"/>
        <v>132.00823119</v>
      </c>
      <c r="AJ207" s="4">
        <v>1000</v>
      </c>
      <c r="AK207" s="6">
        <f t="shared" si="73"/>
        <v>421.3</v>
      </c>
      <c r="AL207" s="4">
        <v>132</v>
      </c>
      <c r="AM207" s="6">
        <f t="shared" si="74"/>
        <v>127.247999618124</v>
      </c>
      <c r="AN207" s="4">
        <v>496</v>
      </c>
      <c r="AO207" s="6">
        <f t="shared" si="75"/>
        <v>323.92053759999999</v>
      </c>
      <c r="AP207" s="6">
        <v>5269.9177999999993</v>
      </c>
    </row>
    <row r="208" spans="1:42" x14ac:dyDescent="0.25">
      <c r="A208" s="1">
        <v>12642</v>
      </c>
      <c r="B208" s="1" t="s">
        <v>1872</v>
      </c>
      <c r="C208" s="1" t="s">
        <v>954</v>
      </c>
      <c r="D208" s="4">
        <v>498</v>
      </c>
      <c r="E208" s="6">
        <f t="shared" si="57"/>
        <v>194.17020000000002</v>
      </c>
      <c r="F208" s="4">
        <v>48</v>
      </c>
      <c r="G208" s="6">
        <f t="shared" si="58"/>
        <v>38.431657919999999</v>
      </c>
      <c r="H208" s="4">
        <v>176</v>
      </c>
      <c r="I208" s="6">
        <f t="shared" si="59"/>
        <v>102.08</v>
      </c>
      <c r="J208" s="4">
        <v>60</v>
      </c>
      <c r="K208" s="6">
        <f t="shared" si="60"/>
        <v>21.479985071999998</v>
      </c>
      <c r="L208" s="4">
        <v>50</v>
      </c>
      <c r="M208" s="6">
        <f t="shared" si="61"/>
        <v>35.250365722544998</v>
      </c>
      <c r="N208" s="4">
        <v>96</v>
      </c>
      <c r="O208" s="6">
        <f t="shared" si="62"/>
        <v>60.480384000000001</v>
      </c>
      <c r="P208" s="4">
        <v>96</v>
      </c>
      <c r="Q208" s="6">
        <f t="shared" si="63"/>
        <v>60.480384000000001</v>
      </c>
      <c r="R208" s="4">
        <v>48</v>
      </c>
      <c r="S208" s="6">
        <f t="shared" si="64"/>
        <v>31.454664000000001</v>
      </c>
      <c r="T208" s="4">
        <v>192</v>
      </c>
      <c r="U208" s="6">
        <f t="shared" si="65"/>
        <v>52.6082112</v>
      </c>
      <c r="V208" s="4">
        <v>96</v>
      </c>
      <c r="W208" s="6">
        <f t="shared" si="66"/>
        <v>35.894467199999994</v>
      </c>
      <c r="X208" s="4">
        <v>0</v>
      </c>
      <c r="Y208" s="6">
        <f t="shared" si="67"/>
        <v>0</v>
      </c>
      <c r="Z208" s="4">
        <v>24</v>
      </c>
      <c r="AA208" s="6">
        <f t="shared" si="68"/>
        <v>7.5925623840000007</v>
      </c>
      <c r="AB208" s="4">
        <v>96</v>
      </c>
      <c r="AC208" s="6">
        <f t="shared" si="69"/>
        <v>41.568313055999994</v>
      </c>
      <c r="AD208" s="4">
        <v>156</v>
      </c>
      <c r="AE208" s="6">
        <f t="shared" si="70"/>
        <v>107.53874039999999</v>
      </c>
      <c r="AF208" s="4">
        <v>36</v>
      </c>
      <c r="AG208" s="6">
        <f t="shared" si="71"/>
        <v>64.340988120000006</v>
      </c>
      <c r="AH208" s="4">
        <v>60</v>
      </c>
      <c r="AI208" s="6">
        <f t="shared" si="72"/>
        <v>26.401646237999998</v>
      </c>
      <c r="AJ208" s="4">
        <v>60</v>
      </c>
      <c r="AK208" s="6">
        <f t="shared" si="73"/>
        <v>25.277999999999999</v>
      </c>
      <c r="AL208" s="4">
        <v>132</v>
      </c>
      <c r="AM208" s="6">
        <f t="shared" si="74"/>
        <v>127.247999618124</v>
      </c>
      <c r="AN208" s="4">
        <v>0</v>
      </c>
      <c r="AO208" s="6">
        <f t="shared" si="75"/>
        <v>0</v>
      </c>
      <c r="AP208" s="6">
        <v>1032.2162000000001</v>
      </c>
    </row>
    <row r="209" spans="1:42" x14ac:dyDescent="0.25">
      <c r="A209" s="1">
        <v>12646</v>
      </c>
      <c r="B209" s="1" t="s">
        <v>1873</v>
      </c>
      <c r="C209" s="1" t="s">
        <v>955</v>
      </c>
      <c r="D209" s="4">
        <v>1074</v>
      </c>
      <c r="E209" s="6">
        <f t="shared" si="57"/>
        <v>418.75260000000003</v>
      </c>
      <c r="F209" s="4">
        <v>312</v>
      </c>
      <c r="G209" s="6">
        <f t="shared" si="58"/>
        <v>249.80577647999999</v>
      </c>
      <c r="H209" s="4">
        <v>384</v>
      </c>
      <c r="I209" s="6">
        <f t="shared" si="59"/>
        <v>222.71999999999997</v>
      </c>
      <c r="J209" s="4">
        <v>770</v>
      </c>
      <c r="K209" s="6">
        <f t="shared" si="60"/>
        <v>275.659808424</v>
      </c>
      <c r="L209" s="4">
        <v>150</v>
      </c>
      <c r="M209" s="6">
        <f t="shared" si="61"/>
        <v>105.75109716763501</v>
      </c>
      <c r="N209" s="4">
        <v>192</v>
      </c>
      <c r="O209" s="6">
        <f t="shared" si="62"/>
        <v>120.960768</v>
      </c>
      <c r="P209" s="4">
        <v>204</v>
      </c>
      <c r="Q209" s="6">
        <f t="shared" si="63"/>
        <v>128.520816</v>
      </c>
      <c r="R209" s="4">
        <v>102</v>
      </c>
      <c r="S209" s="6">
        <f t="shared" si="64"/>
        <v>66.841161</v>
      </c>
      <c r="T209" s="4">
        <v>648</v>
      </c>
      <c r="U209" s="6">
        <f t="shared" si="65"/>
        <v>177.55271279999999</v>
      </c>
      <c r="V209" s="4">
        <v>432</v>
      </c>
      <c r="W209" s="6">
        <f t="shared" si="66"/>
        <v>161.52510239999998</v>
      </c>
      <c r="X209" s="4">
        <v>252</v>
      </c>
      <c r="Y209" s="6">
        <f t="shared" si="67"/>
        <v>92.358099035999999</v>
      </c>
      <c r="Z209" s="4">
        <v>432</v>
      </c>
      <c r="AA209" s="6">
        <f t="shared" si="68"/>
        <v>136.66612291199999</v>
      </c>
      <c r="AB209" s="4">
        <v>1248</v>
      </c>
      <c r="AC209" s="6">
        <f t="shared" si="69"/>
        <v>540.388069728</v>
      </c>
      <c r="AD209" s="4">
        <v>372</v>
      </c>
      <c r="AE209" s="6">
        <f t="shared" si="70"/>
        <v>256.43853480000001</v>
      </c>
      <c r="AF209" s="4">
        <v>720</v>
      </c>
      <c r="AG209" s="6">
        <f t="shared" si="71"/>
        <v>1286.8197623999999</v>
      </c>
      <c r="AH209" s="4">
        <v>300</v>
      </c>
      <c r="AI209" s="6">
        <f t="shared" si="72"/>
        <v>132.00823119</v>
      </c>
      <c r="AJ209" s="4">
        <v>500</v>
      </c>
      <c r="AK209" s="6">
        <f t="shared" si="73"/>
        <v>210.65</v>
      </c>
      <c r="AL209" s="4">
        <v>384</v>
      </c>
      <c r="AM209" s="6">
        <f t="shared" si="74"/>
        <v>370.17599888908802</v>
      </c>
      <c r="AN209" s="4">
        <v>720</v>
      </c>
      <c r="AO209" s="6">
        <f t="shared" si="75"/>
        <v>470.20723200000003</v>
      </c>
      <c r="AP209" s="6">
        <v>5423.1166000000003</v>
      </c>
    </row>
    <row r="210" spans="1:42" x14ac:dyDescent="0.25">
      <c r="A210" s="1">
        <v>12648</v>
      </c>
      <c r="B210" s="1" t="s">
        <v>1874</v>
      </c>
      <c r="C210" s="1" t="s">
        <v>2475</v>
      </c>
      <c r="D210" s="4">
        <v>3198</v>
      </c>
      <c r="E210" s="6">
        <f t="shared" si="57"/>
        <v>1246.9002</v>
      </c>
      <c r="F210" s="4">
        <v>564</v>
      </c>
      <c r="G210" s="6">
        <f t="shared" si="58"/>
        <v>451.57198055999999</v>
      </c>
      <c r="H210" s="4">
        <v>656</v>
      </c>
      <c r="I210" s="6">
        <f t="shared" si="59"/>
        <v>380.47999999999996</v>
      </c>
      <c r="J210" s="4">
        <v>1000</v>
      </c>
      <c r="K210" s="6">
        <f t="shared" si="60"/>
        <v>357.99975119999999</v>
      </c>
      <c r="L210" s="4">
        <v>300</v>
      </c>
      <c r="M210" s="6">
        <f t="shared" si="61"/>
        <v>211.50219433527002</v>
      </c>
      <c r="N210" s="4">
        <v>432</v>
      </c>
      <c r="O210" s="6">
        <f t="shared" si="62"/>
        <v>272.16172799999998</v>
      </c>
      <c r="P210" s="4">
        <v>444</v>
      </c>
      <c r="Q210" s="6">
        <f t="shared" si="63"/>
        <v>279.72177599999998</v>
      </c>
      <c r="R210" s="4">
        <v>264</v>
      </c>
      <c r="S210" s="6">
        <f t="shared" si="64"/>
        <v>173.000652</v>
      </c>
      <c r="T210" s="4">
        <v>1248</v>
      </c>
      <c r="U210" s="6">
        <f t="shared" si="65"/>
        <v>341.95337280000001</v>
      </c>
      <c r="V210" s="4">
        <v>1032</v>
      </c>
      <c r="W210" s="6">
        <f t="shared" si="66"/>
        <v>385.86552239999997</v>
      </c>
      <c r="X210" s="4">
        <v>444</v>
      </c>
      <c r="Y210" s="6">
        <f t="shared" si="67"/>
        <v>162.72617449199998</v>
      </c>
      <c r="Z210" s="4">
        <v>864</v>
      </c>
      <c r="AA210" s="6">
        <f t="shared" si="68"/>
        <v>273.33224582399998</v>
      </c>
      <c r="AB210" s="4">
        <v>1752</v>
      </c>
      <c r="AC210" s="6">
        <f t="shared" si="69"/>
        <v>758.62171327199997</v>
      </c>
      <c r="AD210" s="4">
        <v>636</v>
      </c>
      <c r="AE210" s="6">
        <f t="shared" si="70"/>
        <v>438.42717240000002</v>
      </c>
      <c r="AF210" s="4">
        <v>960</v>
      </c>
      <c r="AG210" s="6">
        <f t="shared" si="71"/>
        <v>1715.7596831999999</v>
      </c>
      <c r="AH210" s="4">
        <v>600</v>
      </c>
      <c r="AI210" s="6">
        <f t="shared" si="72"/>
        <v>264.01646238000001</v>
      </c>
      <c r="AJ210" s="4">
        <v>1200</v>
      </c>
      <c r="AK210" s="6">
        <f t="shared" si="73"/>
        <v>505.56</v>
      </c>
      <c r="AL210" s="4">
        <v>444</v>
      </c>
      <c r="AM210" s="6">
        <f t="shared" si="74"/>
        <v>428.01599871550803</v>
      </c>
      <c r="AN210" s="4">
        <v>608</v>
      </c>
      <c r="AO210" s="6">
        <f t="shared" si="75"/>
        <v>397.06388480000004</v>
      </c>
      <c r="AP210" s="6">
        <v>9043.4722000000002</v>
      </c>
    </row>
    <row r="211" spans="1:42" x14ac:dyDescent="0.25">
      <c r="A211" s="1">
        <v>12649</v>
      </c>
      <c r="B211" s="1" t="s">
        <v>1875</v>
      </c>
      <c r="C211" s="1" t="s">
        <v>956</v>
      </c>
      <c r="D211" s="4">
        <v>3138</v>
      </c>
      <c r="E211" s="6">
        <f t="shared" si="57"/>
        <v>1223.5062</v>
      </c>
      <c r="F211" s="4">
        <v>504</v>
      </c>
      <c r="G211" s="6">
        <f t="shared" si="58"/>
        <v>403.53240815999999</v>
      </c>
      <c r="H211" s="4">
        <v>496</v>
      </c>
      <c r="I211" s="6">
        <f t="shared" si="59"/>
        <v>287.68</v>
      </c>
      <c r="J211" s="4">
        <v>500</v>
      </c>
      <c r="K211" s="6">
        <f t="shared" si="60"/>
        <v>178.9998756</v>
      </c>
      <c r="L211" s="4">
        <v>410</v>
      </c>
      <c r="M211" s="6">
        <f t="shared" si="61"/>
        <v>289.05299892486903</v>
      </c>
      <c r="N211" s="4">
        <v>480</v>
      </c>
      <c r="O211" s="6">
        <f t="shared" si="62"/>
        <v>302.40192000000002</v>
      </c>
      <c r="P211" s="4">
        <v>492</v>
      </c>
      <c r="Q211" s="6">
        <f t="shared" si="63"/>
        <v>309.96196800000001</v>
      </c>
      <c r="R211" s="4">
        <v>372</v>
      </c>
      <c r="S211" s="6">
        <f t="shared" si="64"/>
        <v>243.77364599999999</v>
      </c>
      <c r="T211" s="4">
        <v>504</v>
      </c>
      <c r="U211" s="6">
        <f t="shared" si="65"/>
        <v>138.0965544</v>
      </c>
      <c r="V211" s="4">
        <v>504</v>
      </c>
      <c r="W211" s="6">
        <f t="shared" si="66"/>
        <v>188.44595279999999</v>
      </c>
      <c r="X211" s="4">
        <v>504</v>
      </c>
      <c r="Y211" s="6">
        <f t="shared" si="67"/>
        <v>184.716198072</v>
      </c>
      <c r="Z211" s="4">
        <v>240</v>
      </c>
      <c r="AA211" s="6">
        <f t="shared" si="68"/>
        <v>75.92562384</v>
      </c>
      <c r="AB211" s="4">
        <v>240</v>
      </c>
      <c r="AC211" s="6">
        <f t="shared" si="69"/>
        <v>103.92078264</v>
      </c>
      <c r="AD211" s="4">
        <v>204</v>
      </c>
      <c r="AE211" s="6">
        <f t="shared" si="70"/>
        <v>140.62758360000001</v>
      </c>
      <c r="AF211" s="4">
        <v>504</v>
      </c>
      <c r="AG211" s="6">
        <f t="shared" si="71"/>
        <v>900.77383368000005</v>
      </c>
      <c r="AH211" s="4">
        <v>240</v>
      </c>
      <c r="AI211" s="6">
        <f t="shared" si="72"/>
        <v>105.60658495199999</v>
      </c>
      <c r="AJ211" s="4">
        <v>500</v>
      </c>
      <c r="AK211" s="6">
        <f t="shared" si="73"/>
        <v>210.65</v>
      </c>
      <c r="AL211" s="4">
        <v>504</v>
      </c>
      <c r="AM211" s="6">
        <f t="shared" si="74"/>
        <v>485.85599854192799</v>
      </c>
      <c r="AN211" s="4">
        <v>256</v>
      </c>
      <c r="AO211" s="6">
        <f t="shared" si="75"/>
        <v>167.18479360000001</v>
      </c>
      <c r="AP211" s="6">
        <v>5940.1041999999998</v>
      </c>
    </row>
    <row r="212" spans="1:42" x14ac:dyDescent="0.25">
      <c r="A212" s="1">
        <v>12650</v>
      </c>
      <c r="B212" s="1" t="s">
        <v>1876</v>
      </c>
      <c r="C212" s="1" t="s">
        <v>957</v>
      </c>
      <c r="D212" s="4">
        <v>600</v>
      </c>
      <c r="E212" s="6">
        <f t="shared" si="57"/>
        <v>233.94000000000003</v>
      </c>
      <c r="F212" s="4">
        <v>204</v>
      </c>
      <c r="G212" s="6">
        <f t="shared" si="58"/>
        <v>163.33454616</v>
      </c>
      <c r="H212" s="4">
        <v>224</v>
      </c>
      <c r="I212" s="6">
        <f t="shared" si="59"/>
        <v>129.91999999999999</v>
      </c>
      <c r="J212" s="4">
        <v>50</v>
      </c>
      <c r="K212" s="6">
        <f t="shared" si="60"/>
        <v>17.89998756</v>
      </c>
      <c r="L212" s="4">
        <v>100</v>
      </c>
      <c r="M212" s="6">
        <f t="shared" si="61"/>
        <v>70.500731445089997</v>
      </c>
      <c r="N212" s="4">
        <v>156</v>
      </c>
      <c r="O212" s="6">
        <f t="shared" si="62"/>
        <v>98.280624000000003</v>
      </c>
      <c r="P212" s="4">
        <v>156</v>
      </c>
      <c r="Q212" s="6">
        <f t="shared" si="63"/>
        <v>98.280624000000003</v>
      </c>
      <c r="R212" s="4">
        <v>120</v>
      </c>
      <c r="S212" s="6">
        <f t="shared" si="64"/>
        <v>78.636659999999992</v>
      </c>
      <c r="T212" s="4">
        <v>408</v>
      </c>
      <c r="U212" s="6">
        <f t="shared" si="65"/>
        <v>111.7924488</v>
      </c>
      <c r="V212" s="4">
        <v>348</v>
      </c>
      <c r="W212" s="6">
        <f t="shared" si="66"/>
        <v>130.1174436</v>
      </c>
      <c r="X212" s="4">
        <v>168</v>
      </c>
      <c r="Y212" s="6">
        <f t="shared" si="67"/>
        <v>61.572066023999994</v>
      </c>
      <c r="Z212" s="4">
        <v>96</v>
      </c>
      <c r="AA212" s="6">
        <f t="shared" si="68"/>
        <v>30.370249536000003</v>
      </c>
      <c r="AB212" s="4">
        <v>288</v>
      </c>
      <c r="AC212" s="6">
        <f t="shared" si="69"/>
        <v>124.704939168</v>
      </c>
      <c r="AD212" s="4">
        <v>204</v>
      </c>
      <c r="AE212" s="6">
        <f t="shared" si="70"/>
        <v>140.62758360000001</v>
      </c>
      <c r="AF212" s="4">
        <v>48</v>
      </c>
      <c r="AG212" s="6">
        <f t="shared" si="71"/>
        <v>85.787984160000008</v>
      </c>
      <c r="AH212" s="4">
        <v>240</v>
      </c>
      <c r="AI212" s="6">
        <f t="shared" si="72"/>
        <v>105.60658495199999</v>
      </c>
      <c r="AJ212" s="4">
        <v>100</v>
      </c>
      <c r="AK212" s="6">
        <f t="shared" si="73"/>
        <v>42.13</v>
      </c>
      <c r="AL212" s="4">
        <v>168</v>
      </c>
      <c r="AM212" s="6">
        <f t="shared" si="74"/>
        <v>161.95199951397601</v>
      </c>
      <c r="AN212" s="4">
        <v>112</v>
      </c>
      <c r="AO212" s="6">
        <f t="shared" si="75"/>
        <v>73.143347200000008</v>
      </c>
      <c r="AP212" s="6">
        <v>1958.4159999999999</v>
      </c>
    </row>
    <row r="213" spans="1:42" x14ac:dyDescent="0.25">
      <c r="A213" s="1">
        <v>12651</v>
      </c>
      <c r="B213" s="1" t="s">
        <v>1877</v>
      </c>
      <c r="C213" s="1" t="s">
        <v>2476</v>
      </c>
      <c r="D213" s="4">
        <v>642</v>
      </c>
      <c r="E213" s="6">
        <f t="shared" si="57"/>
        <v>250.31580000000002</v>
      </c>
      <c r="F213" s="4">
        <v>60</v>
      </c>
      <c r="G213" s="6">
        <f t="shared" si="58"/>
        <v>48.039572399999997</v>
      </c>
      <c r="H213" s="4">
        <v>136</v>
      </c>
      <c r="I213" s="6">
        <f t="shared" si="59"/>
        <v>78.88</v>
      </c>
      <c r="J213" s="4">
        <v>120</v>
      </c>
      <c r="K213" s="6">
        <f t="shared" si="60"/>
        <v>42.959970143999996</v>
      </c>
      <c r="L213" s="4">
        <v>80</v>
      </c>
      <c r="M213" s="6">
        <f t="shared" si="61"/>
        <v>56.400585156072005</v>
      </c>
      <c r="N213" s="4">
        <v>96</v>
      </c>
      <c r="O213" s="6">
        <f t="shared" si="62"/>
        <v>60.480384000000001</v>
      </c>
      <c r="P213" s="4">
        <v>96</v>
      </c>
      <c r="Q213" s="6">
        <f t="shared" si="63"/>
        <v>60.480384000000001</v>
      </c>
      <c r="R213" s="4">
        <v>78</v>
      </c>
      <c r="S213" s="6">
        <f t="shared" si="64"/>
        <v>51.113828999999996</v>
      </c>
      <c r="T213" s="4">
        <v>240</v>
      </c>
      <c r="U213" s="6">
        <f t="shared" si="65"/>
        <v>65.760264000000006</v>
      </c>
      <c r="V213" s="4">
        <v>204</v>
      </c>
      <c r="W213" s="6">
        <f t="shared" si="66"/>
        <v>76.275742799999989</v>
      </c>
      <c r="X213" s="4">
        <v>108</v>
      </c>
      <c r="Y213" s="6">
        <f t="shared" si="67"/>
        <v>39.582042443999995</v>
      </c>
      <c r="Z213" s="4">
        <v>120</v>
      </c>
      <c r="AA213" s="6">
        <f t="shared" si="68"/>
        <v>37.96281192</v>
      </c>
      <c r="AB213" s="4">
        <v>240</v>
      </c>
      <c r="AC213" s="6">
        <f t="shared" si="69"/>
        <v>103.92078264</v>
      </c>
      <c r="AD213" s="4">
        <v>120</v>
      </c>
      <c r="AE213" s="6">
        <f t="shared" si="70"/>
        <v>82.722107999999992</v>
      </c>
      <c r="AF213" s="4">
        <v>24</v>
      </c>
      <c r="AG213" s="6">
        <f t="shared" si="71"/>
        <v>42.893992080000004</v>
      </c>
      <c r="AH213" s="4">
        <v>120</v>
      </c>
      <c r="AI213" s="6">
        <f t="shared" si="72"/>
        <v>52.803292475999996</v>
      </c>
      <c r="AJ213" s="4">
        <v>120</v>
      </c>
      <c r="AK213" s="6">
        <f t="shared" si="73"/>
        <v>50.555999999999997</v>
      </c>
      <c r="AL213" s="4">
        <v>108</v>
      </c>
      <c r="AM213" s="6">
        <f t="shared" si="74"/>
        <v>104.11199968755601</v>
      </c>
      <c r="AN213" s="4">
        <v>112</v>
      </c>
      <c r="AO213" s="6">
        <f t="shared" si="75"/>
        <v>73.143347200000008</v>
      </c>
      <c r="AP213" s="6">
        <v>1378.2257999999999</v>
      </c>
    </row>
    <row r="214" spans="1:42" x14ac:dyDescent="0.25">
      <c r="A214" s="1">
        <v>12652</v>
      </c>
      <c r="B214" s="1" t="s">
        <v>1878</v>
      </c>
      <c r="C214" s="1" t="s">
        <v>2477</v>
      </c>
      <c r="D214" s="4">
        <v>498</v>
      </c>
      <c r="E214" s="6">
        <f t="shared" si="57"/>
        <v>194.17020000000002</v>
      </c>
      <c r="F214" s="4">
        <v>300</v>
      </c>
      <c r="G214" s="6">
        <f t="shared" si="58"/>
        <v>240.19786199999999</v>
      </c>
      <c r="H214" s="4">
        <v>504</v>
      </c>
      <c r="I214" s="6">
        <f t="shared" si="59"/>
        <v>292.32</v>
      </c>
      <c r="J214" s="4">
        <v>350</v>
      </c>
      <c r="K214" s="6">
        <f t="shared" si="60"/>
        <v>125.29991292</v>
      </c>
      <c r="L214" s="4">
        <v>340</v>
      </c>
      <c r="M214" s="6">
        <f t="shared" si="61"/>
        <v>239.70248691330602</v>
      </c>
      <c r="N214" s="4">
        <v>300</v>
      </c>
      <c r="O214" s="6">
        <f t="shared" si="62"/>
        <v>189.00120000000001</v>
      </c>
      <c r="P214" s="4">
        <v>300</v>
      </c>
      <c r="Q214" s="6">
        <f t="shared" si="63"/>
        <v>189.00120000000001</v>
      </c>
      <c r="R214" s="4">
        <v>300</v>
      </c>
      <c r="S214" s="6">
        <f t="shared" si="64"/>
        <v>196.59164999999999</v>
      </c>
      <c r="T214" s="4">
        <v>360</v>
      </c>
      <c r="U214" s="6">
        <f t="shared" si="65"/>
        <v>98.640395999999996</v>
      </c>
      <c r="V214" s="4">
        <v>300</v>
      </c>
      <c r="W214" s="6">
        <f t="shared" si="66"/>
        <v>112.17021</v>
      </c>
      <c r="X214" s="4">
        <v>252</v>
      </c>
      <c r="Y214" s="6">
        <f t="shared" si="67"/>
        <v>92.358099035999999</v>
      </c>
      <c r="Z214" s="4">
        <v>192</v>
      </c>
      <c r="AA214" s="6">
        <f t="shared" si="68"/>
        <v>60.740499072000006</v>
      </c>
      <c r="AB214" s="4">
        <v>312</v>
      </c>
      <c r="AC214" s="6">
        <f t="shared" si="69"/>
        <v>135.097017432</v>
      </c>
      <c r="AD214" s="4">
        <v>156</v>
      </c>
      <c r="AE214" s="6">
        <f t="shared" si="70"/>
        <v>107.53874039999999</v>
      </c>
      <c r="AF214" s="4">
        <v>156</v>
      </c>
      <c r="AG214" s="6">
        <f t="shared" si="71"/>
        <v>278.81094852000001</v>
      </c>
      <c r="AH214" s="4">
        <v>300</v>
      </c>
      <c r="AI214" s="6">
        <f t="shared" si="72"/>
        <v>132.00823119</v>
      </c>
      <c r="AJ214" s="4">
        <v>200</v>
      </c>
      <c r="AK214" s="6">
        <f t="shared" si="73"/>
        <v>84.26</v>
      </c>
      <c r="AL214" s="4">
        <v>348</v>
      </c>
      <c r="AM214" s="6">
        <f t="shared" si="74"/>
        <v>335.47199899323601</v>
      </c>
      <c r="AN214" s="4">
        <v>144</v>
      </c>
      <c r="AO214" s="6">
        <f t="shared" si="75"/>
        <v>94.041446399999998</v>
      </c>
      <c r="AP214" s="6">
        <v>3197.0901999999996</v>
      </c>
    </row>
    <row r="215" spans="1:42" x14ac:dyDescent="0.25">
      <c r="A215" s="1">
        <v>12653</v>
      </c>
      <c r="B215" s="1" t="s">
        <v>1879</v>
      </c>
      <c r="C215" s="1" t="s">
        <v>958</v>
      </c>
      <c r="D215" s="4">
        <v>348</v>
      </c>
      <c r="E215" s="6">
        <f t="shared" si="57"/>
        <v>135.68520000000001</v>
      </c>
      <c r="F215" s="4">
        <v>60</v>
      </c>
      <c r="G215" s="6">
        <f t="shared" si="58"/>
        <v>48.039572399999997</v>
      </c>
      <c r="H215" s="4">
        <v>96</v>
      </c>
      <c r="I215" s="6">
        <f t="shared" si="59"/>
        <v>55.679999999999993</v>
      </c>
      <c r="J215" s="4">
        <v>50</v>
      </c>
      <c r="K215" s="6">
        <f t="shared" si="60"/>
        <v>17.89998756</v>
      </c>
      <c r="L215" s="4">
        <v>50</v>
      </c>
      <c r="M215" s="6">
        <f t="shared" si="61"/>
        <v>35.250365722544998</v>
      </c>
      <c r="N215" s="4">
        <v>48</v>
      </c>
      <c r="O215" s="6">
        <f t="shared" si="62"/>
        <v>30.240192</v>
      </c>
      <c r="P215" s="4">
        <v>48</v>
      </c>
      <c r="Q215" s="6">
        <f t="shared" si="63"/>
        <v>30.240192</v>
      </c>
      <c r="R215" s="4">
        <v>78</v>
      </c>
      <c r="S215" s="6">
        <f t="shared" si="64"/>
        <v>51.113828999999996</v>
      </c>
      <c r="T215" s="4">
        <v>48</v>
      </c>
      <c r="U215" s="6">
        <f t="shared" si="65"/>
        <v>13.1520528</v>
      </c>
      <c r="V215" s="4">
        <v>96</v>
      </c>
      <c r="W215" s="6">
        <f t="shared" si="66"/>
        <v>35.894467199999994</v>
      </c>
      <c r="X215" s="4">
        <v>96</v>
      </c>
      <c r="Y215" s="6">
        <f t="shared" si="67"/>
        <v>35.184037728</v>
      </c>
      <c r="Z215" s="4">
        <v>24</v>
      </c>
      <c r="AA215" s="6">
        <f t="shared" si="68"/>
        <v>7.5925623840000007</v>
      </c>
      <c r="AB215" s="4">
        <v>48</v>
      </c>
      <c r="AC215" s="6">
        <f t="shared" si="69"/>
        <v>20.784156527999997</v>
      </c>
      <c r="AD215" s="4">
        <v>60</v>
      </c>
      <c r="AE215" s="6">
        <f t="shared" si="70"/>
        <v>41.361053999999996</v>
      </c>
      <c r="AF215" s="4">
        <v>48</v>
      </c>
      <c r="AG215" s="6">
        <f t="shared" si="71"/>
        <v>85.787984160000008</v>
      </c>
      <c r="AH215" s="4">
        <v>60</v>
      </c>
      <c r="AI215" s="6">
        <f t="shared" si="72"/>
        <v>26.401646237999998</v>
      </c>
      <c r="AJ215" s="4">
        <v>20</v>
      </c>
      <c r="AK215" s="6">
        <f t="shared" si="73"/>
        <v>8.4260000000000002</v>
      </c>
      <c r="AL215" s="4">
        <v>108</v>
      </c>
      <c r="AM215" s="6">
        <f t="shared" si="74"/>
        <v>104.11199968755601</v>
      </c>
      <c r="AN215" s="4">
        <v>32</v>
      </c>
      <c r="AO215" s="6">
        <f t="shared" si="75"/>
        <v>20.898099200000001</v>
      </c>
      <c r="AP215" s="6">
        <v>803.64919999999995</v>
      </c>
    </row>
    <row r="216" spans="1:42" x14ac:dyDescent="0.25">
      <c r="A216" s="1">
        <v>12656</v>
      </c>
      <c r="B216" s="1" t="s">
        <v>1880</v>
      </c>
      <c r="C216" s="1" t="s">
        <v>959</v>
      </c>
      <c r="D216" s="4">
        <v>696</v>
      </c>
      <c r="E216" s="6">
        <f t="shared" si="57"/>
        <v>271.37040000000002</v>
      </c>
      <c r="F216" s="4">
        <v>96</v>
      </c>
      <c r="G216" s="6">
        <f t="shared" si="58"/>
        <v>76.863315839999999</v>
      </c>
      <c r="H216" s="4">
        <v>48</v>
      </c>
      <c r="I216" s="6">
        <f t="shared" si="59"/>
        <v>27.839999999999996</v>
      </c>
      <c r="J216" s="4">
        <v>50</v>
      </c>
      <c r="K216" s="6">
        <f t="shared" si="60"/>
        <v>17.89998756</v>
      </c>
      <c r="L216" s="4">
        <v>50</v>
      </c>
      <c r="M216" s="6">
        <f t="shared" si="61"/>
        <v>35.250365722544998</v>
      </c>
      <c r="N216" s="4">
        <v>108</v>
      </c>
      <c r="O216" s="6">
        <f t="shared" si="62"/>
        <v>68.040431999999996</v>
      </c>
      <c r="P216" s="4">
        <v>108</v>
      </c>
      <c r="Q216" s="6">
        <f t="shared" si="63"/>
        <v>68.040431999999996</v>
      </c>
      <c r="R216" s="4">
        <v>78</v>
      </c>
      <c r="S216" s="6">
        <f t="shared" si="64"/>
        <v>51.113828999999996</v>
      </c>
      <c r="T216" s="4">
        <v>192</v>
      </c>
      <c r="U216" s="6">
        <f t="shared" si="65"/>
        <v>52.6082112</v>
      </c>
      <c r="V216" s="4">
        <v>204</v>
      </c>
      <c r="W216" s="6">
        <f t="shared" si="66"/>
        <v>76.275742799999989</v>
      </c>
      <c r="X216" s="4">
        <v>96</v>
      </c>
      <c r="Y216" s="6">
        <f t="shared" si="67"/>
        <v>35.184037728</v>
      </c>
      <c r="Z216" s="4">
        <v>48</v>
      </c>
      <c r="AA216" s="6">
        <f t="shared" si="68"/>
        <v>15.185124768000001</v>
      </c>
      <c r="AB216" s="4">
        <v>96</v>
      </c>
      <c r="AC216" s="6">
        <f t="shared" si="69"/>
        <v>41.568313055999994</v>
      </c>
      <c r="AD216" s="4">
        <v>0</v>
      </c>
      <c r="AE216" s="6">
        <f t="shared" si="70"/>
        <v>0</v>
      </c>
      <c r="AF216" s="4">
        <v>36</v>
      </c>
      <c r="AG216" s="6">
        <f t="shared" si="71"/>
        <v>64.340988120000006</v>
      </c>
      <c r="AH216" s="4">
        <v>60</v>
      </c>
      <c r="AI216" s="6">
        <f t="shared" si="72"/>
        <v>26.401646237999998</v>
      </c>
      <c r="AJ216" s="4">
        <v>40</v>
      </c>
      <c r="AK216" s="6">
        <f t="shared" si="73"/>
        <v>16.852</v>
      </c>
      <c r="AL216" s="4">
        <v>0</v>
      </c>
      <c r="AM216" s="6">
        <f t="shared" si="74"/>
        <v>0</v>
      </c>
      <c r="AN216" s="4">
        <v>48</v>
      </c>
      <c r="AO216" s="6">
        <f t="shared" si="75"/>
        <v>31.347148799999999</v>
      </c>
      <c r="AP216" s="6">
        <v>976.11840000000007</v>
      </c>
    </row>
    <row r="217" spans="1:42" x14ac:dyDescent="0.25">
      <c r="A217" s="1">
        <v>12658</v>
      </c>
      <c r="B217" s="1" t="s">
        <v>1881</v>
      </c>
      <c r="C217" s="1" t="s">
        <v>2478</v>
      </c>
      <c r="D217" s="4">
        <v>120</v>
      </c>
      <c r="E217" s="6">
        <f t="shared" si="57"/>
        <v>46.788000000000004</v>
      </c>
      <c r="F217" s="4">
        <v>48</v>
      </c>
      <c r="G217" s="6">
        <f t="shared" si="58"/>
        <v>38.431657919999999</v>
      </c>
      <c r="H217" s="4">
        <v>48</v>
      </c>
      <c r="I217" s="6">
        <f t="shared" si="59"/>
        <v>27.839999999999996</v>
      </c>
      <c r="J217" s="4">
        <v>50</v>
      </c>
      <c r="K217" s="6">
        <f t="shared" si="60"/>
        <v>17.89998756</v>
      </c>
      <c r="L217" s="4">
        <v>50</v>
      </c>
      <c r="M217" s="6">
        <f t="shared" si="61"/>
        <v>35.250365722544998</v>
      </c>
      <c r="N217" s="4">
        <v>48</v>
      </c>
      <c r="O217" s="6">
        <f t="shared" si="62"/>
        <v>30.240192</v>
      </c>
      <c r="P217" s="4">
        <v>48</v>
      </c>
      <c r="Q217" s="6">
        <f t="shared" si="63"/>
        <v>30.240192</v>
      </c>
      <c r="R217" s="4">
        <v>48</v>
      </c>
      <c r="S217" s="6">
        <f t="shared" si="64"/>
        <v>31.454664000000001</v>
      </c>
      <c r="T217" s="4">
        <v>48</v>
      </c>
      <c r="U217" s="6">
        <f t="shared" si="65"/>
        <v>13.1520528</v>
      </c>
      <c r="V217" s="4">
        <v>48</v>
      </c>
      <c r="W217" s="6">
        <f t="shared" si="66"/>
        <v>17.947233599999997</v>
      </c>
      <c r="X217" s="4">
        <v>48</v>
      </c>
      <c r="Y217" s="6">
        <f t="shared" si="67"/>
        <v>17.592018864</v>
      </c>
      <c r="Z217" s="4">
        <v>48</v>
      </c>
      <c r="AA217" s="6">
        <f t="shared" si="68"/>
        <v>15.185124768000001</v>
      </c>
      <c r="AB217" s="4">
        <v>48</v>
      </c>
      <c r="AC217" s="6">
        <f t="shared" si="69"/>
        <v>20.784156527999997</v>
      </c>
      <c r="AD217" s="4">
        <v>48</v>
      </c>
      <c r="AE217" s="6">
        <f t="shared" si="70"/>
        <v>33.088843199999999</v>
      </c>
      <c r="AF217" s="4">
        <v>48</v>
      </c>
      <c r="AG217" s="6">
        <f t="shared" si="71"/>
        <v>85.787984160000008</v>
      </c>
      <c r="AH217" s="4">
        <v>60</v>
      </c>
      <c r="AI217" s="6">
        <f t="shared" si="72"/>
        <v>26.401646237999998</v>
      </c>
      <c r="AJ217" s="4">
        <v>40</v>
      </c>
      <c r="AK217" s="6">
        <f t="shared" si="73"/>
        <v>16.852</v>
      </c>
      <c r="AL217" s="4">
        <v>48</v>
      </c>
      <c r="AM217" s="6">
        <f t="shared" si="74"/>
        <v>46.271999861136003</v>
      </c>
      <c r="AN217" s="4">
        <v>48</v>
      </c>
      <c r="AO217" s="6">
        <f t="shared" si="75"/>
        <v>31.347148799999999</v>
      </c>
      <c r="AP217" s="6">
        <v>582.47400000000005</v>
      </c>
    </row>
    <row r="218" spans="1:42" x14ac:dyDescent="0.25">
      <c r="A218" s="1">
        <v>12659</v>
      </c>
      <c r="B218" s="1" t="s">
        <v>1882</v>
      </c>
      <c r="C218" s="1" t="s">
        <v>2479</v>
      </c>
      <c r="D218" s="4">
        <v>24000</v>
      </c>
      <c r="E218" s="6">
        <f t="shared" si="57"/>
        <v>9357.6</v>
      </c>
      <c r="F218" s="4">
        <v>6204</v>
      </c>
      <c r="G218" s="6">
        <f t="shared" si="58"/>
        <v>4967.2917861599999</v>
      </c>
      <c r="H218" s="4">
        <v>8816</v>
      </c>
      <c r="I218" s="6">
        <f t="shared" si="59"/>
        <v>5113.28</v>
      </c>
      <c r="J218" s="4">
        <v>5000</v>
      </c>
      <c r="K218" s="6">
        <f t="shared" si="60"/>
        <v>1789.998756</v>
      </c>
      <c r="L218" s="4">
        <v>3150</v>
      </c>
      <c r="M218" s="6">
        <f t="shared" si="61"/>
        <v>2220.7730405203351</v>
      </c>
      <c r="N218" s="4">
        <v>5916</v>
      </c>
      <c r="O218" s="6">
        <f t="shared" si="62"/>
        <v>3727.1036640000002</v>
      </c>
      <c r="P218" s="4">
        <v>5976</v>
      </c>
      <c r="Q218" s="6">
        <f t="shared" si="63"/>
        <v>3764.9039040000002</v>
      </c>
      <c r="R218" s="4">
        <v>4578</v>
      </c>
      <c r="S218" s="6">
        <f t="shared" si="64"/>
        <v>2999.9885789999998</v>
      </c>
      <c r="T218" s="4">
        <v>16200</v>
      </c>
      <c r="U218" s="6">
        <f t="shared" si="65"/>
        <v>4438.8178200000002</v>
      </c>
      <c r="V218" s="4">
        <v>13464</v>
      </c>
      <c r="W218" s="6">
        <f t="shared" si="66"/>
        <v>5034.1990247999993</v>
      </c>
      <c r="X218" s="4">
        <v>6768</v>
      </c>
      <c r="Y218" s="6">
        <f t="shared" si="67"/>
        <v>2480.4746598239999</v>
      </c>
      <c r="Z218" s="4">
        <v>10464</v>
      </c>
      <c r="AA218" s="6">
        <f t="shared" si="68"/>
        <v>3310.3571994240001</v>
      </c>
      <c r="AB218" s="4">
        <v>21000</v>
      </c>
      <c r="AC218" s="6">
        <f t="shared" si="69"/>
        <v>9093.0684810000002</v>
      </c>
      <c r="AD218" s="4">
        <v>6996</v>
      </c>
      <c r="AE218" s="6">
        <f t="shared" si="70"/>
        <v>4822.6988964000002</v>
      </c>
      <c r="AF218" s="4">
        <v>4248</v>
      </c>
      <c r="AG218" s="6">
        <f t="shared" si="71"/>
        <v>7592.2365981599996</v>
      </c>
      <c r="AH218" s="4">
        <v>8700</v>
      </c>
      <c r="AI218" s="6">
        <f t="shared" si="72"/>
        <v>3828.2387045099999</v>
      </c>
      <c r="AJ218" s="4">
        <v>7000</v>
      </c>
      <c r="AK218" s="6">
        <f t="shared" si="73"/>
        <v>2949.1</v>
      </c>
      <c r="AL218" s="4">
        <v>6204</v>
      </c>
      <c r="AM218" s="6">
        <f t="shared" si="74"/>
        <v>5980.6559820518278</v>
      </c>
      <c r="AN218" s="4">
        <v>7008</v>
      </c>
      <c r="AO218" s="6">
        <f t="shared" si="75"/>
        <v>4576.6837248000002</v>
      </c>
      <c r="AP218" s="6">
        <v>88035.932000000001</v>
      </c>
    </row>
    <row r="219" spans="1:42" x14ac:dyDescent="0.25">
      <c r="A219" s="1">
        <v>12661</v>
      </c>
      <c r="B219" s="1" t="s">
        <v>1883</v>
      </c>
      <c r="C219" s="1" t="s">
        <v>960</v>
      </c>
      <c r="D219" s="4">
        <v>42</v>
      </c>
      <c r="E219" s="6">
        <f t="shared" si="57"/>
        <v>16.375800000000002</v>
      </c>
      <c r="F219" s="4">
        <v>0</v>
      </c>
      <c r="G219" s="6">
        <f t="shared" si="58"/>
        <v>0</v>
      </c>
      <c r="H219" s="4">
        <v>16</v>
      </c>
      <c r="I219" s="6">
        <f t="shared" si="59"/>
        <v>9.2799999999999994</v>
      </c>
      <c r="J219" s="4">
        <v>0</v>
      </c>
      <c r="K219" s="6">
        <f t="shared" si="60"/>
        <v>0</v>
      </c>
      <c r="L219" s="4">
        <v>10</v>
      </c>
      <c r="M219" s="6">
        <f t="shared" si="61"/>
        <v>7.0500731445090006</v>
      </c>
      <c r="N219" s="4">
        <v>12</v>
      </c>
      <c r="O219" s="6">
        <f t="shared" si="62"/>
        <v>7.5600480000000001</v>
      </c>
      <c r="P219" s="4">
        <v>12</v>
      </c>
      <c r="Q219" s="6">
        <f t="shared" si="63"/>
        <v>7.5600480000000001</v>
      </c>
      <c r="R219" s="4">
        <v>0</v>
      </c>
      <c r="S219" s="6">
        <f t="shared" si="64"/>
        <v>0</v>
      </c>
      <c r="T219" s="4">
        <v>24</v>
      </c>
      <c r="U219" s="6">
        <f t="shared" si="65"/>
        <v>6.5760263999999999</v>
      </c>
      <c r="V219" s="4">
        <v>0</v>
      </c>
      <c r="W219" s="6">
        <f t="shared" si="66"/>
        <v>0</v>
      </c>
      <c r="X219" s="4">
        <v>24</v>
      </c>
      <c r="Y219" s="6">
        <f t="shared" si="67"/>
        <v>8.796009432</v>
      </c>
      <c r="Z219" s="4">
        <v>0</v>
      </c>
      <c r="AA219" s="6">
        <f t="shared" si="68"/>
        <v>0</v>
      </c>
      <c r="AB219" s="4">
        <v>24</v>
      </c>
      <c r="AC219" s="6">
        <f t="shared" si="69"/>
        <v>10.392078263999998</v>
      </c>
      <c r="AD219" s="4">
        <v>12</v>
      </c>
      <c r="AE219" s="6">
        <f t="shared" si="70"/>
        <v>8.2722107999999999</v>
      </c>
      <c r="AF219" s="4">
        <v>0</v>
      </c>
      <c r="AG219" s="6">
        <f t="shared" si="71"/>
        <v>0</v>
      </c>
      <c r="AH219" s="4">
        <v>0</v>
      </c>
      <c r="AI219" s="6">
        <f t="shared" si="72"/>
        <v>0</v>
      </c>
      <c r="AJ219" s="4">
        <v>20</v>
      </c>
      <c r="AK219" s="6">
        <f t="shared" si="73"/>
        <v>8.4260000000000002</v>
      </c>
      <c r="AL219" s="4">
        <v>0</v>
      </c>
      <c r="AM219" s="6">
        <f t="shared" si="74"/>
        <v>0</v>
      </c>
      <c r="AN219" s="4">
        <v>0</v>
      </c>
      <c r="AO219" s="6">
        <f t="shared" si="75"/>
        <v>0</v>
      </c>
      <c r="AP219" s="6">
        <v>90.265799999999999</v>
      </c>
    </row>
    <row r="220" spans="1:42" x14ac:dyDescent="0.25">
      <c r="A220" s="1">
        <v>12665</v>
      </c>
      <c r="B220" s="1" t="s">
        <v>1884</v>
      </c>
      <c r="C220" s="1" t="s">
        <v>2480</v>
      </c>
      <c r="D220" s="4">
        <v>15000</v>
      </c>
      <c r="E220" s="6">
        <f t="shared" si="57"/>
        <v>5848.5</v>
      </c>
      <c r="F220" s="4">
        <v>3360</v>
      </c>
      <c r="G220" s="6">
        <f t="shared" si="58"/>
        <v>2690.2160543999998</v>
      </c>
      <c r="H220" s="4">
        <v>3592</v>
      </c>
      <c r="I220" s="6">
        <f t="shared" si="59"/>
        <v>2083.3599999999997</v>
      </c>
      <c r="J220" s="4">
        <v>6000</v>
      </c>
      <c r="K220" s="6">
        <f t="shared" si="60"/>
        <v>2147.9985071999999</v>
      </c>
      <c r="L220" s="4">
        <v>2030</v>
      </c>
      <c r="M220" s="6">
        <f t="shared" si="61"/>
        <v>1431.1648483353272</v>
      </c>
      <c r="N220" s="4">
        <v>2400</v>
      </c>
      <c r="O220" s="6">
        <f t="shared" si="62"/>
        <v>1512.0096000000001</v>
      </c>
      <c r="P220" s="4">
        <v>2436</v>
      </c>
      <c r="Q220" s="6">
        <f t="shared" si="63"/>
        <v>1534.689744</v>
      </c>
      <c r="R220" s="4">
        <v>1860</v>
      </c>
      <c r="S220" s="6">
        <f t="shared" si="64"/>
        <v>1218.86823</v>
      </c>
      <c r="T220" s="4">
        <v>6576</v>
      </c>
      <c r="U220" s="6">
        <f t="shared" si="65"/>
        <v>1801.8312335999999</v>
      </c>
      <c r="V220" s="4">
        <v>5472</v>
      </c>
      <c r="W220" s="6">
        <f t="shared" si="66"/>
        <v>2045.9846303999998</v>
      </c>
      <c r="X220" s="4">
        <v>2748</v>
      </c>
      <c r="Y220" s="6">
        <f t="shared" si="67"/>
        <v>1007.143079964</v>
      </c>
      <c r="Z220" s="4">
        <v>4248</v>
      </c>
      <c r="AA220" s="6">
        <f t="shared" si="68"/>
        <v>1343.8835419680001</v>
      </c>
      <c r="AB220" s="4">
        <v>10440</v>
      </c>
      <c r="AC220" s="6">
        <f t="shared" si="69"/>
        <v>4520.5540448399997</v>
      </c>
      <c r="AD220" s="4">
        <v>2976</v>
      </c>
      <c r="AE220" s="6">
        <f t="shared" si="70"/>
        <v>2051.5082784000001</v>
      </c>
      <c r="AF220" s="4">
        <v>1200</v>
      </c>
      <c r="AG220" s="6">
        <f t="shared" si="71"/>
        <v>2144.6996039999999</v>
      </c>
      <c r="AH220" s="4">
        <v>3540</v>
      </c>
      <c r="AI220" s="6">
        <f t="shared" si="72"/>
        <v>1557.697128042</v>
      </c>
      <c r="AJ220" s="4">
        <v>3580</v>
      </c>
      <c r="AK220" s="6">
        <f t="shared" si="73"/>
        <v>1508.2540000000001</v>
      </c>
      <c r="AL220" s="4">
        <v>2580</v>
      </c>
      <c r="AM220" s="6">
        <f t="shared" si="74"/>
        <v>2487.1199925360602</v>
      </c>
      <c r="AN220" s="4">
        <v>2976</v>
      </c>
      <c r="AO220" s="6">
        <f t="shared" si="75"/>
        <v>1943.5232256000002</v>
      </c>
      <c r="AP220" s="6">
        <v>40874.449999999997</v>
      </c>
    </row>
    <row r="221" spans="1:42" x14ac:dyDescent="0.25">
      <c r="A221" s="1">
        <v>12666</v>
      </c>
      <c r="B221" s="1" t="s">
        <v>1885</v>
      </c>
      <c r="C221" s="1" t="s">
        <v>961</v>
      </c>
      <c r="D221" s="4">
        <v>798</v>
      </c>
      <c r="E221" s="6">
        <f t="shared" si="57"/>
        <v>311.14019999999999</v>
      </c>
      <c r="F221" s="4">
        <v>300</v>
      </c>
      <c r="G221" s="6">
        <f t="shared" si="58"/>
        <v>240.19786199999999</v>
      </c>
      <c r="H221" s="4">
        <v>584</v>
      </c>
      <c r="I221" s="6">
        <f t="shared" si="59"/>
        <v>338.71999999999997</v>
      </c>
      <c r="J221" s="4">
        <v>300</v>
      </c>
      <c r="K221" s="6">
        <f t="shared" si="60"/>
        <v>107.39992536</v>
      </c>
      <c r="L221" s="4">
        <v>300</v>
      </c>
      <c r="M221" s="6">
        <f t="shared" si="61"/>
        <v>211.50219433527002</v>
      </c>
      <c r="N221" s="4">
        <v>300</v>
      </c>
      <c r="O221" s="6">
        <f t="shared" si="62"/>
        <v>189.00120000000001</v>
      </c>
      <c r="P221" s="4">
        <v>300</v>
      </c>
      <c r="Q221" s="6">
        <f t="shared" si="63"/>
        <v>189.00120000000001</v>
      </c>
      <c r="R221" s="4">
        <v>300</v>
      </c>
      <c r="S221" s="6">
        <f t="shared" si="64"/>
        <v>196.59164999999999</v>
      </c>
      <c r="T221" s="4">
        <v>408</v>
      </c>
      <c r="U221" s="6">
        <f t="shared" si="65"/>
        <v>111.7924488</v>
      </c>
      <c r="V221" s="4">
        <v>504</v>
      </c>
      <c r="W221" s="6">
        <f t="shared" si="66"/>
        <v>188.44595279999999</v>
      </c>
      <c r="X221" s="4">
        <v>300</v>
      </c>
      <c r="Y221" s="6">
        <f t="shared" si="67"/>
        <v>109.9501179</v>
      </c>
      <c r="Z221" s="4">
        <v>312</v>
      </c>
      <c r="AA221" s="6">
        <f t="shared" si="68"/>
        <v>98.703310991999999</v>
      </c>
      <c r="AB221" s="4">
        <v>312</v>
      </c>
      <c r="AC221" s="6">
        <f t="shared" si="69"/>
        <v>135.097017432</v>
      </c>
      <c r="AD221" s="4">
        <v>396</v>
      </c>
      <c r="AE221" s="6">
        <f t="shared" si="70"/>
        <v>272.98295639999998</v>
      </c>
      <c r="AF221" s="4">
        <v>96</v>
      </c>
      <c r="AG221" s="6">
        <f t="shared" si="71"/>
        <v>171.57596832000002</v>
      </c>
      <c r="AH221" s="4">
        <v>480</v>
      </c>
      <c r="AI221" s="6">
        <f t="shared" si="72"/>
        <v>211.21316990399998</v>
      </c>
      <c r="AJ221" s="4">
        <v>500</v>
      </c>
      <c r="AK221" s="6">
        <f t="shared" si="73"/>
        <v>210.65</v>
      </c>
      <c r="AL221" s="4">
        <v>300</v>
      </c>
      <c r="AM221" s="6">
        <f t="shared" si="74"/>
        <v>289.1999991321</v>
      </c>
      <c r="AN221" s="4">
        <v>208</v>
      </c>
      <c r="AO221" s="6">
        <f t="shared" si="75"/>
        <v>135.83764479999999</v>
      </c>
      <c r="AP221" s="6">
        <v>3718.4562000000001</v>
      </c>
    </row>
    <row r="222" spans="1:42" x14ac:dyDescent="0.25">
      <c r="A222" s="1">
        <v>12670</v>
      </c>
      <c r="B222" s="1" t="s">
        <v>1886</v>
      </c>
      <c r="C222" s="1" t="s">
        <v>2481</v>
      </c>
      <c r="D222" s="4">
        <v>60</v>
      </c>
      <c r="E222" s="6">
        <f t="shared" si="57"/>
        <v>23.394000000000002</v>
      </c>
      <c r="F222" s="4">
        <v>60</v>
      </c>
      <c r="G222" s="6">
        <f t="shared" si="58"/>
        <v>48.039572399999997</v>
      </c>
      <c r="H222" s="4">
        <v>56</v>
      </c>
      <c r="I222" s="6">
        <f t="shared" si="59"/>
        <v>32.479999999999997</v>
      </c>
      <c r="J222" s="4">
        <v>60</v>
      </c>
      <c r="K222" s="6">
        <f t="shared" si="60"/>
        <v>21.479985071999998</v>
      </c>
      <c r="L222" s="4">
        <v>60</v>
      </c>
      <c r="M222" s="6">
        <f t="shared" si="61"/>
        <v>42.300438867054005</v>
      </c>
      <c r="N222" s="4">
        <v>60</v>
      </c>
      <c r="O222" s="6">
        <f t="shared" si="62"/>
        <v>37.800240000000002</v>
      </c>
      <c r="P222" s="4">
        <v>60</v>
      </c>
      <c r="Q222" s="6">
        <f t="shared" si="63"/>
        <v>37.800240000000002</v>
      </c>
      <c r="R222" s="4">
        <v>60</v>
      </c>
      <c r="S222" s="6">
        <f t="shared" si="64"/>
        <v>39.318329999999996</v>
      </c>
      <c r="T222" s="4">
        <v>48</v>
      </c>
      <c r="U222" s="6">
        <f t="shared" si="65"/>
        <v>13.1520528</v>
      </c>
      <c r="V222" s="4">
        <v>60</v>
      </c>
      <c r="W222" s="6">
        <f t="shared" si="66"/>
        <v>22.434041999999998</v>
      </c>
      <c r="X222" s="4">
        <v>60</v>
      </c>
      <c r="Y222" s="6">
        <f t="shared" si="67"/>
        <v>21.990023579999999</v>
      </c>
      <c r="Z222" s="4">
        <v>48</v>
      </c>
      <c r="AA222" s="6">
        <f t="shared" si="68"/>
        <v>15.185124768000001</v>
      </c>
      <c r="AB222" s="4">
        <v>48</v>
      </c>
      <c r="AC222" s="6">
        <f t="shared" si="69"/>
        <v>20.784156527999997</v>
      </c>
      <c r="AD222" s="4">
        <v>60</v>
      </c>
      <c r="AE222" s="6">
        <f t="shared" si="70"/>
        <v>41.361053999999996</v>
      </c>
      <c r="AF222" s="4">
        <v>60</v>
      </c>
      <c r="AG222" s="6">
        <f t="shared" si="71"/>
        <v>107.2349802</v>
      </c>
      <c r="AH222" s="4">
        <v>60</v>
      </c>
      <c r="AI222" s="6">
        <f t="shared" si="72"/>
        <v>26.401646237999998</v>
      </c>
      <c r="AJ222" s="4">
        <v>60</v>
      </c>
      <c r="AK222" s="6">
        <f t="shared" si="73"/>
        <v>25.277999999999999</v>
      </c>
      <c r="AL222" s="4">
        <v>60</v>
      </c>
      <c r="AM222" s="6">
        <f t="shared" si="74"/>
        <v>57.839999826419998</v>
      </c>
      <c r="AN222" s="4">
        <v>64</v>
      </c>
      <c r="AO222" s="6">
        <f t="shared" si="75"/>
        <v>41.796198400000002</v>
      </c>
      <c r="AP222" s="6">
        <v>675.97</v>
      </c>
    </row>
    <row r="223" spans="1:42" x14ac:dyDescent="0.25">
      <c r="A223" s="1">
        <v>12672</v>
      </c>
      <c r="B223" s="1" t="s">
        <v>1887</v>
      </c>
      <c r="C223" s="1" t="s">
        <v>2482</v>
      </c>
      <c r="D223" s="4">
        <v>498</v>
      </c>
      <c r="E223" s="6">
        <f t="shared" si="57"/>
        <v>194.17020000000002</v>
      </c>
      <c r="F223" s="4">
        <v>120</v>
      </c>
      <c r="G223" s="6">
        <f t="shared" si="58"/>
        <v>96.079144799999995</v>
      </c>
      <c r="H223" s="4">
        <v>184</v>
      </c>
      <c r="I223" s="6">
        <f t="shared" si="59"/>
        <v>106.72</v>
      </c>
      <c r="J223" s="4">
        <v>80</v>
      </c>
      <c r="K223" s="6">
        <f t="shared" si="60"/>
        <v>28.639980095999999</v>
      </c>
      <c r="L223" s="4">
        <v>80</v>
      </c>
      <c r="M223" s="6">
        <f t="shared" si="61"/>
        <v>56.400585156072005</v>
      </c>
      <c r="N223" s="4">
        <v>60</v>
      </c>
      <c r="O223" s="6">
        <f t="shared" si="62"/>
        <v>37.800240000000002</v>
      </c>
      <c r="P223" s="4">
        <v>60</v>
      </c>
      <c r="Q223" s="6">
        <f t="shared" si="63"/>
        <v>37.800240000000002</v>
      </c>
      <c r="R223" s="4">
        <v>120</v>
      </c>
      <c r="S223" s="6">
        <f t="shared" si="64"/>
        <v>78.636659999999992</v>
      </c>
      <c r="T223" s="4">
        <v>120</v>
      </c>
      <c r="U223" s="6">
        <f t="shared" si="65"/>
        <v>32.880132000000003</v>
      </c>
      <c r="V223" s="4">
        <v>120</v>
      </c>
      <c r="W223" s="6">
        <f t="shared" si="66"/>
        <v>44.868083999999996</v>
      </c>
      <c r="X223" s="4">
        <v>120</v>
      </c>
      <c r="Y223" s="6">
        <f t="shared" si="67"/>
        <v>43.980047159999998</v>
      </c>
      <c r="Z223" s="4">
        <v>120</v>
      </c>
      <c r="AA223" s="6">
        <f t="shared" si="68"/>
        <v>37.96281192</v>
      </c>
      <c r="AB223" s="4">
        <v>72</v>
      </c>
      <c r="AC223" s="6">
        <f t="shared" si="69"/>
        <v>31.176234791999999</v>
      </c>
      <c r="AD223" s="4">
        <v>120</v>
      </c>
      <c r="AE223" s="6">
        <f t="shared" si="70"/>
        <v>82.722107999999992</v>
      </c>
      <c r="AF223" s="4">
        <v>84</v>
      </c>
      <c r="AG223" s="6">
        <f t="shared" si="71"/>
        <v>150.12897228</v>
      </c>
      <c r="AH223" s="4">
        <v>180</v>
      </c>
      <c r="AI223" s="6">
        <f t="shared" si="72"/>
        <v>79.204938713999994</v>
      </c>
      <c r="AJ223" s="4">
        <v>120</v>
      </c>
      <c r="AK223" s="6">
        <f t="shared" si="73"/>
        <v>50.555999999999997</v>
      </c>
      <c r="AL223" s="4">
        <v>120</v>
      </c>
      <c r="AM223" s="6">
        <f t="shared" si="74"/>
        <v>115.67999965284</v>
      </c>
      <c r="AN223" s="4">
        <v>192</v>
      </c>
      <c r="AO223" s="6">
        <f t="shared" si="75"/>
        <v>125.3885952</v>
      </c>
      <c r="AP223" s="6">
        <v>1430.5901999999999</v>
      </c>
    </row>
    <row r="224" spans="1:42" x14ac:dyDescent="0.25">
      <c r="A224" s="1">
        <v>12673</v>
      </c>
      <c r="B224" s="1" t="s">
        <v>1888</v>
      </c>
      <c r="C224" s="1" t="s">
        <v>2483</v>
      </c>
      <c r="D224" s="4">
        <v>1170</v>
      </c>
      <c r="E224" s="6">
        <f t="shared" si="57"/>
        <v>456.18300000000005</v>
      </c>
      <c r="F224" s="4">
        <v>252</v>
      </c>
      <c r="G224" s="6">
        <f t="shared" si="58"/>
        <v>201.76620407999999</v>
      </c>
      <c r="H224" s="4">
        <v>272</v>
      </c>
      <c r="I224" s="6">
        <f t="shared" si="59"/>
        <v>157.76</v>
      </c>
      <c r="J224" s="4">
        <v>520</v>
      </c>
      <c r="K224" s="6">
        <f t="shared" si="60"/>
        <v>186.15987062400001</v>
      </c>
      <c r="L224" s="4">
        <v>150</v>
      </c>
      <c r="M224" s="6">
        <f t="shared" si="61"/>
        <v>105.75109716763501</v>
      </c>
      <c r="N224" s="4">
        <v>180</v>
      </c>
      <c r="O224" s="6">
        <f t="shared" si="62"/>
        <v>113.40072000000001</v>
      </c>
      <c r="P224" s="4">
        <v>180</v>
      </c>
      <c r="Q224" s="6">
        <f t="shared" si="63"/>
        <v>113.40072000000001</v>
      </c>
      <c r="R224" s="4">
        <v>138</v>
      </c>
      <c r="S224" s="6">
        <f t="shared" si="64"/>
        <v>90.432158999999999</v>
      </c>
      <c r="T224" s="4">
        <v>504</v>
      </c>
      <c r="U224" s="6">
        <f t="shared" si="65"/>
        <v>138.0965544</v>
      </c>
      <c r="V224" s="4">
        <v>408</v>
      </c>
      <c r="W224" s="6">
        <f t="shared" si="66"/>
        <v>152.55148559999998</v>
      </c>
      <c r="X224" s="4">
        <v>204</v>
      </c>
      <c r="Y224" s="6">
        <f t="shared" si="67"/>
        <v>74.766080172000002</v>
      </c>
      <c r="Z224" s="4">
        <v>312</v>
      </c>
      <c r="AA224" s="6">
        <f t="shared" si="68"/>
        <v>98.703310991999999</v>
      </c>
      <c r="AB224" s="4">
        <v>984</v>
      </c>
      <c r="AC224" s="6">
        <f t="shared" si="69"/>
        <v>426.07520882399996</v>
      </c>
      <c r="AD224" s="4">
        <v>240</v>
      </c>
      <c r="AE224" s="6">
        <f t="shared" si="70"/>
        <v>165.44421599999998</v>
      </c>
      <c r="AF224" s="4">
        <v>300</v>
      </c>
      <c r="AG224" s="6">
        <f t="shared" si="71"/>
        <v>536.17490099999998</v>
      </c>
      <c r="AH224" s="4">
        <v>240</v>
      </c>
      <c r="AI224" s="6">
        <f t="shared" si="72"/>
        <v>105.60658495199999</v>
      </c>
      <c r="AJ224" s="4">
        <v>1000</v>
      </c>
      <c r="AK224" s="6">
        <f t="shared" si="73"/>
        <v>421.3</v>
      </c>
      <c r="AL224" s="4">
        <v>192</v>
      </c>
      <c r="AM224" s="6">
        <f t="shared" si="74"/>
        <v>185.08799944454401</v>
      </c>
      <c r="AN224" s="4">
        <v>528</v>
      </c>
      <c r="AO224" s="6">
        <f t="shared" si="75"/>
        <v>344.81863680000004</v>
      </c>
      <c r="AP224" s="6">
        <v>4072.8430000000008</v>
      </c>
    </row>
    <row r="225" spans="1:42" x14ac:dyDescent="0.25">
      <c r="A225" s="1">
        <v>12674</v>
      </c>
      <c r="B225" s="1" t="s">
        <v>1889</v>
      </c>
      <c r="C225" s="1" t="s">
        <v>2484</v>
      </c>
      <c r="D225" s="4">
        <v>480</v>
      </c>
      <c r="E225" s="6">
        <f t="shared" si="57"/>
        <v>187.15200000000002</v>
      </c>
      <c r="F225" s="4">
        <v>252</v>
      </c>
      <c r="G225" s="6">
        <f t="shared" si="58"/>
        <v>201.76620407999999</v>
      </c>
      <c r="H225" s="4">
        <v>272</v>
      </c>
      <c r="I225" s="6">
        <f t="shared" si="59"/>
        <v>157.76</v>
      </c>
      <c r="J225" s="4">
        <v>30</v>
      </c>
      <c r="K225" s="6">
        <f t="shared" si="60"/>
        <v>10.739992535999999</v>
      </c>
      <c r="L225" s="4">
        <v>150</v>
      </c>
      <c r="M225" s="6">
        <f t="shared" si="61"/>
        <v>105.75109716763501</v>
      </c>
      <c r="N225" s="4">
        <v>180</v>
      </c>
      <c r="O225" s="6">
        <f t="shared" si="62"/>
        <v>113.40072000000001</v>
      </c>
      <c r="P225" s="4">
        <v>180</v>
      </c>
      <c r="Q225" s="6">
        <f t="shared" si="63"/>
        <v>113.40072000000001</v>
      </c>
      <c r="R225" s="4">
        <v>138</v>
      </c>
      <c r="S225" s="6">
        <f t="shared" si="64"/>
        <v>90.432158999999999</v>
      </c>
      <c r="T225" s="4">
        <v>312</v>
      </c>
      <c r="U225" s="6">
        <f t="shared" si="65"/>
        <v>85.488343200000003</v>
      </c>
      <c r="V225" s="4">
        <v>36</v>
      </c>
      <c r="W225" s="6">
        <f t="shared" si="66"/>
        <v>13.4604252</v>
      </c>
      <c r="X225" s="4">
        <v>204</v>
      </c>
      <c r="Y225" s="6">
        <f t="shared" si="67"/>
        <v>74.766080172000002</v>
      </c>
      <c r="Z225" s="4">
        <v>72</v>
      </c>
      <c r="AA225" s="6">
        <f t="shared" si="68"/>
        <v>22.777687152000002</v>
      </c>
      <c r="AB225" s="4">
        <v>192</v>
      </c>
      <c r="AC225" s="6">
        <f t="shared" si="69"/>
        <v>83.136626111999988</v>
      </c>
      <c r="AD225" s="4">
        <v>156</v>
      </c>
      <c r="AE225" s="6">
        <f t="shared" si="70"/>
        <v>107.53874039999999</v>
      </c>
      <c r="AF225" s="4">
        <v>48</v>
      </c>
      <c r="AG225" s="6">
        <f t="shared" si="71"/>
        <v>85.787984160000008</v>
      </c>
      <c r="AH225" s="4">
        <v>240</v>
      </c>
      <c r="AI225" s="6">
        <f t="shared" si="72"/>
        <v>105.60658495199999</v>
      </c>
      <c r="AJ225" s="4">
        <v>200</v>
      </c>
      <c r="AK225" s="6">
        <f t="shared" si="73"/>
        <v>84.26</v>
      </c>
      <c r="AL225" s="4">
        <v>192</v>
      </c>
      <c r="AM225" s="6">
        <f t="shared" si="74"/>
        <v>185.08799944454401</v>
      </c>
      <c r="AN225" s="4">
        <v>176</v>
      </c>
      <c r="AO225" s="6">
        <f t="shared" si="75"/>
        <v>114.9395456</v>
      </c>
      <c r="AP225" s="6">
        <v>1943.0239999999999</v>
      </c>
    </row>
    <row r="226" spans="1:42" x14ac:dyDescent="0.25">
      <c r="A226" s="1">
        <v>12677</v>
      </c>
      <c r="B226" s="1" t="s">
        <v>1890</v>
      </c>
      <c r="C226" s="1" t="s">
        <v>962</v>
      </c>
      <c r="D226" s="4">
        <v>1002</v>
      </c>
      <c r="E226" s="6">
        <f t="shared" si="57"/>
        <v>390.6798</v>
      </c>
      <c r="F226" s="4">
        <v>504</v>
      </c>
      <c r="G226" s="6">
        <f t="shared" si="58"/>
        <v>403.53240815999999</v>
      </c>
      <c r="H226" s="4">
        <v>1000</v>
      </c>
      <c r="I226" s="6">
        <f t="shared" si="59"/>
        <v>580</v>
      </c>
      <c r="J226" s="4">
        <v>800</v>
      </c>
      <c r="K226" s="6">
        <f t="shared" si="60"/>
        <v>286.39980095999999</v>
      </c>
      <c r="L226" s="4">
        <v>1000</v>
      </c>
      <c r="M226" s="6">
        <f t="shared" si="61"/>
        <v>705.00731445090003</v>
      </c>
      <c r="N226" s="4">
        <v>996</v>
      </c>
      <c r="O226" s="6">
        <f t="shared" si="62"/>
        <v>627.48398399999996</v>
      </c>
      <c r="P226" s="4">
        <v>996</v>
      </c>
      <c r="Q226" s="6">
        <f t="shared" si="63"/>
        <v>627.48398399999996</v>
      </c>
      <c r="R226" s="4">
        <v>1002</v>
      </c>
      <c r="S226" s="6">
        <f t="shared" si="64"/>
        <v>656.61611099999993</v>
      </c>
      <c r="T226" s="4">
        <v>1992</v>
      </c>
      <c r="U226" s="6">
        <f t="shared" si="65"/>
        <v>545.81019119999996</v>
      </c>
      <c r="V226" s="4">
        <v>996</v>
      </c>
      <c r="W226" s="6">
        <f t="shared" si="66"/>
        <v>372.4050972</v>
      </c>
      <c r="X226" s="4">
        <v>996</v>
      </c>
      <c r="Y226" s="6">
        <f t="shared" si="67"/>
        <v>365.03439142799999</v>
      </c>
      <c r="Z226" s="4">
        <v>600</v>
      </c>
      <c r="AA226" s="6">
        <f t="shared" si="68"/>
        <v>189.81405960000001</v>
      </c>
      <c r="AB226" s="4">
        <v>1008</v>
      </c>
      <c r="AC226" s="6">
        <f t="shared" si="69"/>
        <v>436.46728708799998</v>
      </c>
      <c r="AD226" s="4">
        <v>996</v>
      </c>
      <c r="AE226" s="6">
        <f t="shared" si="70"/>
        <v>686.59349639999994</v>
      </c>
      <c r="AF226" s="4">
        <v>996</v>
      </c>
      <c r="AG226" s="6">
        <f t="shared" si="71"/>
        <v>1780.1006713199999</v>
      </c>
      <c r="AH226" s="4">
        <v>1020</v>
      </c>
      <c r="AI226" s="6">
        <f t="shared" si="72"/>
        <v>448.82798604599998</v>
      </c>
      <c r="AJ226" s="4">
        <v>800</v>
      </c>
      <c r="AK226" s="6">
        <f t="shared" si="73"/>
        <v>337.04</v>
      </c>
      <c r="AL226" s="4">
        <v>504</v>
      </c>
      <c r="AM226" s="6">
        <f t="shared" si="74"/>
        <v>485.85599854192799</v>
      </c>
      <c r="AN226" s="4">
        <v>800</v>
      </c>
      <c r="AO226" s="6">
        <f t="shared" si="75"/>
        <v>522.45248000000004</v>
      </c>
      <c r="AP226" s="6">
        <v>10445.917799999997</v>
      </c>
    </row>
    <row r="227" spans="1:42" x14ac:dyDescent="0.25">
      <c r="A227" s="1">
        <v>12680</v>
      </c>
      <c r="B227" s="1" t="s">
        <v>1891</v>
      </c>
      <c r="C227" s="1" t="s">
        <v>2485</v>
      </c>
      <c r="D227" s="4">
        <v>798</v>
      </c>
      <c r="E227" s="6">
        <f t="shared" si="57"/>
        <v>311.14019999999999</v>
      </c>
      <c r="F227" s="4">
        <v>600</v>
      </c>
      <c r="G227" s="6">
        <f t="shared" si="58"/>
        <v>480.39572399999997</v>
      </c>
      <c r="H227" s="4">
        <v>800</v>
      </c>
      <c r="I227" s="6">
        <f t="shared" si="59"/>
        <v>463.99999999999994</v>
      </c>
      <c r="J227" s="4">
        <v>800</v>
      </c>
      <c r="K227" s="6">
        <f t="shared" si="60"/>
        <v>286.39980095999999</v>
      </c>
      <c r="L227" s="4">
        <v>800</v>
      </c>
      <c r="M227" s="6">
        <f t="shared" si="61"/>
        <v>564.00585156071998</v>
      </c>
      <c r="N227" s="4">
        <v>804</v>
      </c>
      <c r="O227" s="6">
        <f t="shared" si="62"/>
        <v>506.52321599999999</v>
      </c>
      <c r="P227" s="4">
        <v>804</v>
      </c>
      <c r="Q227" s="6">
        <f t="shared" si="63"/>
        <v>506.52321599999999</v>
      </c>
      <c r="R227" s="4">
        <v>798</v>
      </c>
      <c r="S227" s="6">
        <f t="shared" si="64"/>
        <v>522.93378899999993</v>
      </c>
      <c r="T227" s="4">
        <v>792</v>
      </c>
      <c r="U227" s="6">
        <f t="shared" si="65"/>
        <v>217.00887119999999</v>
      </c>
      <c r="V227" s="4">
        <v>804</v>
      </c>
      <c r="W227" s="6">
        <f t="shared" si="66"/>
        <v>300.61616279999998</v>
      </c>
      <c r="X227" s="4">
        <v>804</v>
      </c>
      <c r="Y227" s="6">
        <f t="shared" si="67"/>
        <v>294.66631597200001</v>
      </c>
      <c r="Z227" s="4">
        <v>792</v>
      </c>
      <c r="AA227" s="6">
        <f t="shared" si="68"/>
        <v>250.55455867200001</v>
      </c>
      <c r="AB227" s="4">
        <v>792</v>
      </c>
      <c r="AC227" s="6">
        <f t="shared" si="69"/>
        <v>342.93858271199997</v>
      </c>
      <c r="AD227" s="4">
        <v>600</v>
      </c>
      <c r="AE227" s="6">
        <f t="shared" si="70"/>
        <v>413.61054000000001</v>
      </c>
      <c r="AF227" s="4">
        <v>600</v>
      </c>
      <c r="AG227" s="6">
        <f t="shared" si="71"/>
        <v>1072.349802</v>
      </c>
      <c r="AH227" s="4">
        <v>780</v>
      </c>
      <c r="AI227" s="6">
        <f t="shared" si="72"/>
        <v>343.22140109399999</v>
      </c>
      <c r="AJ227" s="4">
        <v>800</v>
      </c>
      <c r="AK227" s="6">
        <f t="shared" si="73"/>
        <v>337.04</v>
      </c>
      <c r="AL227" s="4">
        <v>600</v>
      </c>
      <c r="AM227" s="6">
        <f t="shared" si="74"/>
        <v>578.39999826420001</v>
      </c>
      <c r="AN227" s="4">
        <v>800</v>
      </c>
      <c r="AO227" s="6">
        <f t="shared" si="75"/>
        <v>522.45248000000004</v>
      </c>
      <c r="AP227" s="6">
        <v>8313.4461999999985</v>
      </c>
    </row>
    <row r="228" spans="1:42" x14ac:dyDescent="0.25">
      <c r="A228" s="1">
        <v>12682</v>
      </c>
      <c r="B228" s="1" t="s">
        <v>1892</v>
      </c>
      <c r="C228" s="1" t="s">
        <v>2486</v>
      </c>
      <c r="D228" s="4">
        <v>4308</v>
      </c>
      <c r="E228" s="6">
        <f t="shared" si="57"/>
        <v>1679.6892</v>
      </c>
      <c r="F228" s="4">
        <v>924</v>
      </c>
      <c r="G228" s="6">
        <f t="shared" si="58"/>
        <v>739.80941495999991</v>
      </c>
      <c r="H228" s="4">
        <v>992</v>
      </c>
      <c r="I228" s="6">
        <f t="shared" si="59"/>
        <v>575.36</v>
      </c>
      <c r="J228" s="4">
        <v>1910</v>
      </c>
      <c r="K228" s="6">
        <f t="shared" si="60"/>
        <v>683.77952479199996</v>
      </c>
      <c r="L228" s="4">
        <v>560</v>
      </c>
      <c r="M228" s="6">
        <f t="shared" si="61"/>
        <v>394.80409609250404</v>
      </c>
      <c r="N228" s="4">
        <v>660</v>
      </c>
      <c r="O228" s="6">
        <f t="shared" si="62"/>
        <v>415.80264</v>
      </c>
      <c r="P228" s="4">
        <v>672</v>
      </c>
      <c r="Q228" s="6">
        <f t="shared" si="63"/>
        <v>423.36268799999999</v>
      </c>
      <c r="R228" s="4">
        <v>516</v>
      </c>
      <c r="S228" s="6">
        <f t="shared" si="64"/>
        <v>338.13763799999998</v>
      </c>
      <c r="T228" s="4">
        <v>1824</v>
      </c>
      <c r="U228" s="6">
        <f t="shared" si="65"/>
        <v>499.77800639999998</v>
      </c>
      <c r="V228" s="4">
        <v>1512</v>
      </c>
      <c r="W228" s="6">
        <f t="shared" si="66"/>
        <v>565.33785839999996</v>
      </c>
      <c r="X228" s="4">
        <v>756</v>
      </c>
      <c r="Y228" s="6">
        <f t="shared" si="67"/>
        <v>277.074297108</v>
      </c>
      <c r="Z228" s="4">
        <v>1056</v>
      </c>
      <c r="AA228" s="6">
        <f t="shared" si="68"/>
        <v>334.07274489600002</v>
      </c>
      <c r="AB228" s="4">
        <v>3648</v>
      </c>
      <c r="AC228" s="6">
        <f t="shared" si="69"/>
        <v>1579.5958961279998</v>
      </c>
      <c r="AD228" s="4">
        <v>888</v>
      </c>
      <c r="AE228" s="6">
        <f t="shared" si="70"/>
        <v>612.14359920000004</v>
      </c>
      <c r="AF228" s="4">
        <v>804</v>
      </c>
      <c r="AG228" s="6">
        <f t="shared" si="71"/>
        <v>1436.9487346799999</v>
      </c>
      <c r="AH228" s="4">
        <v>960</v>
      </c>
      <c r="AI228" s="6">
        <f t="shared" si="72"/>
        <v>422.42633980799997</v>
      </c>
      <c r="AJ228" s="4">
        <v>1040</v>
      </c>
      <c r="AK228" s="6">
        <f t="shared" si="73"/>
        <v>438.15199999999999</v>
      </c>
      <c r="AL228" s="4">
        <v>708</v>
      </c>
      <c r="AM228" s="6">
        <f t="shared" si="74"/>
        <v>682.51199795175603</v>
      </c>
      <c r="AN228" s="4">
        <v>704</v>
      </c>
      <c r="AO228" s="6">
        <f t="shared" si="75"/>
        <v>459.75818240000001</v>
      </c>
      <c r="AP228" s="6">
        <v>12557.1772</v>
      </c>
    </row>
    <row r="229" spans="1:42" x14ac:dyDescent="0.25">
      <c r="A229" s="1">
        <v>12684</v>
      </c>
      <c r="B229" s="1" t="s">
        <v>1893</v>
      </c>
      <c r="C229" s="1" t="s">
        <v>963</v>
      </c>
      <c r="D229" s="4">
        <v>300</v>
      </c>
      <c r="E229" s="6">
        <f t="shared" si="57"/>
        <v>116.97000000000001</v>
      </c>
      <c r="F229" s="4">
        <v>36</v>
      </c>
      <c r="G229" s="6">
        <f t="shared" si="58"/>
        <v>28.823743439999998</v>
      </c>
      <c r="H229" s="4">
        <v>8</v>
      </c>
      <c r="I229" s="6">
        <f t="shared" si="59"/>
        <v>4.6399999999999997</v>
      </c>
      <c r="J229" s="4">
        <v>0</v>
      </c>
      <c r="K229" s="6">
        <f t="shared" si="60"/>
        <v>0</v>
      </c>
      <c r="L229" s="4">
        <v>0</v>
      </c>
      <c r="M229" s="6">
        <f t="shared" si="61"/>
        <v>0</v>
      </c>
      <c r="N229" s="4">
        <v>36</v>
      </c>
      <c r="O229" s="6">
        <f t="shared" si="62"/>
        <v>22.680143999999999</v>
      </c>
      <c r="P229" s="4">
        <v>0</v>
      </c>
      <c r="Q229" s="6">
        <f t="shared" si="63"/>
        <v>0</v>
      </c>
      <c r="R229" s="4">
        <v>0</v>
      </c>
      <c r="S229" s="6">
        <f t="shared" si="64"/>
        <v>0</v>
      </c>
      <c r="T229" s="4">
        <v>0</v>
      </c>
      <c r="U229" s="6">
        <f t="shared" si="65"/>
        <v>0</v>
      </c>
      <c r="V229" s="4">
        <v>36</v>
      </c>
      <c r="W229" s="6">
        <f t="shared" si="66"/>
        <v>13.4604252</v>
      </c>
      <c r="X229" s="4">
        <v>36</v>
      </c>
      <c r="Y229" s="6">
        <f t="shared" si="67"/>
        <v>13.194014147999999</v>
      </c>
      <c r="Z229" s="4">
        <v>0</v>
      </c>
      <c r="AA229" s="6">
        <f t="shared" si="68"/>
        <v>0</v>
      </c>
      <c r="AB229" s="4">
        <v>24</v>
      </c>
      <c r="AC229" s="6">
        <f t="shared" si="69"/>
        <v>10.392078263999998</v>
      </c>
      <c r="AD229" s="4">
        <v>24</v>
      </c>
      <c r="AE229" s="6">
        <f t="shared" si="70"/>
        <v>16.5444216</v>
      </c>
      <c r="AF229" s="4">
        <v>0</v>
      </c>
      <c r="AG229" s="6">
        <f t="shared" si="71"/>
        <v>0</v>
      </c>
      <c r="AH229" s="4">
        <v>0</v>
      </c>
      <c r="AI229" s="6">
        <f t="shared" si="72"/>
        <v>0</v>
      </c>
      <c r="AJ229" s="4">
        <v>0</v>
      </c>
      <c r="AK229" s="6">
        <f t="shared" si="73"/>
        <v>0</v>
      </c>
      <c r="AL229" s="4">
        <v>36</v>
      </c>
      <c r="AM229" s="6">
        <f t="shared" si="74"/>
        <v>34.703999895852</v>
      </c>
      <c r="AN229" s="4">
        <v>0</v>
      </c>
      <c r="AO229" s="6">
        <f t="shared" si="75"/>
        <v>0</v>
      </c>
      <c r="AP229" s="6">
        <v>261.39799999999997</v>
      </c>
    </row>
    <row r="230" spans="1:42" x14ac:dyDescent="0.25">
      <c r="A230" s="1">
        <v>12685</v>
      </c>
      <c r="B230" s="1" t="s">
        <v>1894</v>
      </c>
      <c r="C230" s="1" t="s">
        <v>964</v>
      </c>
      <c r="D230" s="4">
        <v>60</v>
      </c>
      <c r="E230" s="6">
        <f t="shared" si="57"/>
        <v>23.394000000000002</v>
      </c>
      <c r="F230" s="4">
        <v>84</v>
      </c>
      <c r="G230" s="6">
        <f t="shared" si="58"/>
        <v>67.255401359999993</v>
      </c>
      <c r="H230" s="4">
        <v>56</v>
      </c>
      <c r="I230" s="6">
        <f t="shared" si="59"/>
        <v>32.479999999999997</v>
      </c>
      <c r="J230" s="4">
        <v>0</v>
      </c>
      <c r="K230" s="6">
        <f t="shared" si="60"/>
        <v>0</v>
      </c>
      <c r="L230" s="4">
        <v>40</v>
      </c>
      <c r="M230" s="6">
        <f t="shared" si="61"/>
        <v>28.200292578036002</v>
      </c>
      <c r="N230" s="4">
        <v>84</v>
      </c>
      <c r="O230" s="6">
        <f t="shared" si="62"/>
        <v>52.920335999999999</v>
      </c>
      <c r="P230" s="4">
        <v>84</v>
      </c>
      <c r="Q230" s="6">
        <f t="shared" si="63"/>
        <v>52.920335999999999</v>
      </c>
      <c r="R230" s="4">
        <v>60</v>
      </c>
      <c r="S230" s="6">
        <f t="shared" si="64"/>
        <v>39.318329999999996</v>
      </c>
      <c r="T230" s="4">
        <v>72</v>
      </c>
      <c r="U230" s="6">
        <f t="shared" si="65"/>
        <v>19.7280792</v>
      </c>
      <c r="V230" s="4">
        <v>60</v>
      </c>
      <c r="W230" s="6">
        <f t="shared" si="66"/>
        <v>22.434041999999998</v>
      </c>
      <c r="X230" s="4">
        <v>60</v>
      </c>
      <c r="Y230" s="6">
        <f t="shared" si="67"/>
        <v>21.990023579999999</v>
      </c>
      <c r="Z230" s="4">
        <v>48</v>
      </c>
      <c r="AA230" s="6">
        <f t="shared" si="68"/>
        <v>15.185124768000001</v>
      </c>
      <c r="AB230" s="4">
        <v>48</v>
      </c>
      <c r="AC230" s="6">
        <f t="shared" si="69"/>
        <v>20.784156527999997</v>
      </c>
      <c r="AD230" s="4">
        <v>60</v>
      </c>
      <c r="AE230" s="6">
        <f t="shared" si="70"/>
        <v>41.361053999999996</v>
      </c>
      <c r="AF230" s="4">
        <v>0</v>
      </c>
      <c r="AG230" s="6">
        <f t="shared" si="71"/>
        <v>0</v>
      </c>
      <c r="AH230" s="4">
        <v>60</v>
      </c>
      <c r="AI230" s="6">
        <f t="shared" si="72"/>
        <v>26.401646237999998</v>
      </c>
      <c r="AJ230" s="4">
        <v>40</v>
      </c>
      <c r="AK230" s="6">
        <f t="shared" si="73"/>
        <v>16.852</v>
      </c>
      <c r="AL230" s="4">
        <v>84</v>
      </c>
      <c r="AM230" s="6">
        <f t="shared" si="74"/>
        <v>80.975999756988003</v>
      </c>
      <c r="AN230" s="4">
        <v>64</v>
      </c>
      <c r="AO230" s="6">
        <f t="shared" si="75"/>
        <v>41.796198400000002</v>
      </c>
      <c r="AP230" s="6">
        <v>603.92600000000004</v>
      </c>
    </row>
    <row r="231" spans="1:42" x14ac:dyDescent="0.25">
      <c r="A231" s="1">
        <v>12686</v>
      </c>
      <c r="B231" s="1" t="s">
        <v>1895</v>
      </c>
      <c r="C231" s="1" t="s">
        <v>2487</v>
      </c>
      <c r="D231" s="4">
        <v>852</v>
      </c>
      <c r="E231" s="6">
        <f t="shared" si="57"/>
        <v>332.19480000000004</v>
      </c>
      <c r="F231" s="4">
        <v>48</v>
      </c>
      <c r="G231" s="6">
        <f t="shared" si="58"/>
        <v>38.431657919999999</v>
      </c>
      <c r="H231" s="4">
        <v>96</v>
      </c>
      <c r="I231" s="6">
        <f t="shared" si="59"/>
        <v>55.679999999999993</v>
      </c>
      <c r="J231" s="4">
        <v>0</v>
      </c>
      <c r="K231" s="6">
        <f t="shared" si="60"/>
        <v>0</v>
      </c>
      <c r="L231" s="4">
        <v>0</v>
      </c>
      <c r="M231" s="6">
        <f t="shared" si="61"/>
        <v>0</v>
      </c>
      <c r="N231" s="4">
        <v>72</v>
      </c>
      <c r="O231" s="6">
        <f t="shared" si="62"/>
        <v>45.360287999999997</v>
      </c>
      <c r="P231" s="4">
        <v>72</v>
      </c>
      <c r="Q231" s="6">
        <f t="shared" si="63"/>
        <v>45.360287999999997</v>
      </c>
      <c r="R231" s="4">
        <v>48</v>
      </c>
      <c r="S231" s="6">
        <f t="shared" si="64"/>
        <v>31.454664000000001</v>
      </c>
      <c r="T231" s="4">
        <v>288</v>
      </c>
      <c r="U231" s="6">
        <f t="shared" si="65"/>
        <v>78.912316799999999</v>
      </c>
      <c r="V231" s="4">
        <v>300</v>
      </c>
      <c r="W231" s="6">
        <f t="shared" si="66"/>
        <v>112.17021</v>
      </c>
      <c r="X231" s="4">
        <v>156</v>
      </c>
      <c r="Y231" s="6">
        <f t="shared" si="67"/>
        <v>57.174061307999999</v>
      </c>
      <c r="Z231" s="4">
        <v>96</v>
      </c>
      <c r="AA231" s="6">
        <f t="shared" si="68"/>
        <v>30.370249536000003</v>
      </c>
      <c r="AB231" s="4">
        <v>192</v>
      </c>
      <c r="AC231" s="6">
        <f t="shared" si="69"/>
        <v>83.136626111999988</v>
      </c>
      <c r="AD231" s="4">
        <v>180</v>
      </c>
      <c r="AE231" s="6">
        <f t="shared" si="70"/>
        <v>124.083162</v>
      </c>
      <c r="AF231" s="4">
        <v>36</v>
      </c>
      <c r="AG231" s="6">
        <f t="shared" si="71"/>
        <v>64.340988120000006</v>
      </c>
      <c r="AH231" s="4">
        <v>180</v>
      </c>
      <c r="AI231" s="6">
        <f t="shared" si="72"/>
        <v>79.204938713999994</v>
      </c>
      <c r="AJ231" s="4">
        <v>300</v>
      </c>
      <c r="AK231" s="6">
        <f t="shared" si="73"/>
        <v>126.39</v>
      </c>
      <c r="AL231" s="4">
        <v>0</v>
      </c>
      <c r="AM231" s="6">
        <f t="shared" si="74"/>
        <v>0</v>
      </c>
      <c r="AN231" s="4">
        <v>192</v>
      </c>
      <c r="AO231" s="6">
        <f t="shared" si="75"/>
        <v>125.3885952</v>
      </c>
      <c r="AP231" s="6">
        <v>1429.3908000000004</v>
      </c>
    </row>
    <row r="232" spans="1:42" x14ac:dyDescent="0.25">
      <c r="A232" s="1">
        <v>12688</v>
      </c>
      <c r="B232" s="1" t="s">
        <v>1896</v>
      </c>
      <c r="C232" s="1" t="s">
        <v>2488</v>
      </c>
      <c r="D232" s="4">
        <v>120</v>
      </c>
      <c r="E232" s="6">
        <f t="shared" si="57"/>
        <v>46.788000000000004</v>
      </c>
      <c r="F232" s="4">
        <v>120</v>
      </c>
      <c r="G232" s="6">
        <f t="shared" si="58"/>
        <v>96.079144799999995</v>
      </c>
      <c r="H232" s="4">
        <v>120</v>
      </c>
      <c r="I232" s="6">
        <f t="shared" si="59"/>
        <v>69.599999999999994</v>
      </c>
      <c r="J232" s="4">
        <v>120</v>
      </c>
      <c r="K232" s="6">
        <f t="shared" si="60"/>
        <v>42.959970143999996</v>
      </c>
      <c r="L232" s="4">
        <v>120</v>
      </c>
      <c r="M232" s="6">
        <f t="shared" si="61"/>
        <v>84.60087773410801</v>
      </c>
      <c r="N232" s="4">
        <v>120</v>
      </c>
      <c r="O232" s="6">
        <f t="shared" si="62"/>
        <v>75.600480000000005</v>
      </c>
      <c r="P232" s="4">
        <v>120</v>
      </c>
      <c r="Q232" s="6">
        <f t="shared" si="63"/>
        <v>75.600480000000005</v>
      </c>
      <c r="R232" s="4">
        <v>120</v>
      </c>
      <c r="S232" s="6">
        <f t="shared" si="64"/>
        <v>78.636659999999992</v>
      </c>
      <c r="T232" s="4">
        <v>120</v>
      </c>
      <c r="U232" s="6">
        <f t="shared" si="65"/>
        <v>32.880132000000003</v>
      </c>
      <c r="V232" s="4">
        <v>120</v>
      </c>
      <c r="W232" s="6">
        <f t="shared" si="66"/>
        <v>44.868083999999996</v>
      </c>
      <c r="X232" s="4">
        <v>120</v>
      </c>
      <c r="Y232" s="6">
        <f t="shared" si="67"/>
        <v>43.980047159999998</v>
      </c>
      <c r="Z232" s="4">
        <v>120</v>
      </c>
      <c r="AA232" s="6">
        <f t="shared" si="68"/>
        <v>37.96281192</v>
      </c>
      <c r="AB232" s="4">
        <v>120</v>
      </c>
      <c r="AC232" s="6">
        <f t="shared" si="69"/>
        <v>51.960391319999999</v>
      </c>
      <c r="AD232" s="4">
        <v>60</v>
      </c>
      <c r="AE232" s="6">
        <f t="shared" si="70"/>
        <v>41.361053999999996</v>
      </c>
      <c r="AF232" s="4">
        <v>60</v>
      </c>
      <c r="AG232" s="6">
        <f t="shared" si="71"/>
        <v>107.2349802</v>
      </c>
      <c r="AH232" s="4">
        <v>120</v>
      </c>
      <c r="AI232" s="6">
        <f t="shared" si="72"/>
        <v>52.803292475999996</v>
      </c>
      <c r="AJ232" s="4">
        <v>120</v>
      </c>
      <c r="AK232" s="6">
        <f t="shared" si="73"/>
        <v>50.555999999999997</v>
      </c>
      <c r="AL232" s="4">
        <v>120</v>
      </c>
      <c r="AM232" s="6">
        <f t="shared" si="74"/>
        <v>115.67999965284</v>
      </c>
      <c r="AN232" s="4">
        <v>64</v>
      </c>
      <c r="AO232" s="6">
        <f t="shared" si="75"/>
        <v>41.796198400000002</v>
      </c>
      <c r="AP232" s="6">
        <v>1190.78</v>
      </c>
    </row>
    <row r="233" spans="1:42" x14ac:dyDescent="0.25">
      <c r="A233" s="1">
        <v>12689</v>
      </c>
      <c r="B233" s="1" t="s">
        <v>1897</v>
      </c>
      <c r="C233" s="1" t="s">
        <v>2489</v>
      </c>
      <c r="D233" s="4">
        <v>24</v>
      </c>
      <c r="E233" s="6">
        <f t="shared" si="57"/>
        <v>9.3576000000000015</v>
      </c>
      <c r="F233" s="4">
        <v>12</v>
      </c>
      <c r="G233" s="6">
        <f t="shared" si="58"/>
        <v>9.6079144799999998</v>
      </c>
      <c r="H233" s="4">
        <v>0</v>
      </c>
      <c r="I233" s="6">
        <f t="shared" si="59"/>
        <v>0</v>
      </c>
      <c r="J233" s="4">
        <v>0</v>
      </c>
      <c r="K233" s="6">
        <f t="shared" si="60"/>
        <v>0</v>
      </c>
      <c r="L233" s="4">
        <v>0</v>
      </c>
      <c r="M233" s="6">
        <f t="shared" si="61"/>
        <v>0</v>
      </c>
      <c r="N233" s="4">
        <v>12</v>
      </c>
      <c r="O233" s="6">
        <f t="shared" si="62"/>
        <v>7.5600480000000001</v>
      </c>
      <c r="P233" s="4">
        <v>0</v>
      </c>
      <c r="Q233" s="6">
        <f t="shared" si="63"/>
        <v>0</v>
      </c>
      <c r="R233" s="4">
        <v>12</v>
      </c>
      <c r="S233" s="6">
        <f t="shared" si="64"/>
        <v>7.8636660000000003</v>
      </c>
      <c r="T233" s="4">
        <v>24</v>
      </c>
      <c r="U233" s="6">
        <f t="shared" si="65"/>
        <v>6.5760263999999999</v>
      </c>
      <c r="V233" s="4">
        <v>24</v>
      </c>
      <c r="W233" s="6">
        <f t="shared" si="66"/>
        <v>8.9736167999999985</v>
      </c>
      <c r="X233" s="4">
        <v>24</v>
      </c>
      <c r="Y233" s="6">
        <f t="shared" si="67"/>
        <v>8.796009432</v>
      </c>
      <c r="Z233" s="4">
        <v>24</v>
      </c>
      <c r="AA233" s="6">
        <f t="shared" si="68"/>
        <v>7.5925623840000007</v>
      </c>
      <c r="AB233" s="4">
        <v>24</v>
      </c>
      <c r="AC233" s="6">
        <f t="shared" si="69"/>
        <v>10.392078263999998</v>
      </c>
      <c r="AD233" s="4">
        <v>12</v>
      </c>
      <c r="AE233" s="6">
        <f t="shared" si="70"/>
        <v>8.2722107999999999</v>
      </c>
      <c r="AF233" s="4">
        <v>12</v>
      </c>
      <c r="AG233" s="6">
        <f t="shared" si="71"/>
        <v>21.446996040000002</v>
      </c>
      <c r="AH233" s="4">
        <v>0</v>
      </c>
      <c r="AI233" s="6">
        <f t="shared" si="72"/>
        <v>0</v>
      </c>
      <c r="AJ233" s="4">
        <v>20</v>
      </c>
      <c r="AK233" s="6">
        <f t="shared" si="73"/>
        <v>8.4260000000000002</v>
      </c>
      <c r="AL233" s="4">
        <v>24</v>
      </c>
      <c r="AM233" s="6">
        <f t="shared" si="74"/>
        <v>23.135999930568001</v>
      </c>
      <c r="AN233" s="4">
        <v>0</v>
      </c>
      <c r="AO233" s="6">
        <f t="shared" si="75"/>
        <v>0</v>
      </c>
      <c r="AP233" s="6">
        <v>137.96960000000001</v>
      </c>
    </row>
    <row r="234" spans="1:42" x14ac:dyDescent="0.25">
      <c r="A234" s="1">
        <v>12690</v>
      </c>
      <c r="B234" s="1" t="s">
        <v>1898</v>
      </c>
      <c r="C234" s="1" t="s">
        <v>965</v>
      </c>
      <c r="D234" s="4">
        <v>6636</v>
      </c>
      <c r="E234" s="6">
        <f t="shared" si="57"/>
        <v>2587.3764000000001</v>
      </c>
      <c r="F234" s="4">
        <v>912</v>
      </c>
      <c r="G234" s="6">
        <f t="shared" si="58"/>
        <v>730.20150047999994</v>
      </c>
      <c r="H234" s="4">
        <v>976</v>
      </c>
      <c r="I234" s="6">
        <f t="shared" si="59"/>
        <v>566.07999999999993</v>
      </c>
      <c r="J234" s="4">
        <v>500</v>
      </c>
      <c r="K234" s="6">
        <f t="shared" si="60"/>
        <v>178.9998756</v>
      </c>
      <c r="L234" s="4">
        <v>550</v>
      </c>
      <c r="M234" s="6">
        <f t="shared" si="61"/>
        <v>387.754022947995</v>
      </c>
      <c r="N234" s="4">
        <v>684</v>
      </c>
      <c r="O234" s="6">
        <f t="shared" si="62"/>
        <v>430.92273599999999</v>
      </c>
      <c r="P234" s="4">
        <v>696</v>
      </c>
      <c r="Q234" s="6">
        <f t="shared" si="63"/>
        <v>438.48278399999998</v>
      </c>
      <c r="R234" s="4">
        <v>510</v>
      </c>
      <c r="S234" s="6">
        <f t="shared" si="64"/>
        <v>334.205805</v>
      </c>
      <c r="T234" s="4">
        <v>2520</v>
      </c>
      <c r="U234" s="6">
        <f t="shared" si="65"/>
        <v>690.48277199999995</v>
      </c>
      <c r="V234" s="4">
        <v>1992</v>
      </c>
      <c r="W234" s="6">
        <f t="shared" si="66"/>
        <v>744.8101944</v>
      </c>
      <c r="X234" s="4">
        <v>756</v>
      </c>
      <c r="Y234" s="6">
        <f t="shared" si="67"/>
        <v>277.074297108</v>
      </c>
      <c r="Z234" s="4">
        <v>2544</v>
      </c>
      <c r="AA234" s="6">
        <f t="shared" si="68"/>
        <v>804.81161270400003</v>
      </c>
      <c r="AB234" s="4">
        <v>7752</v>
      </c>
      <c r="AC234" s="6">
        <f t="shared" si="69"/>
        <v>3356.6412792719998</v>
      </c>
      <c r="AD234" s="4">
        <v>1296</v>
      </c>
      <c r="AE234" s="6">
        <f t="shared" si="70"/>
        <v>893.3987664</v>
      </c>
      <c r="AF234" s="4">
        <v>2796</v>
      </c>
      <c r="AG234" s="6">
        <f t="shared" si="71"/>
        <v>4997.1500773199996</v>
      </c>
      <c r="AH234" s="4">
        <v>1860</v>
      </c>
      <c r="AI234" s="6">
        <f t="shared" si="72"/>
        <v>818.45103337800003</v>
      </c>
      <c r="AJ234" s="4">
        <v>5280</v>
      </c>
      <c r="AK234" s="6">
        <f t="shared" si="73"/>
        <v>2224.4639999999999</v>
      </c>
      <c r="AL234" s="4">
        <v>708</v>
      </c>
      <c r="AM234" s="6">
        <f t="shared" si="74"/>
        <v>682.51199795175603</v>
      </c>
      <c r="AN234" s="4">
        <v>992</v>
      </c>
      <c r="AO234" s="6">
        <f t="shared" si="75"/>
        <v>647.84107519999998</v>
      </c>
      <c r="AP234" s="6">
        <v>21787.836400000004</v>
      </c>
    </row>
    <row r="235" spans="1:42" x14ac:dyDescent="0.25">
      <c r="A235" s="1">
        <v>12691</v>
      </c>
      <c r="B235" s="1" t="s">
        <v>1899</v>
      </c>
      <c r="C235" s="1" t="s">
        <v>966</v>
      </c>
      <c r="D235" s="4">
        <v>1338</v>
      </c>
      <c r="E235" s="6">
        <f t="shared" si="57"/>
        <v>521.68619999999999</v>
      </c>
      <c r="F235" s="4">
        <v>288</v>
      </c>
      <c r="G235" s="6">
        <f t="shared" si="58"/>
        <v>230.58994751999998</v>
      </c>
      <c r="H235" s="4">
        <v>304</v>
      </c>
      <c r="I235" s="6">
        <f t="shared" si="59"/>
        <v>176.32</v>
      </c>
      <c r="J235" s="4">
        <v>590</v>
      </c>
      <c r="K235" s="6">
        <f t="shared" si="60"/>
        <v>211.21985320799999</v>
      </c>
      <c r="L235" s="4">
        <v>170</v>
      </c>
      <c r="M235" s="6">
        <f t="shared" si="61"/>
        <v>119.85124345665301</v>
      </c>
      <c r="N235" s="4">
        <v>204</v>
      </c>
      <c r="O235" s="6">
        <f t="shared" si="62"/>
        <v>128.520816</v>
      </c>
      <c r="P235" s="4">
        <v>204</v>
      </c>
      <c r="Q235" s="6">
        <f t="shared" si="63"/>
        <v>128.520816</v>
      </c>
      <c r="R235" s="4">
        <v>162</v>
      </c>
      <c r="S235" s="6">
        <f t="shared" si="64"/>
        <v>106.159491</v>
      </c>
      <c r="T235" s="4">
        <v>552</v>
      </c>
      <c r="U235" s="6">
        <f t="shared" si="65"/>
        <v>151.24860720000001</v>
      </c>
      <c r="V235" s="4">
        <v>468</v>
      </c>
      <c r="W235" s="6">
        <f t="shared" si="66"/>
        <v>174.98552759999998</v>
      </c>
      <c r="X235" s="4">
        <v>240</v>
      </c>
      <c r="Y235" s="6">
        <f t="shared" si="67"/>
        <v>87.960094319999996</v>
      </c>
      <c r="Z235" s="4">
        <v>360</v>
      </c>
      <c r="AA235" s="6">
        <f t="shared" si="68"/>
        <v>113.88843576000001</v>
      </c>
      <c r="AB235" s="4">
        <v>1128</v>
      </c>
      <c r="AC235" s="6">
        <f t="shared" si="69"/>
        <v>488.42767840799996</v>
      </c>
      <c r="AD235" s="4">
        <v>276</v>
      </c>
      <c r="AE235" s="6">
        <f t="shared" si="70"/>
        <v>190.26084839999999</v>
      </c>
      <c r="AF235" s="4">
        <v>252</v>
      </c>
      <c r="AG235" s="6">
        <f t="shared" si="71"/>
        <v>450.38691684000003</v>
      </c>
      <c r="AH235" s="4">
        <v>300</v>
      </c>
      <c r="AI235" s="6">
        <f t="shared" si="72"/>
        <v>132.00823119</v>
      </c>
      <c r="AJ235" s="4">
        <v>2640</v>
      </c>
      <c r="AK235" s="6">
        <f t="shared" si="73"/>
        <v>1112.232</v>
      </c>
      <c r="AL235" s="4">
        <v>216</v>
      </c>
      <c r="AM235" s="6">
        <f t="shared" si="74"/>
        <v>208.22399937511202</v>
      </c>
      <c r="AN235" s="4">
        <v>608</v>
      </c>
      <c r="AO235" s="6">
        <f t="shared" si="75"/>
        <v>397.06388480000004</v>
      </c>
      <c r="AP235" s="6">
        <v>5128.3942000000006</v>
      </c>
    </row>
    <row r="236" spans="1:42" x14ac:dyDescent="0.25">
      <c r="A236" s="1">
        <v>12692</v>
      </c>
      <c r="B236" s="1" t="s">
        <v>1900</v>
      </c>
      <c r="C236" s="1" t="s">
        <v>2490</v>
      </c>
      <c r="D236" s="4">
        <v>4002</v>
      </c>
      <c r="E236" s="6">
        <f t="shared" si="57"/>
        <v>1560.3798000000002</v>
      </c>
      <c r="F236" s="4">
        <v>1296</v>
      </c>
      <c r="G236" s="6">
        <f t="shared" si="58"/>
        <v>1037.65476384</v>
      </c>
      <c r="H236" s="4">
        <v>696</v>
      </c>
      <c r="I236" s="6">
        <f t="shared" si="59"/>
        <v>403.67999999999995</v>
      </c>
      <c r="J236" s="4">
        <v>0</v>
      </c>
      <c r="K236" s="6">
        <f t="shared" si="60"/>
        <v>0</v>
      </c>
      <c r="L236" s="4">
        <v>670</v>
      </c>
      <c r="M236" s="6">
        <f t="shared" si="61"/>
        <v>472.35490068210305</v>
      </c>
      <c r="N236" s="4">
        <v>696</v>
      </c>
      <c r="O236" s="6">
        <f t="shared" si="62"/>
        <v>438.48278399999998</v>
      </c>
      <c r="P236" s="4">
        <v>804</v>
      </c>
      <c r="Q236" s="6">
        <f t="shared" si="63"/>
        <v>506.52321599999999</v>
      </c>
      <c r="R236" s="4">
        <v>564</v>
      </c>
      <c r="S236" s="6">
        <f t="shared" si="64"/>
        <v>369.59230200000002</v>
      </c>
      <c r="T236" s="4">
        <v>2448</v>
      </c>
      <c r="U236" s="6">
        <f t="shared" si="65"/>
        <v>670.75469280000004</v>
      </c>
      <c r="V236" s="4">
        <v>2448</v>
      </c>
      <c r="W236" s="6">
        <f t="shared" si="66"/>
        <v>915.30891359999998</v>
      </c>
      <c r="X236" s="4">
        <v>1080</v>
      </c>
      <c r="Y236" s="6">
        <f t="shared" si="67"/>
        <v>395.82042443999995</v>
      </c>
      <c r="Z236" s="4">
        <v>2448</v>
      </c>
      <c r="AA236" s="6">
        <f t="shared" si="68"/>
        <v>774.44136316800007</v>
      </c>
      <c r="AB236" s="4">
        <v>2448</v>
      </c>
      <c r="AC236" s="6">
        <f t="shared" si="69"/>
        <v>1059.991982928</v>
      </c>
      <c r="AD236" s="4">
        <v>204</v>
      </c>
      <c r="AE236" s="6">
        <f t="shared" si="70"/>
        <v>140.62758360000001</v>
      </c>
      <c r="AF236" s="4">
        <v>564</v>
      </c>
      <c r="AG236" s="6">
        <f t="shared" si="71"/>
        <v>1008.00881388</v>
      </c>
      <c r="AH236" s="4">
        <v>0</v>
      </c>
      <c r="AI236" s="6">
        <f t="shared" si="72"/>
        <v>0</v>
      </c>
      <c r="AJ236" s="4">
        <v>0</v>
      </c>
      <c r="AK236" s="6">
        <f t="shared" si="73"/>
        <v>0</v>
      </c>
      <c r="AL236" s="4">
        <v>1116</v>
      </c>
      <c r="AM236" s="6">
        <f t="shared" si="74"/>
        <v>1075.8239967714121</v>
      </c>
      <c r="AN236" s="4">
        <v>416</v>
      </c>
      <c r="AO236" s="6">
        <f t="shared" si="75"/>
        <v>271.67528959999999</v>
      </c>
      <c r="AP236" s="6">
        <v>11099.9578</v>
      </c>
    </row>
    <row r="237" spans="1:42" x14ac:dyDescent="0.25">
      <c r="A237" s="1">
        <v>12693</v>
      </c>
      <c r="B237" s="1" t="s">
        <v>1901</v>
      </c>
      <c r="C237" s="1" t="s">
        <v>968</v>
      </c>
      <c r="D237" s="4">
        <v>2250</v>
      </c>
      <c r="E237" s="6">
        <f t="shared" si="57"/>
        <v>877.27500000000009</v>
      </c>
      <c r="F237" s="4">
        <v>732</v>
      </c>
      <c r="G237" s="6">
        <f t="shared" si="58"/>
        <v>586.08278327999994</v>
      </c>
      <c r="H237" s="4">
        <v>736</v>
      </c>
      <c r="I237" s="6">
        <f t="shared" si="59"/>
        <v>426.88</v>
      </c>
      <c r="J237" s="4">
        <v>450</v>
      </c>
      <c r="K237" s="6">
        <f t="shared" si="60"/>
        <v>161.09988804</v>
      </c>
      <c r="L237" s="4">
        <v>380</v>
      </c>
      <c r="M237" s="6">
        <f t="shared" si="61"/>
        <v>267.90277949134202</v>
      </c>
      <c r="N237" s="4">
        <v>456</v>
      </c>
      <c r="O237" s="6">
        <f t="shared" si="62"/>
        <v>287.28182400000003</v>
      </c>
      <c r="P237" s="4">
        <v>456</v>
      </c>
      <c r="Q237" s="6">
        <f t="shared" si="63"/>
        <v>287.28182400000003</v>
      </c>
      <c r="R237" s="4">
        <v>318</v>
      </c>
      <c r="S237" s="6">
        <f t="shared" si="64"/>
        <v>208.38714899999999</v>
      </c>
      <c r="T237" s="4">
        <v>1512</v>
      </c>
      <c r="U237" s="6">
        <f t="shared" si="65"/>
        <v>414.28966320000001</v>
      </c>
      <c r="V237" s="4">
        <v>1572</v>
      </c>
      <c r="W237" s="6">
        <f t="shared" si="66"/>
        <v>587.77190039999994</v>
      </c>
      <c r="X237" s="4">
        <v>612</v>
      </c>
      <c r="Y237" s="6">
        <f t="shared" si="67"/>
        <v>224.29824051599999</v>
      </c>
      <c r="Z237" s="4">
        <v>1416</v>
      </c>
      <c r="AA237" s="6">
        <f t="shared" si="68"/>
        <v>447.96118065600001</v>
      </c>
      <c r="AB237" s="4">
        <v>1584</v>
      </c>
      <c r="AC237" s="6">
        <f t="shared" si="69"/>
        <v>685.87716542399994</v>
      </c>
      <c r="AD237" s="4">
        <v>456</v>
      </c>
      <c r="AE237" s="6">
        <f t="shared" si="70"/>
        <v>314.3440104</v>
      </c>
      <c r="AF237" s="4">
        <v>180</v>
      </c>
      <c r="AG237" s="6">
        <f t="shared" si="71"/>
        <v>321.70494059999999</v>
      </c>
      <c r="AH237" s="4">
        <v>1020</v>
      </c>
      <c r="AI237" s="6">
        <f t="shared" si="72"/>
        <v>448.82798604599998</v>
      </c>
      <c r="AJ237" s="4">
        <v>540</v>
      </c>
      <c r="AK237" s="6">
        <f t="shared" si="73"/>
        <v>227.50200000000001</v>
      </c>
      <c r="AL237" s="4">
        <v>636</v>
      </c>
      <c r="AM237" s="6">
        <f t="shared" si="74"/>
        <v>613.10399816005202</v>
      </c>
      <c r="AN237" s="4">
        <v>448</v>
      </c>
      <c r="AO237" s="6">
        <f t="shared" si="75"/>
        <v>292.57338880000003</v>
      </c>
      <c r="AP237" s="6">
        <v>7679.5050000000019</v>
      </c>
    </row>
    <row r="238" spans="1:42" x14ac:dyDescent="0.25">
      <c r="A238" s="1">
        <v>12694</v>
      </c>
      <c r="B238" s="1" t="s">
        <v>1902</v>
      </c>
      <c r="C238" s="1" t="s">
        <v>969</v>
      </c>
      <c r="D238" s="4">
        <v>1920</v>
      </c>
      <c r="E238" s="6">
        <f t="shared" si="57"/>
        <v>748.60800000000006</v>
      </c>
      <c r="F238" s="4">
        <v>324</v>
      </c>
      <c r="G238" s="6">
        <f t="shared" si="58"/>
        <v>259.41369096</v>
      </c>
      <c r="H238" s="4">
        <v>384</v>
      </c>
      <c r="I238" s="6">
        <f t="shared" si="59"/>
        <v>222.71999999999997</v>
      </c>
      <c r="J238" s="4">
        <v>1080</v>
      </c>
      <c r="K238" s="6">
        <f t="shared" si="60"/>
        <v>386.63973129599998</v>
      </c>
      <c r="L238" s="4">
        <v>170</v>
      </c>
      <c r="M238" s="6">
        <f t="shared" si="61"/>
        <v>119.85124345665301</v>
      </c>
      <c r="N238" s="4">
        <v>264</v>
      </c>
      <c r="O238" s="6">
        <f t="shared" si="62"/>
        <v>166.321056</v>
      </c>
      <c r="P238" s="4">
        <v>264</v>
      </c>
      <c r="Q238" s="6">
        <f t="shared" si="63"/>
        <v>166.321056</v>
      </c>
      <c r="R238" s="4">
        <v>150</v>
      </c>
      <c r="S238" s="6">
        <f t="shared" si="64"/>
        <v>98.295824999999994</v>
      </c>
      <c r="T238" s="4">
        <v>744</v>
      </c>
      <c r="U238" s="6">
        <f t="shared" si="65"/>
        <v>203.85681840000001</v>
      </c>
      <c r="V238" s="4">
        <v>612</v>
      </c>
      <c r="W238" s="6">
        <f t="shared" si="66"/>
        <v>228.8272284</v>
      </c>
      <c r="X238" s="4">
        <v>264</v>
      </c>
      <c r="Y238" s="6">
        <f t="shared" si="67"/>
        <v>96.756103752000001</v>
      </c>
      <c r="Z238" s="4">
        <v>528</v>
      </c>
      <c r="AA238" s="6">
        <f t="shared" si="68"/>
        <v>167.03637244800001</v>
      </c>
      <c r="AB238" s="4">
        <v>1896</v>
      </c>
      <c r="AC238" s="6">
        <f t="shared" si="69"/>
        <v>820.97418285599997</v>
      </c>
      <c r="AD238" s="4">
        <v>384</v>
      </c>
      <c r="AE238" s="6">
        <f t="shared" si="70"/>
        <v>264.7107456</v>
      </c>
      <c r="AF238" s="4">
        <v>276</v>
      </c>
      <c r="AG238" s="6">
        <f t="shared" si="71"/>
        <v>493.28090892</v>
      </c>
      <c r="AH238" s="4">
        <v>360</v>
      </c>
      <c r="AI238" s="6">
        <f t="shared" si="72"/>
        <v>158.40987742799999</v>
      </c>
      <c r="AJ238" s="4">
        <v>840</v>
      </c>
      <c r="AK238" s="6">
        <f t="shared" si="73"/>
        <v>353.892</v>
      </c>
      <c r="AL238" s="4">
        <v>252</v>
      </c>
      <c r="AM238" s="6">
        <f t="shared" si="74"/>
        <v>242.92799927096399</v>
      </c>
      <c r="AN238" s="4">
        <v>544</v>
      </c>
      <c r="AO238" s="6">
        <f t="shared" si="75"/>
        <v>355.2676864</v>
      </c>
      <c r="AP238" s="6">
        <v>5553.4039999999995</v>
      </c>
    </row>
    <row r="239" spans="1:42" x14ac:dyDescent="0.25">
      <c r="A239" s="1">
        <v>12695</v>
      </c>
      <c r="B239" s="1" t="s">
        <v>1903</v>
      </c>
      <c r="C239" s="1" t="s">
        <v>2491</v>
      </c>
      <c r="D239" s="4">
        <v>798</v>
      </c>
      <c r="E239" s="6">
        <f t="shared" si="57"/>
        <v>311.14019999999999</v>
      </c>
      <c r="F239" s="4">
        <v>804</v>
      </c>
      <c r="G239" s="6">
        <f t="shared" si="58"/>
        <v>643.73027015999992</v>
      </c>
      <c r="H239" s="4">
        <v>800</v>
      </c>
      <c r="I239" s="6">
        <f t="shared" si="59"/>
        <v>463.99999999999994</v>
      </c>
      <c r="J239" s="4">
        <v>800</v>
      </c>
      <c r="K239" s="6">
        <f t="shared" si="60"/>
        <v>286.39980095999999</v>
      </c>
      <c r="L239" s="4">
        <v>380</v>
      </c>
      <c r="M239" s="6">
        <f t="shared" si="61"/>
        <v>267.90277949134202</v>
      </c>
      <c r="N239" s="4">
        <v>564</v>
      </c>
      <c r="O239" s="6">
        <f t="shared" si="62"/>
        <v>355.32225599999998</v>
      </c>
      <c r="P239" s="4">
        <v>576</v>
      </c>
      <c r="Q239" s="6">
        <f t="shared" si="63"/>
        <v>362.88230399999998</v>
      </c>
      <c r="R239" s="4">
        <v>546</v>
      </c>
      <c r="S239" s="6">
        <f t="shared" si="64"/>
        <v>357.79680300000001</v>
      </c>
      <c r="T239" s="4">
        <v>792</v>
      </c>
      <c r="U239" s="6">
        <f t="shared" si="65"/>
        <v>217.00887119999999</v>
      </c>
      <c r="V239" s="4">
        <v>804</v>
      </c>
      <c r="W239" s="6">
        <f t="shared" si="66"/>
        <v>300.61616279999998</v>
      </c>
      <c r="X239" s="4">
        <v>480</v>
      </c>
      <c r="Y239" s="6">
        <f t="shared" si="67"/>
        <v>175.92018863999999</v>
      </c>
      <c r="Z239" s="4">
        <v>792</v>
      </c>
      <c r="AA239" s="6">
        <f t="shared" si="68"/>
        <v>250.55455867200001</v>
      </c>
      <c r="AB239" s="4">
        <v>792</v>
      </c>
      <c r="AC239" s="6">
        <f t="shared" si="69"/>
        <v>342.93858271199997</v>
      </c>
      <c r="AD239" s="4">
        <v>684</v>
      </c>
      <c r="AE239" s="6">
        <f t="shared" si="70"/>
        <v>471.5160156</v>
      </c>
      <c r="AF239" s="4">
        <v>540</v>
      </c>
      <c r="AG239" s="6">
        <f t="shared" si="71"/>
        <v>965.11482179999996</v>
      </c>
      <c r="AH239" s="4">
        <v>780</v>
      </c>
      <c r="AI239" s="6">
        <f t="shared" si="72"/>
        <v>343.22140109399999</v>
      </c>
      <c r="AJ239" s="4">
        <v>820</v>
      </c>
      <c r="AK239" s="6">
        <f t="shared" si="73"/>
        <v>345.46600000000001</v>
      </c>
      <c r="AL239" s="4">
        <v>444</v>
      </c>
      <c r="AM239" s="6">
        <f t="shared" si="74"/>
        <v>428.01599871550803</v>
      </c>
      <c r="AN239" s="4">
        <v>1360</v>
      </c>
      <c r="AO239" s="6">
        <f t="shared" si="75"/>
        <v>888.16921600000001</v>
      </c>
      <c r="AP239" s="6">
        <v>7776.6381999999985</v>
      </c>
    </row>
    <row r="240" spans="1:42" x14ac:dyDescent="0.25">
      <c r="A240" s="1">
        <v>12697</v>
      </c>
      <c r="B240" s="1" t="s">
        <v>1904</v>
      </c>
      <c r="C240" s="1" t="s">
        <v>971</v>
      </c>
      <c r="D240" s="4">
        <v>3252</v>
      </c>
      <c r="E240" s="6">
        <f t="shared" si="57"/>
        <v>1267.9548</v>
      </c>
      <c r="F240" s="4">
        <v>696</v>
      </c>
      <c r="G240" s="6">
        <f t="shared" si="58"/>
        <v>557.25903984000001</v>
      </c>
      <c r="H240" s="4">
        <v>704</v>
      </c>
      <c r="I240" s="6">
        <f t="shared" si="59"/>
        <v>408.32</v>
      </c>
      <c r="J240" s="4">
        <v>200</v>
      </c>
      <c r="K240" s="6">
        <f t="shared" si="60"/>
        <v>71.599950239999998</v>
      </c>
      <c r="L240" s="4">
        <v>400</v>
      </c>
      <c r="M240" s="6">
        <f t="shared" si="61"/>
        <v>282.00292578035999</v>
      </c>
      <c r="N240" s="4">
        <v>396</v>
      </c>
      <c r="O240" s="6">
        <f t="shared" si="62"/>
        <v>249.481584</v>
      </c>
      <c r="P240" s="4">
        <v>396</v>
      </c>
      <c r="Q240" s="6">
        <f t="shared" si="63"/>
        <v>249.481584</v>
      </c>
      <c r="R240" s="4">
        <v>456</v>
      </c>
      <c r="S240" s="6">
        <f t="shared" si="64"/>
        <v>298.81930799999998</v>
      </c>
      <c r="T240" s="4">
        <v>1200</v>
      </c>
      <c r="U240" s="6">
        <f t="shared" si="65"/>
        <v>328.80131999999998</v>
      </c>
      <c r="V240" s="4">
        <v>600</v>
      </c>
      <c r="W240" s="6">
        <f t="shared" si="66"/>
        <v>224.34041999999999</v>
      </c>
      <c r="X240" s="4">
        <v>300</v>
      </c>
      <c r="Y240" s="6">
        <f t="shared" si="67"/>
        <v>109.9501179</v>
      </c>
      <c r="Z240" s="4">
        <v>192</v>
      </c>
      <c r="AA240" s="6">
        <f t="shared" si="68"/>
        <v>60.740499072000006</v>
      </c>
      <c r="AB240" s="4">
        <v>312</v>
      </c>
      <c r="AC240" s="6">
        <f t="shared" si="69"/>
        <v>135.097017432</v>
      </c>
      <c r="AD240" s="4">
        <v>600</v>
      </c>
      <c r="AE240" s="6">
        <f t="shared" si="70"/>
        <v>413.61054000000001</v>
      </c>
      <c r="AF240" s="4">
        <v>504</v>
      </c>
      <c r="AG240" s="6">
        <f t="shared" si="71"/>
        <v>900.77383368000005</v>
      </c>
      <c r="AH240" s="4">
        <v>480</v>
      </c>
      <c r="AI240" s="6">
        <f t="shared" si="72"/>
        <v>211.21316990399998</v>
      </c>
      <c r="AJ240" s="4">
        <v>1000</v>
      </c>
      <c r="AK240" s="6">
        <f t="shared" si="73"/>
        <v>421.3</v>
      </c>
      <c r="AL240" s="4">
        <v>600</v>
      </c>
      <c r="AM240" s="6">
        <f t="shared" si="74"/>
        <v>578.39999826420001</v>
      </c>
      <c r="AN240" s="4">
        <v>400</v>
      </c>
      <c r="AO240" s="6">
        <f t="shared" si="75"/>
        <v>261.22624000000002</v>
      </c>
      <c r="AP240" s="6">
        <v>7029.6267999999991</v>
      </c>
    </row>
    <row r="241" spans="1:42" x14ac:dyDescent="0.25">
      <c r="A241" s="1">
        <v>12698</v>
      </c>
      <c r="B241" s="1" t="s">
        <v>1905</v>
      </c>
      <c r="C241" s="1" t="s">
        <v>972</v>
      </c>
      <c r="D241" s="4">
        <v>12000</v>
      </c>
      <c r="E241" s="6">
        <f t="shared" si="57"/>
        <v>4678.8</v>
      </c>
      <c r="F241" s="4">
        <v>5712</v>
      </c>
      <c r="G241" s="6">
        <f t="shared" si="58"/>
        <v>4573.3672924799994</v>
      </c>
      <c r="H241" s="4">
        <v>5760</v>
      </c>
      <c r="I241" s="6">
        <f t="shared" si="59"/>
        <v>3340.7999999999997</v>
      </c>
      <c r="J241" s="4">
        <v>2000</v>
      </c>
      <c r="K241" s="6">
        <f t="shared" si="60"/>
        <v>715.99950239999998</v>
      </c>
      <c r="L241" s="4">
        <v>2960</v>
      </c>
      <c r="M241" s="6">
        <f t="shared" si="61"/>
        <v>2086.8216507746642</v>
      </c>
      <c r="N241" s="4">
        <v>2496</v>
      </c>
      <c r="O241" s="6">
        <f t="shared" si="62"/>
        <v>1572.489984</v>
      </c>
      <c r="P241" s="4">
        <v>2496</v>
      </c>
      <c r="Q241" s="6">
        <f t="shared" si="63"/>
        <v>1572.489984</v>
      </c>
      <c r="R241" s="4">
        <v>2478</v>
      </c>
      <c r="S241" s="6">
        <f t="shared" si="64"/>
        <v>1623.847029</v>
      </c>
      <c r="T241" s="4">
        <v>8496</v>
      </c>
      <c r="U241" s="6">
        <f t="shared" si="65"/>
        <v>2327.9133456</v>
      </c>
      <c r="V241" s="4">
        <v>4500</v>
      </c>
      <c r="W241" s="6">
        <f t="shared" si="66"/>
        <v>1682.55315</v>
      </c>
      <c r="X241" s="4">
        <v>4752</v>
      </c>
      <c r="Y241" s="6">
        <f t="shared" si="67"/>
        <v>1741.6098675359999</v>
      </c>
      <c r="Z241" s="4">
        <v>3000</v>
      </c>
      <c r="AA241" s="6">
        <f t="shared" si="68"/>
        <v>949.07029799999998</v>
      </c>
      <c r="AB241" s="4">
        <v>6000</v>
      </c>
      <c r="AC241" s="6">
        <f t="shared" si="69"/>
        <v>2598.0195659999999</v>
      </c>
      <c r="AD241" s="4">
        <v>3000</v>
      </c>
      <c r="AE241" s="6">
        <f t="shared" si="70"/>
        <v>2068.0527000000002</v>
      </c>
      <c r="AF241" s="4">
        <v>1404</v>
      </c>
      <c r="AG241" s="6">
        <f t="shared" si="71"/>
        <v>2509.2985366799999</v>
      </c>
      <c r="AH241" s="4">
        <v>6000</v>
      </c>
      <c r="AI241" s="6">
        <f t="shared" si="72"/>
        <v>2640.1646237999998</v>
      </c>
      <c r="AJ241" s="4">
        <v>3500</v>
      </c>
      <c r="AK241" s="6">
        <f t="shared" si="73"/>
        <v>1474.55</v>
      </c>
      <c r="AL241" s="4">
        <v>3996</v>
      </c>
      <c r="AM241" s="6">
        <f t="shared" si="74"/>
        <v>3852.1439884395722</v>
      </c>
      <c r="AN241" s="4">
        <v>496</v>
      </c>
      <c r="AO241" s="6">
        <f t="shared" si="75"/>
        <v>323.92053759999999</v>
      </c>
      <c r="AP241" s="6">
        <v>42327.377999999997</v>
      </c>
    </row>
    <row r="242" spans="1:42" x14ac:dyDescent="0.25">
      <c r="A242" s="1">
        <v>12699</v>
      </c>
      <c r="B242" s="1" t="s">
        <v>1906</v>
      </c>
      <c r="C242" s="1" t="s">
        <v>2492</v>
      </c>
      <c r="D242" s="4">
        <v>2448</v>
      </c>
      <c r="E242" s="6">
        <f t="shared" si="57"/>
        <v>954.47520000000009</v>
      </c>
      <c r="F242" s="4">
        <v>408</v>
      </c>
      <c r="G242" s="6">
        <f t="shared" si="58"/>
        <v>326.66909232</v>
      </c>
      <c r="H242" s="4">
        <v>184</v>
      </c>
      <c r="I242" s="6">
        <f t="shared" si="59"/>
        <v>106.72</v>
      </c>
      <c r="J242" s="4">
        <v>980</v>
      </c>
      <c r="K242" s="6">
        <f t="shared" si="60"/>
        <v>350.83975617599998</v>
      </c>
      <c r="L242" s="4">
        <v>70</v>
      </c>
      <c r="M242" s="6">
        <f t="shared" si="61"/>
        <v>49.350512011563005</v>
      </c>
      <c r="N242" s="4">
        <v>108</v>
      </c>
      <c r="O242" s="6">
        <f t="shared" si="62"/>
        <v>68.040431999999996</v>
      </c>
      <c r="P242" s="4">
        <v>108</v>
      </c>
      <c r="Q242" s="6">
        <f t="shared" si="63"/>
        <v>68.040431999999996</v>
      </c>
      <c r="R242" s="4">
        <v>102</v>
      </c>
      <c r="S242" s="6">
        <f t="shared" si="64"/>
        <v>66.841161</v>
      </c>
      <c r="T242" s="4">
        <v>1008</v>
      </c>
      <c r="U242" s="6">
        <f t="shared" si="65"/>
        <v>276.1931088</v>
      </c>
      <c r="V242" s="4">
        <v>732</v>
      </c>
      <c r="W242" s="6">
        <f t="shared" si="66"/>
        <v>273.69531239999998</v>
      </c>
      <c r="X242" s="4">
        <v>84</v>
      </c>
      <c r="Y242" s="6">
        <f t="shared" si="67"/>
        <v>30.786033011999997</v>
      </c>
      <c r="Z242" s="4">
        <v>0</v>
      </c>
      <c r="AA242" s="6">
        <f t="shared" si="68"/>
        <v>0</v>
      </c>
      <c r="AB242" s="4">
        <v>1704</v>
      </c>
      <c r="AC242" s="6">
        <f t="shared" si="69"/>
        <v>737.83755674399993</v>
      </c>
      <c r="AD242" s="4">
        <v>276</v>
      </c>
      <c r="AE242" s="6">
        <f t="shared" si="70"/>
        <v>190.26084839999999</v>
      </c>
      <c r="AF242" s="4">
        <v>204</v>
      </c>
      <c r="AG242" s="6">
        <f t="shared" si="71"/>
        <v>364.59893268000002</v>
      </c>
      <c r="AH242" s="4">
        <v>540</v>
      </c>
      <c r="AI242" s="6">
        <f t="shared" si="72"/>
        <v>237.614816142</v>
      </c>
      <c r="AJ242" s="4">
        <v>600</v>
      </c>
      <c r="AK242" s="6">
        <f t="shared" si="73"/>
        <v>252.78</v>
      </c>
      <c r="AL242" s="4">
        <v>84</v>
      </c>
      <c r="AM242" s="6">
        <f t="shared" si="74"/>
        <v>80.975999756988003</v>
      </c>
      <c r="AN242" s="4">
        <v>496</v>
      </c>
      <c r="AO242" s="6">
        <f t="shared" si="75"/>
        <v>323.92053759999999</v>
      </c>
      <c r="AP242" s="6">
        <v>4759.3951999999999</v>
      </c>
    </row>
    <row r="243" spans="1:42" x14ac:dyDescent="0.25">
      <c r="A243" s="1">
        <v>12701</v>
      </c>
      <c r="B243" s="1" t="s">
        <v>1907</v>
      </c>
      <c r="C243" s="1" t="s">
        <v>974</v>
      </c>
      <c r="D243" s="4">
        <v>5502</v>
      </c>
      <c r="E243" s="6">
        <f t="shared" si="57"/>
        <v>2145.2298000000001</v>
      </c>
      <c r="F243" s="4">
        <v>1200</v>
      </c>
      <c r="G243" s="6">
        <f t="shared" si="58"/>
        <v>960.79144799999995</v>
      </c>
      <c r="H243" s="4">
        <v>1200</v>
      </c>
      <c r="I243" s="6">
        <f t="shared" si="59"/>
        <v>696</v>
      </c>
      <c r="J243" s="4">
        <v>1200</v>
      </c>
      <c r="K243" s="6">
        <f t="shared" si="60"/>
        <v>429.59970143999999</v>
      </c>
      <c r="L243" s="4">
        <v>800</v>
      </c>
      <c r="M243" s="6">
        <f t="shared" si="61"/>
        <v>564.00585156071998</v>
      </c>
      <c r="N243" s="4">
        <v>756</v>
      </c>
      <c r="O243" s="6">
        <f t="shared" si="62"/>
        <v>476.28302400000001</v>
      </c>
      <c r="P243" s="4">
        <v>756</v>
      </c>
      <c r="Q243" s="6">
        <f t="shared" si="63"/>
        <v>476.28302400000001</v>
      </c>
      <c r="R243" s="4">
        <v>726</v>
      </c>
      <c r="S243" s="6">
        <f t="shared" si="64"/>
        <v>475.75179299999996</v>
      </c>
      <c r="T243" s="4">
        <v>1992</v>
      </c>
      <c r="U243" s="6">
        <f t="shared" si="65"/>
        <v>545.81019119999996</v>
      </c>
      <c r="V243" s="4">
        <v>1500</v>
      </c>
      <c r="W243" s="6">
        <f t="shared" si="66"/>
        <v>560.85104999999999</v>
      </c>
      <c r="X243" s="4">
        <v>1080</v>
      </c>
      <c r="Y243" s="6">
        <f t="shared" si="67"/>
        <v>395.82042443999995</v>
      </c>
      <c r="Z243" s="4">
        <v>1008</v>
      </c>
      <c r="AA243" s="6">
        <f t="shared" si="68"/>
        <v>318.88762012800004</v>
      </c>
      <c r="AB243" s="4">
        <v>1512</v>
      </c>
      <c r="AC243" s="6">
        <f t="shared" si="69"/>
        <v>654.700930632</v>
      </c>
      <c r="AD243" s="4">
        <v>756</v>
      </c>
      <c r="AE243" s="6">
        <f t="shared" si="70"/>
        <v>521.14928039999995</v>
      </c>
      <c r="AF243" s="4">
        <v>996</v>
      </c>
      <c r="AG243" s="6">
        <f t="shared" si="71"/>
        <v>1780.1006713199999</v>
      </c>
      <c r="AH243" s="4">
        <v>1020</v>
      </c>
      <c r="AI243" s="6">
        <f t="shared" si="72"/>
        <v>448.82798604599998</v>
      </c>
      <c r="AJ243" s="4">
        <v>1000</v>
      </c>
      <c r="AK243" s="6">
        <f t="shared" si="73"/>
        <v>421.3</v>
      </c>
      <c r="AL243" s="4">
        <v>996</v>
      </c>
      <c r="AM243" s="6">
        <f t="shared" si="74"/>
        <v>960.14399711857197</v>
      </c>
      <c r="AN243" s="4">
        <v>752</v>
      </c>
      <c r="AO243" s="6">
        <f t="shared" si="75"/>
        <v>491.10533120000002</v>
      </c>
      <c r="AP243" s="6">
        <v>13321.167799999999</v>
      </c>
    </row>
    <row r="244" spans="1:42" x14ac:dyDescent="0.25">
      <c r="A244" s="1">
        <v>12702</v>
      </c>
      <c r="B244" s="1" t="s">
        <v>1908</v>
      </c>
      <c r="C244" s="1" t="s">
        <v>2493</v>
      </c>
      <c r="D244" s="4">
        <v>4002</v>
      </c>
      <c r="E244" s="6">
        <f t="shared" si="57"/>
        <v>1560.3798000000002</v>
      </c>
      <c r="F244" s="4">
        <v>3000</v>
      </c>
      <c r="G244" s="6">
        <f t="shared" si="58"/>
        <v>2401.9786199999999</v>
      </c>
      <c r="H244" s="4">
        <v>1000</v>
      </c>
      <c r="I244" s="6">
        <f t="shared" si="59"/>
        <v>580</v>
      </c>
      <c r="J244" s="4">
        <v>800</v>
      </c>
      <c r="K244" s="6">
        <f t="shared" si="60"/>
        <v>286.39980095999999</v>
      </c>
      <c r="L244" s="4">
        <v>800</v>
      </c>
      <c r="M244" s="6">
        <f t="shared" si="61"/>
        <v>564.00585156071998</v>
      </c>
      <c r="N244" s="4">
        <v>0</v>
      </c>
      <c r="O244" s="6">
        <f t="shared" si="62"/>
        <v>0</v>
      </c>
      <c r="P244" s="4">
        <v>1500</v>
      </c>
      <c r="Q244" s="6">
        <f t="shared" si="63"/>
        <v>945.00599999999997</v>
      </c>
      <c r="R244" s="4">
        <v>1998</v>
      </c>
      <c r="S244" s="6">
        <f t="shared" si="64"/>
        <v>1309.300389</v>
      </c>
      <c r="T244" s="4">
        <v>0</v>
      </c>
      <c r="U244" s="6">
        <f t="shared" si="65"/>
        <v>0</v>
      </c>
      <c r="V244" s="4">
        <v>2004</v>
      </c>
      <c r="W244" s="6">
        <f t="shared" si="66"/>
        <v>749.29700279999997</v>
      </c>
      <c r="X244" s="4">
        <v>2004</v>
      </c>
      <c r="Y244" s="6">
        <f t="shared" si="67"/>
        <v>734.46678757199993</v>
      </c>
      <c r="Z244" s="4">
        <v>1008</v>
      </c>
      <c r="AA244" s="6">
        <f t="shared" si="68"/>
        <v>318.88762012800004</v>
      </c>
      <c r="AB244" s="4">
        <v>1008</v>
      </c>
      <c r="AC244" s="6">
        <f t="shared" si="69"/>
        <v>436.46728708799998</v>
      </c>
      <c r="AD244" s="4">
        <v>996</v>
      </c>
      <c r="AE244" s="6">
        <f t="shared" si="70"/>
        <v>686.59349639999994</v>
      </c>
      <c r="AF244" s="4">
        <v>504</v>
      </c>
      <c r="AG244" s="6">
        <f t="shared" si="71"/>
        <v>900.77383368000005</v>
      </c>
      <c r="AH244" s="4">
        <v>1020</v>
      </c>
      <c r="AI244" s="6">
        <f t="shared" si="72"/>
        <v>448.82798604599998</v>
      </c>
      <c r="AJ244" s="4">
        <v>1000</v>
      </c>
      <c r="AK244" s="6">
        <f t="shared" si="73"/>
        <v>421.3</v>
      </c>
      <c r="AL244" s="4">
        <v>1500</v>
      </c>
      <c r="AM244" s="6">
        <f t="shared" si="74"/>
        <v>1445.9999956605</v>
      </c>
      <c r="AN244" s="4">
        <v>192</v>
      </c>
      <c r="AO244" s="6">
        <f t="shared" si="75"/>
        <v>125.3885952</v>
      </c>
      <c r="AP244" s="6">
        <v>13913.489799999999</v>
      </c>
    </row>
    <row r="245" spans="1:42" x14ac:dyDescent="0.25">
      <c r="A245" s="1">
        <v>12704</v>
      </c>
      <c r="B245" s="1" t="s">
        <v>1909</v>
      </c>
      <c r="C245" s="1" t="s">
        <v>975</v>
      </c>
      <c r="D245" s="4">
        <v>9564</v>
      </c>
      <c r="E245" s="6">
        <f t="shared" si="57"/>
        <v>3729.0036</v>
      </c>
      <c r="F245" s="4">
        <v>1524</v>
      </c>
      <c r="G245" s="6">
        <f t="shared" si="58"/>
        <v>1220.2051389599999</v>
      </c>
      <c r="H245" s="4">
        <v>1528</v>
      </c>
      <c r="I245" s="6">
        <f t="shared" si="59"/>
        <v>886.2399999999999</v>
      </c>
      <c r="J245" s="4">
        <v>560</v>
      </c>
      <c r="K245" s="6">
        <f t="shared" si="60"/>
        <v>200.479860672</v>
      </c>
      <c r="L245" s="4">
        <v>860</v>
      </c>
      <c r="M245" s="6">
        <f t="shared" si="61"/>
        <v>606.306290427774</v>
      </c>
      <c r="N245" s="4">
        <v>1236</v>
      </c>
      <c r="O245" s="6">
        <f t="shared" si="62"/>
        <v>778.68494399999997</v>
      </c>
      <c r="P245" s="4">
        <v>1260</v>
      </c>
      <c r="Q245" s="6">
        <f t="shared" si="63"/>
        <v>793.80503999999996</v>
      </c>
      <c r="R245" s="4">
        <v>654</v>
      </c>
      <c r="S245" s="6">
        <f t="shared" si="64"/>
        <v>428.56979699999999</v>
      </c>
      <c r="T245" s="4">
        <v>2496</v>
      </c>
      <c r="U245" s="6">
        <f t="shared" si="65"/>
        <v>683.90674560000002</v>
      </c>
      <c r="V245" s="4">
        <v>1620</v>
      </c>
      <c r="W245" s="6">
        <f t="shared" si="66"/>
        <v>605.71913399999994</v>
      </c>
      <c r="X245" s="4">
        <v>1260</v>
      </c>
      <c r="Y245" s="6">
        <f t="shared" si="67"/>
        <v>461.79049517999999</v>
      </c>
      <c r="Z245" s="4">
        <v>432</v>
      </c>
      <c r="AA245" s="6">
        <f t="shared" si="68"/>
        <v>136.66612291199999</v>
      </c>
      <c r="AB245" s="4">
        <v>408</v>
      </c>
      <c r="AC245" s="6">
        <f t="shared" si="69"/>
        <v>176.665330488</v>
      </c>
      <c r="AD245" s="4">
        <v>1356</v>
      </c>
      <c r="AE245" s="6">
        <f t="shared" si="70"/>
        <v>934.75982039999997</v>
      </c>
      <c r="AF245" s="4">
        <v>192</v>
      </c>
      <c r="AG245" s="6">
        <f t="shared" si="71"/>
        <v>343.15193664000003</v>
      </c>
      <c r="AH245" s="4">
        <v>1020</v>
      </c>
      <c r="AI245" s="6">
        <f t="shared" si="72"/>
        <v>448.82798604599998</v>
      </c>
      <c r="AJ245" s="4">
        <v>800</v>
      </c>
      <c r="AK245" s="6">
        <f t="shared" si="73"/>
        <v>337.04</v>
      </c>
      <c r="AL245" s="4">
        <v>1248</v>
      </c>
      <c r="AM245" s="6">
        <f t="shared" si="74"/>
        <v>1203.071996389536</v>
      </c>
      <c r="AN245" s="4">
        <v>880</v>
      </c>
      <c r="AO245" s="6">
        <f t="shared" si="75"/>
        <v>574.69772799999998</v>
      </c>
      <c r="AP245" s="6">
        <v>14548.417599999999</v>
      </c>
    </row>
    <row r="246" spans="1:42" x14ac:dyDescent="0.25">
      <c r="A246" s="1">
        <v>12705</v>
      </c>
      <c r="B246" s="1" t="s">
        <v>1910</v>
      </c>
      <c r="C246" s="1" t="s">
        <v>976</v>
      </c>
      <c r="D246" s="4">
        <v>498</v>
      </c>
      <c r="E246" s="6">
        <f t="shared" si="57"/>
        <v>194.17020000000002</v>
      </c>
      <c r="F246" s="4">
        <v>0</v>
      </c>
      <c r="G246" s="6">
        <f t="shared" si="58"/>
        <v>0</v>
      </c>
      <c r="H246" s="4">
        <v>40</v>
      </c>
      <c r="I246" s="6">
        <f t="shared" si="59"/>
        <v>23.2</v>
      </c>
      <c r="J246" s="4">
        <v>90</v>
      </c>
      <c r="K246" s="6">
        <f t="shared" si="60"/>
        <v>32.219977608000001</v>
      </c>
      <c r="L246" s="4">
        <v>50</v>
      </c>
      <c r="M246" s="6">
        <f t="shared" si="61"/>
        <v>35.250365722544998</v>
      </c>
      <c r="N246" s="4">
        <v>36</v>
      </c>
      <c r="O246" s="6">
        <f t="shared" si="62"/>
        <v>22.680143999999999</v>
      </c>
      <c r="P246" s="4">
        <v>0</v>
      </c>
      <c r="Q246" s="6">
        <f t="shared" si="63"/>
        <v>0</v>
      </c>
      <c r="R246" s="4">
        <v>42</v>
      </c>
      <c r="S246" s="6">
        <f t="shared" si="64"/>
        <v>27.522831</v>
      </c>
      <c r="T246" s="4">
        <v>144</v>
      </c>
      <c r="U246" s="6">
        <f t="shared" si="65"/>
        <v>39.4561584</v>
      </c>
      <c r="V246" s="4">
        <v>48</v>
      </c>
      <c r="W246" s="6">
        <f t="shared" si="66"/>
        <v>17.947233599999997</v>
      </c>
      <c r="X246" s="4">
        <v>48</v>
      </c>
      <c r="Y246" s="6">
        <f t="shared" si="67"/>
        <v>17.592018864</v>
      </c>
      <c r="Z246" s="4">
        <v>0</v>
      </c>
      <c r="AA246" s="6">
        <f t="shared" si="68"/>
        <v>0</v>
      </c>
      <c r="AB246" s="4">
        <v>48</v>
      </c>
      <c r="AC246" s="6">
        <f t="shared" si="69"/>
        <v>20.784156527999997</v>
      </c>
      <c r="AD246" s="4">
        <v>48</v>
      </c>
      <c r="AE246" s="6">
        <f t="shared" si="70"/>
        <v>33.088843199999999</v>
      </c>
      <c r="AF246" s="4">
        <v>36</v>
      </c>
      <c r="AG246" s="6">
        <f t="shared" si="71"/>
        <v>64.340988120000006</v>
      </c>
      <c r="AH246" s="4">
        <v>60</v>
      </c>
      <c r="AI246" s="6">
        <f t="shared" si="72"/>
        <v>26.401646237999998</v>
      </c>
      <c r="AJ246" s="4">
        <v>40</v>
      </c>
      <c r="AK246" s="6">
        <f t="shared" si="73"/>
        <v>16.852</v>
      </c>
      <c r="AL246" s="4">
        <v>24</v>
      </c>
      <c r="AM246" s="6">
        <f t="shared" si="74"/>
        <v>23.135999930568001</v>
      </c>
      <c r="AN246" s="4">
        <v>96</v>
      </c>
      <c r="AO246" s="6">
        <f t="shared" si="75"/>
        <v>62.694297599999999</v>
      </c>
      <c r="AP246" s="6">
        <v>657.25819999999987</v>
      </c>
    </row>
    <row r="247" spans="1:42" x14ac:dyDescent="0.25">
      <c r="A247" s="1">
        <v>12706</v>
      </c>
      <c r="B247" s="1" t="s">
        <v>1911</v>
      </c>
      <c r="C247" s="1" t="s">
        <v>977</v>
      </c>
      <c r="D247" s="4">
        <v>8856</v>
      </c>
      <c r="E247" s="6">
        <f t="shared" si="57"/>
        <v>3452.9544000000001</v>
      </c>
      <c r="F247" s="4">
        <v>492</v>
      </c>
      <c r="G247" s="6">
        <f t="shared" si="58"/>
        <v>393.92449367999996</v>
      </c>
      <c r="H247" s="4">
        <v>528</v>
      </c>
      <c r="I247" s="6">
        <f t="shared" si="59"/>
        <v>306.23999999999995</v>
      </c>
      <c r="J247" s="4">
        <v>1500</v>
      </c>
      <c r="K247" s="6">
        <f t="shared" si="60"/>
        <v>536.99962679999999</v>
      </c>
      <c r="L247" s="4">
        <v>300</v>
      </c>
      <c r="M247" s="6">
        <f t="shared" si="61"/>
        <v>211.50219433527002</v>
      </c>
      <c r="N247" s="4">
        <v>360</v>
      </c>
      <c r="O247" s="6">
        <f t="shared" si="62"/>
        <v>226.80144000000001</v>
      </c>
      <c r="P247" s="4">
        <v>360</v>
      </c>
      <c r="Q247" s="6">
        <f t="shared" si="63"/>
        <v>226.80144000000001</v>
      </c>
      <c r="R247" s="4">
        <v>276</v>
      </c>
      <c r="S247" s="6">
        <f t="shared" si="64"/>
        <v>180.864318</v>
      </c>
      <c r="T247" s="4">
        <v>1896</v>
      </c>
      <c r="U247" s="6">
        <f t="shared" si="65"/>
        <v>519.50608560000001</v>
      </c>
      <c r="V247" s="4">
        <v>1440</v>
      </c>
      <c r="W247" s="6">
        <f t="shared" si="66"/>
        <v>538.41700800000001</v>
      </c>
      <c r="X247" s="4">
        <v>408</v>
      </c>
      <c r="Y247" s="6">
        <f t="shared" si="67"/>
        <v>149.532160344</v>
      </c>
      <c r="Z247" s="4">
        <v>1200</v>
      </c>
      <c r="AA247" s="6">
        <f t="shared" si="68"/>
        <v>379.62811920000001</v>
      </c>
      <c r="AB247" s="4">
        <v>7008</v>
      </c>
      <c r="AC247" s="6">
        <f t="shared" si="69"/>
        <v>3034.4868530879999</v>
      </c>
      <c r="AD247" s="4">
        <v>1008</v>
      </c>
      <c r="AE247" s="6">
        <f t="shared" si="70"/>
        <v>694.86570719999997</v>
      </c>
      <c r="AF247" s="4">
        <v>1596</v>
      </c>
      <c r="AG247" s="6">
        <f t="shared" si="71"/>
        <v>2852.4504733200001</v>
      </c>
      <c r="AH247" s="4">
        <v>540</v>
      </c>
      <c r="AI247" s="6">
        <f t="shared" si="72"/>
        <v>237.614816142</v>
      </c>
      <c r="AJ247" s="4">
        <v>2400</v>
      </c>
      <c r="AK247" s="6">
        <f t="shared" si="73"/>
        <v>1011.12</v>
      </c>
      <c r="AL247" s="4">
        <v>384</v>
      </c>
      <c r="AM247" s="6">
        <f t="shared" si="74"/>
        <v>370.17599888908802</v>
      </c>
      <c r="AN247" s="4">
        <v>2000</v>
      </c>
      <c r="AO247" s="6">
        <f t="shared" si="75"/>
        <v>1306.1312</v>
      </c>
      <c r="AP247" s="6">
        <v>16627.9624</v>
      </c>
    </row>
    <row r="248" spans="1:42" x14ac:dyDescent="0.25">
      <c r="A248" s="1">
        <v>12707</v>
      </c>
      <c r="B248" s="1" t="s">
        <v>1912</v>
      </c>
      <c r="C248" s="1" t="s">
        <v>2494</v>
      </c>
      <c r="D248" s="4">
        <v>7134</v>
      </c>
      <c r="E248" s="6">
        <f t="shared" si="57"/>
        <v>2781.5466000000001</v>
      </c>
      <c r="F248" s="4">
        <v>912</v>
      </c>
      <c r="G248" s="6">
        <f t="shared" si="58"/>
        <v>730.20150047999994</v>
      </c>
      <c r="H248" s="4">
        <v>1056</v>
      </c>
      <c r="I248" s="6">
        <f t="shared" si="59"/>
        <v>612.4799999999999</v>
      </c>
      <c r="J248" s="4">
        <v>2000</v>
      </c>
      <c r="K248" s="6">
        <f t="shared" si="60"/>
        <v>715.99950239999998</v>
      </c>
      <c r="L248" s="4">
        <v>490</v>
      </c>
      <c r="M248" s="6">
        <f t="shared" si="61"/>
        <v>345.45358408094103</v>
      </c>
      <c r="N248" s="4">
        <v>672</v>
      </c>
      <c r="O248" s="6">
        <f t="shared" si="62"/>
        <v>423.36268799999999</v>
      </c>
      <c r="P248" s="4">
        <v>684</v>
      </c>
      <c r="Q248" s="6">
        <f t="shared" si="63"/>
        <v>430.92273599999999</v>
      </c>
      <c r="R248" s="4">
        <v>432</v>
      </c>
      <c r="S248" s="6">
        <f t="shared" si="64"/>
        <v>283.09197599999999</v>
      </c>
      <c r="T248" s="4">
        <v>2232</v>
      </c>
      <c r="U248" s="6">
        <f t="shared" si="65"/>
        <v>611.57045519999997</v>
      </c>
      <c r="V248" s="4">
        <v>1872</v>
      </c>
      <c r="W248" s="6">
        <f t="shared" si="66"/>
        <v>699.94211039999993</v>
      </c>
      <c r="X248" s="4">
        <v>816</v>
      </c>
      <c r="Y248" s="6">
        <f t="shared" si="67"/>
        <v>299.06432068800001</v>
      </c>
      <c r="Z248" s="4">
        <v>1560</v>
      </c>
      <c r="AA248" s="6">
        <f t="shared" si="68"/>
        <v>493.51655496000001</v>
      </c>
      <c r="AB248" s="4">
        <v>1488</v>
      </c>
      <c r="AC248" s="6">
        <f t="shared" si="69"/>
        <v>644.30885236799998</v>
      </c>
      <c r="AD248" s="4">
        <v>1032</v>
      </c>
      <c r="AE248" s="6">
        <f t="shared" si="70"/>
        <v>711.41012879999994</v>
      </c>
      <c r="AF248" s="4">
        <v>996</v>
      </c>
      <c r="AG248" s="6">
        <f t="shared" si="71"/>
        <v>1780.1006713199999</v>
      </c>
      <c r="AH248" s="4">
        <v>1020</v>
      </c>
      <c r="AI248" s="6">
        <f t="shared" si="72"/>
        <v>448.82798604599998</v>
      </c>
      <c r="AJ248" s="4">
        <v>4460</v>
      </c>
      <c r="AK248" s="6">
        <f t="shared" si="73"/>
        <v>1878.998</v>
      </c>
      <c r="AL248" s="4">
        <v>804</v>
      </c>
      <c r="AM248" s="6">
        <f t="shared" si="74"/>
        <v>775.05599767402805</v>
      </c>
      <c r="AN248" s="4">
        <v>2480</v>
      </c>
      <c r="AO248" s="6">
        <f t="shared" si="75"/>
        <v>1619.6026880000002</v>
      </c>
      <c r="AP248" s="6">
        <v>16282.700599999998</v>
      </c>
    </row>
    <row r="249" spans="1:42" x14ac:dyDescent="0.25">
      <c r="A249" s="1">
        <v>12708</v>
      </c>
      <c r="B249" s="1" t="s">
        <v>1913</v>
      </c>
      <c r="C249" s="1" t="s">
        <v>978</v>
      </c>
      <c r="D249" s="4">
        <v>4998</v>
      </c>
      <c r="E249" s="6">
        <f t="shared" si="57"/>
        <v>1948.7202000000002</v>
      </c>
      <c r="F249" s="4">
        <v>996</v>
      </c>
      <c r="G249" s="6">
        <f t="shared" si="58"/>
        <v>797.45690184</v>
      </c>
      <c r="H249" s="4">
        <v>1936</v>
      </c>
      <c r="I249" s="6">
        <f t="shared" si="59"/>
        <v>1122.8799999999999</v>
      </c>
      <c r="J249" s="4">
        <v>2000</v>
      </c>
      <c r="K249" s="6">
        <f t="shared" si="60"/>
        <v>715.99950239999998</v>
      </c>
      <c r="L249" s="4">
        <v>1100</v>
      </c>
      <c r="M249" s="6">
        <f t="shared" si="61"/>
        <v>775.50804589598999</v>
      </c>
      <c r="N249" s="4">
        <v>996</v>
      </c>
      <c r="O249" s="6">
        <f t="shared" si="62"/>
        <v>627.48398399999996</v>
      </c>
      <c r="P249" s="4">
        <v>996</v>
      </c>
      <c r="Q249" s="6">
        <f t="shared" si="63"/>
        <v>627.48398399999996</v>
      </c>
      <c r="R249" s="4">
        <v>1002</v>
      </c>
      <c r="S249" s="6">
        <f t="shared" si="64"/>
        <v>656.61611099999993</v>
      </c>
      <c r="T249" s="4">
        <v>1512</v>
      </c>
      <c r="U249" s="6">
        <f t="shared" si="65"/>
        <v>414.28966320000001</v>
      </c>
      <c r="V249" s="4">
        <v>1500</v>
      </c>
      <c r="W249" s="6">
        <f t="shared" si="66"/>
        <v>560.85104999999999</v>
      </c>
      <c r="X249" s="4">
        <v>996</v>
      </c>
      <c r="Y249" s="6">
        <f t="shared" si="67"/>
        <v>365.03439142799999</v>
      </c>
      <c r="Z249" s="4">
        <v>504</v>
      </c>
      <c r="AA249" s="6">
        <f t="shared" si="68"/>
        <v>159.44381006400002</v>
      </c>
      <c r="AB249" s="4">
        <v>1008</v>
      </c>
      <c r="AC249" s="6">
        <f t="shared" si="69"/>
        <v>436.46728708799998</v>
      </c>
      <c r="AD249" s="4">
        <v>996</v>
      </c>
      <c r="AE249" s="6">
        <f t="shared" si="70"/>
        <v>686.59349639999994</v>
      </c>
      <c r="AF249" s="4">
        <v>996</v>
      </c>
      <c r="AG249" s="6">
        <f t="shared" si="71"/>
        <v>1780.1006713199999</v>
      </c>
      <c r="AH249" s="4">
        <v>1920</v>
      </c>
      <c r="AI249" s="6">
        <f t="shared" si="72"/>
        <v>844.85267961599993</v>
      </c>
      <c r="AJ249" s="4">
        <v>2000</v>
      </c>
      <c r="AK249" s="6">
        <f t="shared" si="73"/>
        <v>842.6</v>
      </c>
      <c r="AL249" s="4">
        <v>1392</v>
      </c>
      <c r="AM249" s="6">
        <f t="shared" si="74"/>
        <v>1341.8879959729441</v>
      </c>
      <c r="AN249" s="4">
        <v>992</v>
      </c>
      <c r="AO249" s="6">
        <f t="shared" si="75"/>
        <v>647.84107519999998</v>
      </c>
      <c r="AP249" s="6">
        <v>15350.278199999999</v>
      </c>
    </row>
    <row r="250" spans="1:42" x14ac:dyDescent="0.25">
      <c r="A250" s="1">
        <v>12709</v>
      </c>
      <c r="B250" s="1" t="s">
        <v>1914</v>
      </c>
      <c r="C250" s="1" t="s">
        <v>2495</v>
      </c>
      <c r="D250" s="4">
        <v>3126</v>
      </c>
      <c r="E250" s="6">
        <f t="shared" si="57"/>
        <v>1218.8274000000001</v>
      </c>
      <c r="F250" s="4">
        <v>996</v>
      </c>
      <c r="G250" s="6">
        <f t="shared" si="58"/>
        <v>797.45690184</v>
      </c>
      <c r="H250" s="4">
        <v>2000</v>
      </c>
      <c r="I250" s="6">
        <f t="shared" si="59"/>
        <v>1160</v>
      </c>
      <c r="J250" s="4">
        <v>2000</v>
      </c>
      <c r="K250" s="6">
        <f t="shared" si="60"/>
        <v>715.99950239999998</v>
      </c>
      <c r="L250" s="4">
        <v>1050</v>
      </c>
      <c r="M250" s="6">
        <f t="shared" si="61"/>
        <v>740.25768017344501</v>
      </c>
      <c r="N250" s="4">
        <v>996</v>
      </c>
      <c r="O250" s="6">
        <f t="shared" si="62"/>
        <v>627.48398399999996</v>
      </c>
      <c r="P250" s="4">
        <v>996</v>
      </c>
      <c r="Q250" s="6">
        <f t="shared" si="63"/>
        <v>627.48398399999996</v>
      </c>
      <c r="R250" s="4">
        <v>882</v>
      </c>
      <c r="S250" s="6">
        <f t="shared" si="64"/>
        <v>577.97945100000004</v>
      </c>
      <c r="T250" s="4">
        <v>1992</v>
      </c>
      <c r="U250" s="6">
        <f t="shared" si="65"/>
        <v>545.81019119999996</v>
      </c>
      <c r="V250" s="4">
        <v>2004</v>
      </c>
      <c r="W250" s="6">
        <f t="shared" si="66"/>
        <v>749.29700279999997</v>
      </c>
      <c r="X250" s="4">
        <v>1692</v>
      </c>
      <c r="Y250" s="6">
        <f t="shared" si="67"/>
        <v>620.11866495599998</v>
      </c>
      <c r="Z250" s="4">
        <v>1008</v>
      </c>
      <c r="AA250" s="6">
        <f t="shared" si="68"/>
        <v>318.88762012800004</v>
      </c>
      <c r="AB250" s="4">
        <v>1008</v>
      </c>
      <c r="AC250" s="6">
        <f t="shared" si="69"/>
        <v>436.46728708799998</v>
      </c>
      <c r="AD250" s="4">
        <v>504</v>
      </c>
      <c r="AE250" s="6">
        <f t="shared" si="70"/>
        <v>347.43285359999999</v>
      </c>
      <c r="AF250" s="4">
        <v>1248</v>
      </c>
      <c r="AG250" s="6">
        <f t="shared" si="71"/>
        <v>2230.4875881600001</v>
      </c>
      <c r="AH250" s="4">
        <v>1260</v>
      </c>
      <c r="AI250" s="6">
        <f t="shared" si="72"/>
        <v>554.43457099800003</v>
      </c>
      <c r="AJ250" s="4">
        <v>1500</v>
      </c>
      <c r="AK250" s="6">
        <f t="shared" si="73"/>
        <v>631.95000000000005</v>
      </c>
      <c r="AL250" s="4">
        <v>504</v>
      </c>
      <c r="AM250" s="6">
        <f t="shared" si="74"/>
        <v>485.85599854192799</v>
      </c>
      <c r="AN250" s="4">
        <v>800</v>
      </c>
      <c r="AO250" s="6">
        <f t="shared" si="75"/>
        <v>522.45248000000004</v>
      </c>
      <c r="AP250" s="6">
        <v>13906.699399999998</v>
      </c>
    </row>
    <row r="251" spans="1:42" x14ac:dyDescent="0.25">
      <c r="A251" s="1">
        <v>12711</v>
      </c>
      <c r="B251" s="1" t="s">
        <v>1915</v>
      </c>
      <c r="C251" s="1" t="s">
        <v>979</v>
      </c>
      <c r="D251" s="4">
        <v>282</v>
      </c>
      <c r="E251" s="6">
        <f t="shared" si="57"/>
        <v>109.95180000000001</v>
      </c>
      <c r="F251" s="4">
        <v>36</v>
      </c>
      <c r="G251" s="6">
        <f t="shared" si="58"/>
        <v>28.823743439999998</v>
      </c>
      <c r="H251" s="4">
        <v>40</v>
      </c>
      <c r="I251" s="6">
        <f t="shared" si="59"/>
        <v>23.2</v>
      </c>
      <c r="J251" s="4">
        <v>50</v>
      </c>
      <c r="K251" s="6">
        <f t="shared" si="60"/>
        <v>17.89998756</v>
      </c>
      <c r="L251" s="4">
        <v>20</v>
      </c>
      <c r="M251" s="6">
        <f t="shared" si="61"/>
        <v>14.100146289018001</v>
      </c>
      <c r="N251" s="4">
        <v>12</v>
      </c>
      <c r="O251" s="6">
        <f t="shared" si="62"/>
        <v>7.5600480000000001</v>
      </c>
      <c r="P251" s="4">
        <v>12</v>
      </c>
      <c r="Q251" s="6">
        <f t="shared" si="63"/>
        <v>7.5600480000000001</v>
      </c>
      <c r="R251" s="4">
        <v>12</v>
      </c>
      <c r="S251" s="6">
        <f t="shared" si="64"/>
        <v>7.8636660000000003</v>
      </c>
      <c r="T251" s="4">
        <v>120</v>
      </c>
      <c r="U251" s="6">
        <f t="shared" si="65"/>
        <v>32.880132000000003</v>
      </c>
      <c r="V251" s="4">
        <v>0</v>
      </c>
      <c r="W251" s="6">
        <f t="shared" si="66"/>
        <v>0</v>
      </c>
      <c r="X251" s="4">
        <v>24</v>
      </c>
      <c r="Y251" s="6">
        <f t="shared" si="67"/>
        <v>8.796009432</v>
      </c>
      <c r="Z251" s="4">
        <v>24</v>
      </c>
      <c r="AA251" s="6">
        <f t="shared" si="68"/>
        <v>7.5925623840000007</v>
      </c>
      <c r="AB251" s="4">
        <v>48</v>
      </c>
      <c r="AC251" s="6">
        <f t="shared" si="69"/>
        <v>20.784156527999997</v>
      </c>
      <c r="AD251" s="4">
        <v>36</v>
      </c>
      <c r="AE251" s="6">
        <f t="shared" si="70"/>
        <v>24.8166324</v>
      </c>
      <c r="AF251" s="4">
        <v>48</v>
      </c>
      <c r="AG251" s="6">
        <f t="shared" si="71"/>
        <v>85.787984160000008</v>
      </c>
      <c r="AH251" s="4">
        <v>60</v>
      </c>
      <c r="AI251" s="6">
        <f t="shared" si="72"/>
        <v>26.401646237999998</v>
      </c>
      <c r="AJ251" s="4">
        <v>60</v>
      </c>
      <c r="AK251" s="6">
        <f t="shared" si="73"/>
        <v>25.277999999999999</v>
      </c>
      <c r="AL251" s="4">
        <v>24</v>
      </c>
      <c r="AM251" s="6">
        <f t="shared" si="74"/>
        <v>23.135999930568001</v>
      </c>
      <c r="AN251" s="4">
        <v>48</v>
      </c>
      <c r="AO251" s="6">
        <f t="shared" si="75"/>
        <v>31.347148799999999</v>
      </c>
      <c r="AP251" s="6">
        <v>503.71979999999996</v>
      </c>
    </row>
    <row r="252" spans="1:42" x14ac:dyDescent="0.25">
      <c r="A252" s="1">
        <v>12712</v>
      </c>
      <c r="B252" s="1" t="s">
        <v>1916</v>
      </c>
      <c r="C252" s="1" t="s">
        <v>980</v>
      </c>
      <c r="D252" s="4">
        <v>600</v>
      </c>
      <c r="E252" s="6">
        <f t="shared" si="57"/>
        <v>233.94000000000003</v>
      </c>
      <c r="F252" s="4">
        <v>24</v>
      </c>
      <c r="G252" s="6">
        <f t="shared" si="58"/>
        <v>19.21582896</v>
      </c>
      <c r="H252" s="4">
        <v>72</v>
      </c>
      <c r="I252" s="6">
        <f t="shared" si="59"/>
        <v>41.76</v>
      </c>
      <c r="J252" s="4">
        <v>40</v>
      </c>
      <c r="K252" s="6">
        <f t="shared" si="60"/>
        <v>14.319990047999999</v>
      </c>
      <c r="L252" s="4">
        <v>10</v>
      </c>
      <c r="M252" s="6">
        <f t="shared" si="61"/>
        <v>7.0500731445090006</v>
      </c>
      <c r="N252" s="4">
        <v>0</v>
      </c>
      <c r="O252" s="6">
        <f t="shared" si="62"/>
        <v>0</v>
      </c>
      <c r="P252" s="4">
        <v>24</v>
      </c>
      <c r="Q252" s="6">
        <f t="shared" si="63"/>
        <v>15.120096</v>
      </c>
      <c r="R252" s="4">
        <v>12</v>
      </c>
      <c r="S252" s="6">
        <f t="shared" si="64"/>
        <v>7.8636660000000003</v>
      </c>
      <c r="T252" s="4">
        <v>264</v>
      </c>
      <c r="U252" s="6">
        <f t="shared" si="65"/>
        <v>72.336290399999996</v>
      </c>
      <c r="V252" s="4">
        <v>144</v>
      </c>
      <c r="W252" s="6">
        <f t="shared" si="66"/>
        <v>53.841700799999998</v>
      </c>
      <c r="X252" s="4">
        <v>24</v>
      </c>
      <c r="Y252" s="6">
        <f t="shared" si="67"/>
        <v>8.796009432</v>
      </c>
      <c r="Z252" s="4">
        <v>24</v>
      </c>
      <c r="AA252" s="6">
        <f t="shared" si="68"/>
        <v>7.5925623840000007</v>
      </c>
      <c r="AB252" s="4">
        <v>144</v>
      </c>
      <c r="AC252" s="6">
        <f t="shared" si="69"/>
        <v>62.352469583999998</v>
      </c>
      <c r="AD252" s="4">
        <v>0</v>
      </c>
      <c r="AE252" s="6">
        <f t="shared" si="70"/>
        <v>0</v>
      </c>
      <c r="AF252" s="4">
        <v>48</v>
      </c>
      <c r="AG252" s="6">
        <f t="shared" si="71"/>
        <v>85.787984160000008</v>
      </c>
      <c r="AH252" s="4">
        <v>0</v>
      </c>
      <c r="AI252" s="6">
        <f t="shared" si="72"/>
        <v>0</v>
      </c>
      <c r="AJ252" s="4">
        <v>40</v>
      </c>
      <c r="AK252" s="6">
        <f t="shared" si="73"/>
        <v>16.852</v>
      </c>
      <c r="AL252" s="4">
        <v>24</v>
      </c>
      <c r="AM252" s="6">
        <f t="shared" si="74"/>
        <v>23.135999930568001</v>
      </c>
      <c r="AN252" s="4">
        <v>32</v>
      </c>
      <c r="AO252" s="6">
        <f t="shared" si="75"/>
        <v>20.898099200000001</v>
      </c>
      <c r="AP252" s="6">
        <v>690.83399999999995</v>
      </c>
    </row>
    <row r="253" spans="1:42" x14ac:dyDescent="0.25">
      <c r="A253" s="1">
        <v>12714</v>
      </c>
      <c r="B253" s="1" t="s">
        <v>1917</v>
      </c>
      <c r="C253" s="1" t="s">
        <v>2496</v>
      </c>
      <c r="D253" s="4">
        <v>4272</v>
      </c>
      <c r="E253" s="6">
        <f t="shared" si="57"/>
        <v>1665.6528000000001</v>
      </c>
      <c r="F253" s="4">
        <v>588</v>
      </c>
      <c r="G253" s="6">
        <f t="shared" si="58"/>
        <v>470.78780952</v>
      </c>
      <c r="H253" s="4">
        <v>632</v>
      </c>
      <c r="I253" s="6">
        <f t="shared" si="59"/>
        <v>366.56</v>
      </c>
      <c r="J253" s="4">
        <v>4860</v>
      </c>
      <c r="K253" s="6">
        <f t="shared" si="60"/>
        <v>1739.878790832</v>
      </c>
      <c r="L253" s="4">
        <v>360</v>
      </c>
      <c r="M253" s="6">
        <f t="shared" si="61"/>
        <v>253.80263320232402</v>
      </c>
      <c r="N253" s="4">
        <v>444</v>
      </c>
      <c r="O253" s="6">
        <f t="shared" si="62"/>
        <v>279.72177599999998</v>
      </c>
      <c r="P253" s="4">
        <v>456</v>
      </c>
      <c r="Q253" s="6">
        <f t="shared" si="63"/>
        <v>287.28182400000003</v>
      </c>
      <c r="R253" s="4">
        <v>330</v>
      </c>
      <c r="S253" s="6">
        <f t="shared" si="64"/>
        <v>216.25081499999999</v>
      </c>
      <c r="T253" s="4">
        <v>1632</v>
      </c>
      <c r="U253" s="6">
        <f t="shared" si="65"/>
        <v>447.16979520000001</v>
      </c>
      <c r="V253" s="4">
        <v>1284</v>
      </c>
      <c r="W253" s="6">
        <f t="shared" si="66"/>
        <v>480.08849879999997</v>
      </c>
      <c r="X253" s="4">
        <v>480</v>
      </c>
      <c r="Y253" s="6">
        <f t="shared" si="67"/>
        <v>175.92018863999999</v>
      </c>
      <c r="Z253" s="4">
        <v>1632</v>
      </c>
      <c r="AA253" s="6">
        <f t="shared" si="68"/>
        <v>516.29424211200001</v>
      </c>
      <c r="AB253" s="4">
        <v>4992</v>
      </c>
      <c r="AC253" s="6">
        <f t="shared" si="69"/>
        <v>2161.552278912</v>
      </c>
      <c r="AD253" s="4">
        <v>828</v>
      </c>
      <c r="AE253" s="6">
        <f t="shared" si="70"/>
        <v>570.78254519999996</v>
      </c>
      <c r="AF253" s="4">
        <v>1140</v>
      </c>
      <c r="AG253" s="6">
        <f t="shared" si="71"/>
        <v>2037.4646238</v>
      </c>
      <c r="AH253" s="4">
        <v>1200</v>
      </c>
      <c r="AI253" s="6">
        <f t="shared" si="72"/>
        <v>528.03292476000001</v>
      </c>
      <c r="AJ253" s="4">
        <v>3420</v>
      </c>
      <c r="AK253" s="6">
        <f t="shared" si="73"/>
        <v>1440.846</v>
      </c>
      <c r="AL253" s="4">
        <v>456</v>
      </c>
      <c r="AM253" s="6">
        <f t="shared" si="74"/>
        <v>439.58399868079204</v>
      </c>
      <c r="AN253" s="4">
        <v>2000</v>
      </c>
      <c r="AO253" s="6">
        <f t="shared" si="75"/>
        <v>1306.1312</v>
      </c>
      <c r="AP253" s="6">
        <v>15381.418800000001</v>
      </c>
    </row>
    <row r="254" spans="1:42" x14ac:dyDescent="0.25">
      <c r="A254" s="1">
        <v>12715</v>
      </c>
      <c r="B254" s="1" t="s">
        <v>1918</v>
      </c>
      <c r="C254" s="1" t="s">
        <v>981</v>
      </c>
      <c r="D254" s="4">
        <v>4146</v>
      </c>
      <c r="E254" s="6">
        <f t="shared" si="57"/>
        <v>1616.5254</v>
      </c>
      <c r="F254" s="4">
        <v>888</v>
      </c>
      <c r="G254" s="6">
        <f t="shared" si="58"/>
        <v>710.98567151999998</v>
      </c>
      <c r="H254" s="4">
        <v>952</v>
      </c>
      <c r="I254" s="6">
        <f t="shared" si="59"/>
        <v>552.16</v>
      </c>
      <c r="J254" s="4">
        <v>1830</v>
      </c>
      <c r="K254" s="6">
        <f t="shared" si="60"/>
        <v>655.13954469600003</v>
      </c>
      <c r="L254" s="4">
        <v>540</v>
      </c>
      <c r="M254" s="6">
        <f t="shared" si="61"/>
        <v>380.70394980348601</v>
      </c>
      <c r="N254" s="4">
        <v>636</v>
      </c>
      <c r="O254" s="6">
        <f t="shared" si="62"/>
        <v>400.68254400000001</v>
      </c>
      <c r="P254" s="4">
        <v>648</v>
      </c>
      <c r="Q254" s="6">
        <f t="shared" si="63"/>
        <v>408.242592</v>
      </c>
      <c r="R254" s="4">
        <v>492</v>
      </c>
      <c r="S254" s="6">
        <f t="shared" si="64"/>
        <v>322.41030599999999</v>
      </c>
      <c r="T254" s="4">
        <v>1752</v>
      </c>
      <c r="U254" s="6">
        <f t="shared" si="65"/>
        <v>480.04992720000001</v>
      </c>
      <c r="V254" s="4">
        <v>1452</v>
      </c>
      <c r="W254" s="6">
        <f t="shared" si="66"/>
        <v>542.90381639999998</v>
      </c>
      <c r="X254" s="4">
        <v>732</v>
      </c>
      <c r="Y254" s="6">
        <f t="shared" si="67"/>
        <v>268.27828767599999</v>
      </c>
      <c r="Z254" s="4">
        <v>1128</v>
      </c>
      <c r="AA254" s="6">
        <f t="shared" si="68"/>
        <v>356.85043204800002</v>
      </c>
      <c r="AB254" s="4">
        <v>3504</v>
      </c>
      <c r="AC254" s="6">
        <f t="shared" si="69"/>
        <v>1517.2434265439999</v>
      </c>
      <c r="AD254" s="4">
        <v>852</v>
      </c>
      <c r="AE254" s="6">
        <f t="shared" si="70"/>
        <v>587.32696680000004</v>
      </c>
      <c r="AF254" s="4">
        <v>828</v>
      </c>
      <c r="AG254" s="6">
        <f t="shared" si="71"/>
        <v>1479.84272676</v>
      </c>
      <c r="AH254" s="4">
        <v>960</v>
      </c>
      <c r="AI254" s="6">
        <f t="shared" si="72"/>
        <v>422.42633980799997</v>
      </c>
      <c r="AJ254" s="4">
        <v>2500</v>
      </c>
      <c r="AK254" s="6">
        <f t="shared" si="73"/>
        <v>1053.25</v>
      </c>
      <c r="AL254" s="4">
        <v>684</v>
      </c>
      <c r="AM254" s="6">
        <f t="shared" si="74"/>
        <v>659.37599802118802</v>
      </c>
      <c r="AN254" s="4">
        <v>1872</v>
      </c>
      <c r="AO254" s="6">
        <f t="shared" si="75"/>
        <v>1222.5388032000001</v>
      </c>
      <c r="AP254" s="6">
        <v>13635.037399999999</v>
      </c>
    </row>
    <row r="255" spans="1:42" x14ac:dyDescent="0.25">
      <c r="A255" s="1">
        <v>12717</v>
      </c>
      <c r="B255" s="1" t="s">
        <v>1919</v>
      </c>
      <c r="C255" s="1" t="s">
        <v>982</v>
      </c>
      <c r="D255" s="4">
        <v>7494</v>
      </c>
      <c r="E255" s="6">
        <f t="shared" si="57"/>
        <v>2921.9106000000002</v>
      </c>
      <c r="F255" s="4">
        <v>1368</v>
      </c>
      <c r="G255" s="6">
        <f t="shared" si="58"/>
        <v>1095.3022507199998</v>
      </c>
      <c r="H255" s="4">
        <v>1496</v>
      </c>
      <c r="I255" s="6">
        <f t="shared" si="59"/>
        <v>867.68</v>
      </c>
      <c r="J255" s="4">
        <v>1000</v>
      </c>
      <c r="K255" s="6">
        <f t="shared" si="60"/>
        <v>357.99975119999999</v>
      </c>
      <c r="L255" s="4">
        <v>760</v>
      </c>
      <c r="M255" s="6">
        <f t="shared" si="61"/>
        <v>535.80555898268403</v>
      </c>
      <c r="N255" s="4">
        <v>924</v>
      </c>
      <c r="O255" s="6">
        <f t="shared" si="62"/>
        <v>582.123696</v>
      </c>
      <c r="P255" s="4">
        <v>936</v>
      </c>
      <c r="Q255" s="6">
        <f t="shared" si="63"/>
        <v>589.68374400000005</v>
      </c>
      <c r="R255" s="4">
        <v>486</v>
      </c>
      <c r="S255" s="6">
        <f t="shared" si="64"/>
        <v>318.47847300000001</v>
      </c>
      <c r="T255" s="4">
        <v>1488</v>
      </c>
      <c r="U255" s="6">
        <f t="shared" si="65"/>
        <v>407.71363680000002</v>
      </c>
      <c r="V255" s="4">
        <v>1884</v>
      </c>
      <c r="W255" s="6">
        <f t="shared" si="66"/>
        <v>704.42891879999991</v>
      </c>
      <c r="X255" s="4">
        <v>1152</v>
      </c>
      <c r="Y255" s="6">
        <f t="shared" si="67"/>
        <v>422.20845273599997</v>
      </c>
      <c r="Z255" s="4">
        <v>744</v>
      </c>
      <c r="AA255" s="6">
        <f t="shared" si="68"/>
        <v>235.369433904</v>
      </c>
      <c r="AB255" s="4">
        <v>1992</v>
      </c>
      <c r="AC255" s="6">
        <f t="shared" si="69"/>
        <v>862.54249591199994</v>
      </c>
      <c r="AD255" s="4">
        <v>1536</v>
      </c>
      <c r="AE255" s="6">
        <f t="shared" si="70"/>
        <v>1058.8429824</v>
      </c>
      <c r="AF255" s="4">
        <v>504</v>
      </c>
      <c r="AG255" s="6">
        <f t="shared" si="71"/>
        <v>900.77383368000005</v>
      </c>
      <c r="AH255" s="4">
        <v>480</v>
      </c>
      <c r="AI255" s="6">
        <f t="shared" si="72"/>
        <v>211.21316990399998</v>
      </c>
      <c r="AJ255" s="4">
        <v>1000</v>
      </c>
      <c r="AK255" s="6">
        <f t="shared" si="73"/>
        <v>421.3</v>
      </c>
      <c r="AL255" s="4">
        <v>1200</v>
      </c>
      <c r="AM255" s="6">
        <f t="shared" si="74"/>
        <v>1156.7999965284</v>
      </c>
      <c r="AN255" s="4">
        <v>992</v>
      </c>
      <c r="AO255" s="6">
        <f t="shared" si="75"/>
        <v>647.84107519999998</v>
      </c>
      <c r="AP255" s="6">
        <v>14296.616599999999</v>
      </c>
    </row>
    <row r="256" spans="1:42" x14ac:dyDescent="0.25">
      <c r="A256" s="1">
        <v>12718</v>
      </c>
      <c r="B256" s="1" t="s">
        <v>1920</v>
      </c>
      <c r="C256" s="1" t="s">
        <v>983</v>
      </c>
      <c r="D256" s="4">
        <v>9162</v>
      </c>
      <c r="E256" s="6">
        <f t="shared" si="57"/>
        <v>3572.2638000000002</v>
      </c>
      <c r="F256" s="4">
        <v>1620</v>
      </c>
      <c r="G256" s="6">
        <f t="shared" si="58"/>
        <v>1297.0684547999999</v>
      </c>
      <c r="H256" s="4">
        <v>1504</v>
      </c>
      <c r="I256" s="6">
        <f t="shared" si="59"/>
        <v>872.31999999999994</v>
      </c>
      <c r="J256" s="4">
        <v>2000</v>
      </c>
      <c r="K256" s="6">
        <f t="shared" si="60"/>
        <v>715.99950239999998</v>
      </c>
      <c r="L256" s="4">
        <v>1170</v>
      </c>
      <c r="M256" s="6">
        <f t="shared" si="61"/>
        <v>824.85855790755306</v>
      </c>
      <c r="N256" s="4">
        <v>972</v>
      </c>
      <c r="O256" s="6">
        <f t="shared" si="62"/>
        <v>612.36388799999997</v>
      </c>
      <c r="P256" s="4">
        <v>984</v>
      </c>
      <c r="Q256" s="6">
        <f t="shared" si="63"/>
        <v>619.92393600000003</v>
      </c>
      <c r="R256" s="4">
        <v>1026</v>
      </c>
      <c r="S256" s="6">
        <f t="shared" si="64"/>
        <v>672.34344299999998</v>
      </c>
      <c r="T256" s="4">
        <v>3312</v>
      </c>
      <c r="U256" s="6">
        <f t="shared" si="65"/>
        <v>907.4916432</v>
      </c>
      <c r="V256" s="4">
        <v>3168</v>
      </c>
      <c r="W256" s="6">
        <f t="shared" si="66"/>
        <v>1184.5174175999998</v>
      </c>
      <c r="X256" s="4">
        <v>996</v>
      </c>
      <c r="Y256" s="6">
        <f t="shared" si="67"/>
        <v>365.03439142799999</v>
      </c>
      <c r="Z256" s="4">
        <v>3024</v>
      </c>
      <c r="AA256" s="6">
        <f t="shared" si="68"/>
        <v>956.66286038400006</v>
      </c>
      <c r="AB256" s="4">
        <v>6648</v>
      </c>
      <c r="AC256" s="6">
        <f t="shared" si="69"/>
        <v>2878.6056791279998</v>
      </c>
      <c r="AD256" s="4">
        <v>1200</v>
      </c>
      <c r="AE256" s="6">
        <f t="shared" si="70"/>
        <v>827.22108000000003</v>
      </c>
      <c r="AF256" s="4">
        <v>1404</v>
      </c>
      <c r="AG256" s="6">
        <f t="shared" si="71"/>
        <v>2509.2985366799999</v>
      </c>
      <c r="AH256" s="4">
        <v>2100</v>
      </c>
      <c r="AI256" s="6">
        <f t="shared" si="72"/>
        <v>924.05761832999997</v>
      </c>
      <c r="AJ256" s="4">
        <v>2400</v>
      </c>
      <c r="AK256" s="6">
        <f t="shared" si="73"/>
        <v>1011.12</v>
      </c>
      <c r="AL256" s="4">
        <v>960</v>
      </c>
      <c r="AM256" s="6">
        <f t="shared" si="74"/>
        <v>925.43999722271997</v>
      </c>
      <c r="AN256" s="4">
        <v>496</v>
      </c>
      <c r="AO256" s="6">
        <f t="shared" si="75"/>
        <v>323.92053759999999</v>
      </c>
      <c r="AP256" s="6">
        <v>21997.863799999999</v>
      </c>
    </row>
    <row r="257" spans="1:42" x14ac:dyDescent="0.25">
      <c r="A257" s="1">
        <v>12719</v>
      </c>
      <c r="B257" s="1" t="s">
        <v>1921</v>
      </c>
      <c r="C257" s="1" t="s">
        <v>984</v>
      </c>
      <c r="D257" s="4">
        <v>4512</v>
      </c>
      <c r="E257" s="6">
        <f t="shared" si="57"/>
        <v>1759.2288000000001</v>
      </c>
      <c r="F257" s="4">
        <v>972</v>
      </c>
      <c r="G257" s="6">
        <f t="shared" si="58"/>
        <v>778.24107287999993</v>
      </c>
      <c r="H257" s="4">
        <v>1040</v>
      </c>
      <c r="I257" s="6">
        <f t="shared" si="59"/>
        <v>603.19999999999993</v>
      </c>
      <c r="J257" s="4">
        <v>1980</v>
      </c>
      <c r="K257" s="6">
        <f t="shared" si="60"/>
        <v>708.83950737600003</v>
      </c>
      <c r="L257" s="4">
        <v>590</v>
      </c>
      <c r="M257" s="6">
        <f t="shared" si="61"/>
        <v>415.954315526031</v>
      </c>
      <c r="N257" s="4">
        <v>696</v>
      </c>
      <c r="O257" s="6">
        <f t="shared" si="62"/>
        <v>438.48278399999998</v>
      </c>
      <c r="P257" s="4">
        <v>708</v>
      </c>
      <c r="Q257" s="6">
        <f t="shared" si="63"/>
        <v>446.04283200000003</v>
      </c>
      <c r="R257" s="4">
        <v>0</v>
      </c>
      <c r="S257" s="6">
        <f t="shared" si="64"/>
        <v>0</v>
      </c>
      <c r="T257" s="4">
        <v>1896</v>
      </c>
      <c r="U257" s="6">
        <f t="shared" si="65"/>
        <v>519.50608560000001</v>
      </c>
      <c r="V257" s="4">
        <v>1584</v>
      </c>
      <c r="W257" s="6">
        <f t="shared" si="66"/>
        <v>592.25870879999991</v>
      </c>
      <c r="X257" s="4">
        <v>792</v>
      </c>
      <c r="Y257" s="6">
        <f t="shared" si="67"/>
        <v>290.268311256</v>
      </c>
      <c r="Z257" s="4">
        <v>1224</v>
      </c>
      <c r="AA257" s="6">
        <f t="shared" si="68"/>
        <v>387.22068158400003</v>
      </c>
      <c r="AB257" s="4">
        <v>3816</v>
      </c>
      <c r="AC257" s="6">
        <f t="shared" si="69"/>
        <v>1652.340443976</v>
      </c>
      <c r="AD257" s="4">
        <v>924</v>
      </c>
      <c r="AE257" s="6">
        <f t="shared" si="70"/>
        <v>636.96023160000004</v>
      </c>
      <c r="AF257" s="4">
        <v>996</v>
      </c>
      <c r="AG257" s="6">
        <f t="shared" si="71"/>
        <v>1780.1006713199999</v>
      </c>
      <c r="AH257" s="4">
        <v>1020</v>
      </c>
      <c r="AI257" s="6">
        <f t="shared" si="72"/>
        <v>448.82798604599998</v>
      </c>
      <c r="AJ257" s="4">
        <v>3000</v>
      </c>
      <c r="AK257" s="6">
        <f t="shared" si="73"/>
        <v>1263.9000000000001</v>
      </c>
      <c r="AL257" s="4">
        <v>744</v>
      </c>
      <c r="AM257" s="6">
        <f t="shared" si="74"/>
        <v>717.21599784760804</v>
      </c>
      <c r="AN257" s="4">
        <v>2000</v>
      </c>
      <c r="AO257" s="6">
        <f t="shared" si="75"/>
        <v>1306.1312</v>
      </c>
      <c r="AP257" s="6">
        <v>14742.718799999999</v>
      </c>
    </row>
    <row r="258" spans="1:42" x14ac:dyDescent="0.25">
      <c r="A258" s="1">
        <v>12720</v>
      </c>
      <c r="B258" s="1" t="s">
        <v>1922</v>
      </c>
      <c r="C258" s="1" t="s">
        <v>985</v>
      </c>
      <c r="D258" s="4">
        <v>6702</v>
      </c>
      <c r="E258" s="6">
        <f t="shared" si="57"/>
        <v>2613.1098000000002</v>
      </c>
      <c r="F258" s="4">
        <v>912</v>
      </c>
      <c r="G258" s="6">
        <f t="shared" si="58"/>
        <v>730.20150047999994</v>
      </c>
      <c r="H258" s="4">
        <v>1024</v>
      </c>
      <c r="I258" s="6">
        <f t="shared" si="59"/>
        <v>593.91999999999996</v>
      </c>
      <c r="J258" s="4">
        <v>3420</v>
      </c>
      <c r="K258" s="6">
        <f t="shared" si="60"/>
        <v>1224.3591491039999</v>
      </c>
      <c r="L258" s="4">
        <v>700</v>
      </c>
      <c r="M258" s="6">
        <f t="shared" si="61"/>
        <v>493.50512011563001</v>
      </c>
      <c r="N258" s="4">
        <v>588</v>
      </c>
      <c r="O258" s="6">
        <f t="shared" si="62"/>
        <v>370.44235200000003</v>
      </c>
      <c r="P258" s="4">
        <v>600</v>
      </c>
      <c r="Q258" s="6">
        <f t="shared" si="63"/>
        <v>378.00240000000002</v>
      </c>
      <c r="R258" s="4">
        <v>438</v>
      </c>
      <c r="S258" s="6">
        <f t="shared" si="64"/>
        <v>287.02380899999997</v>
      </c>
      <c r="T258" s="4">
        <v>2664</v>
      </c>
      <c r="U258" s="6">
        <f t="shared" si="65"/>
        <v>729.9389304</v>
      </c>
      <c r="V258" s="4">
        <v>2292</v>
      </c>
      <c r="W258" s="6">
        <f t="shared" si="66"/>
        <v>856.9804044</v>
      </c>
      <c r="X258" s="4">
        <v>648</v>
      </c>
      <c r="Y258" s="6">
        <f t="shared" si="67"/>
        <v>237.492254664</v>
      </c>
      <c r="Z258" s="4">
        <v>1992</v>
      </c>
      <c r="AA258" s="6">
        <f t="shared" si="68"/>
        <v>630.182677872</v>
      </c>
      <c r="AB258" s="4">
        <v>3000</v>
      </c>
      <c r="AC258" s="6">
        <f t="shared" si="69"/>
        <v>1299.009783</v>
      </c>
      <c r="AD258" s="4">
        <v>996</v>
      </c>
      <c r="AE258" s="6">
        <f t="shared" si="70"/>
        <v>686.59349639999994</v>
      </c>
      <c r="AF258" s="4">
        <v>1716</v>
      </c>
      <c r="AG258" s="6">
        <f t="shared" si="71"/>
        <v>3066.9204337199999</v>
      </c>
      <c r="AH258" s="4">
        <v>1020</v>
      </c>
      <c r="AI258" s="6">
        <f t="shared" si="72"/>
        <v>448.82798604599998</v>
      </c>
      <c r="AJ258" s="4">
        <v>5000</v>
      </c>
      <c r="AK258" s="6">
        <f t="shared" si="73"/>
        <v>2106.5</v>
      </c>
      <c r="AL258" s="4">
        <v>600</v>
      </c>
      <c r="AM258" s="6">
        <f t="shared" si="74"/>
        <v>578.39999826420001</v>
      </c>
      <c r="AN258" s="4">
        <v>4000</v>
      </c>
      <c r="AO258" s="6">
        <f t="shared" si="75"/>
        <v>2612.2624000000001</v>
      </c>
      <c r="AP258" s="6">
        <v>19940.451800000003</v>
      </c>
    </row>
    <row r="259" spans="1:42" x14ac:dyDescent="0.25">
      <c r="A259" s="1">
        <v>12721</v>
      </c>
      <c r="B259" s="1" t="s">
        <v>1923</v>
      </c>
      <c r="C259" s="1" t="s">
        <v>986</v>
      </c>
      <c r="D259" s="4">
        <v>8226</v>
      </c>
      <c r="E259" s="6">
        <f t="shared" si="57"/>
        <v>3207.3174000000004</v>
      </c>
      <c r="F259" s="4">
        <v>1776</v>
      </c>
      <c r="G259" s="6">
        <f t="shared" si="58"/>
        <v>1421.97134304</v>
      </c>
      <c r="H259" s="4">
        <v>1896</v>
      </c>
      <c r="I259" s="6">
        <f t="shared" si="59"/>
        <v>1099.6799999999998</v>
      </c>
      <c r="J259" s="4">
        <v>2000</v>
      </c>
      <c r="K259" s="6">
        <f t="shared" si="60"/>
        <v>715.99950239999998</v>
      </c>
      <c r="L259" s="4">
        <v>1070</v>
      </c>
      <c r="M259" s="6">
        <f t="shared" si="61"/>
        <v>754.35782646246309</v>
      </c>
      <c r="N259" s="4">
        <v>1272</v>
      </c>
      <c r="O259" s="6">
        <f t="shared" si="62"/>
        <v>801.36508800000001</v>
      </c>
      <c r="P259" s="4">
        <v>1284</v>
      </c>
      <c r="Q259" s="6">
        <f t="shared" si="63"/>
        <v>808.92513600000007</v>
      </c>
      <c r="R259" s="4">
        <v>984</v>
      </c>
      <c r="S259" s="6">
        <f t="shared" si="64"/>
        <v>644.82061199999998</v>
      </c>
      <c r="T259" s="4">
        <v>3480</v>
      </c>
      <c r="U259" s="6">
        <f t="shared" si="65"/>
        <v>953.52382799999998</v>
      </c>
      <c r="V259" s="4">
        <v>2892</v>
      </c>
      <c r="W259" s="6">
        <f t="shared" si="66"/>
        <v>1081.3208244</v>
      </c>
      <c r="X259" s="4">
        <v>1452</v>
      </c>
      <c r="Y259" s="6">
        <f t="shared" si="67"/>
        <v>532.15857063599992</v>
      </c>
      <c r="Z259" s="4">
        <v>1992</v>
      </c>
      <c r="AA259" s="6">
        <f t="shared" si="68"/>
        <v>630.182677872</v>
      </c>
      <c r="AB259" s="4">
        <v>6984</v>
      </c>
      <c r="AC259" s="6">
        <f t="shared" si="69"/>
        <v>3024.0947748239996</v>
      </c>
      <c r="AD259" s="4">
        <v>1680</v>
      </c>
      <c r="AE259" s="6">
        <f t="shared" si="70"/>
        <v>1158.109512</v>
      </c>
      <c r="AF259" s="4">
        <v>2004</v>
      </c>
      <c r="AG259" s="6">
        <f t="shared" si="71"/>
        <v>3581.6483386800001</v>
      </c>
      <c r="AH259" s="4">
        <v>1860</v>
      </c>
      <c r="AI259" s="6">
        <f t="shared" si="72"/>
        <v>818.45103337800003</v>
      </c>
      <c r="AJ259" s="4">
        <v>8000</v>
      </c>
      <c r="AK259" s="6">
        <f t="shared" si="73"/>
        <v>3370.4</v>
      </c>
      <c r="AL259" s="4">
        <v>1356</v>
      </c>
      <c r="AM259" s="6">
        <f t="shared" si="74"/>
        <v>1307.1839960770919</v>
      </c>
      <c r="AN259" s="4">
        <v>2096</v>
      </c>
      <c r="AO259" s="6">
        <f t="shared" si="75"/>
        <v>1368.8254976000001</v>
      </c>
      <c r="AP259" s="6">
        <v>27275.767400000004</v>
      </c>
    </row>
    <row r="260" spans="1:42" x14ac:dyDescent="0.25">
      <c r="A260" s="1">
        <v>12723</v>
      </c>
      <c r="B260" s="1" t="s">
        <v>1924</v>
      </c>
      <c r="C260" s="1" t="s">
        <v>987</v>
      </c>
      <c r="D260" s="4">
        <v>1068</v>
      </c>
      <c r="E260" s="6">
        <f t="shared" si="57"/>
        <v>416.41320000000002</v>
      </c>
      <c r="F260" s="4">
        <v>228</v>
      </c>
      <c r="G260" s="6">
        <f t="shared" si="58"/>
        <v>182.55037511999998</v>
      </c>
      <c r="H260" s="4">
        <v>240</v>
      </c>
      <c r="I260" s="6">
        <f t="shared" si="59"/>
        <v>139.19999999999999</v>
      </c>
      <c r="J260" s="4">
        <v>970</v>
      </c>
      <c r="K260" s="6">
        <f t="shared" si="60"/>
        <v>347.259758664</v>
      </c>
      <c r="L260" s="4">
        <v>140</v>
      </c>
      <c r="M260" s="6">
        <f t="shared" si="61"/>
        <v>98.70102402312601</v>
      </c>
      <c r="N260" s="4">
        <v>168</v>
      </c>
      <c r="O260" s="6">
        <f t="shared" si="62"/>
        <v>105.840672</v>
      </c>
      <c r="P260" s="4">
        <v>168</v>
      </c>
      <c r="Q260" s="6">
        <f t="shared" si="63"/>
        <v>105.840672</v>
      </c>
      <c r="R260" s="4">
        <v>126</v>
      </c>
      <c r="S260" s="6">
        <f t="shared" si="64"/>
        <v>82.568493000000004</v>
      </c>
      <c r="T260" s="4">
        <v>456</v>
      </c>
      <c r="U260" s="6">
        <f t="shared" si="65"/>
        <v>124.9445016</v>
      </c>
      <c r="V260" s="4">
        <v>372</v>
      </c>
      <c r="W260" s="6">
        <f t="shared" si="66"/>
        <v>139.0910604</v>
      </c>
      <c r="X260" s="4">
        <v>192</v>
      </c>
      <c r="Y260" s="6">
        <f t="shared" si="67"/>
        <v>70.368075456</v>
      </c>
      <c r="Z260" s="4">
        <v>408</v>
      </c>
      <c r="AA260" s="6">
        <f t="shared" si="68"/>
        <v>129.073560528</v>
      </c>
      <c r="AB260" s="4">
        <v>2088</v>
      </c>
      <c r="AC260" s="6">
        <f t="shared" si="69"/>
        <v>904.1108089679999</v>
      </c>
      <c r="AD260" s="4">
        <v>216</v>
      </c>
      <c r="AE260" s="6">
        <f t="shared" si="70"/>
        <v>148.89979439999999</v>
      </c>
      <c r="AF260" s="4">
        <v>396</v>
      </c>
      <c r="AG260" s="6">
        <f t="shared" si="71"/>
        <v>707.75086931999999</v>
      </c>
      <c r="AH260" s="4">
        <v>480</v>
      </c>
      <c r="AI260" s="6">
        <f t="shared" si="72"/>
        <v>211.21316990399998</v>
      </c>
      <c r="AJ260" s="4">
        <v>1000</v>
      </c>
      <c r="AK260" s="6">
        <f t="shared" si="73"/>
        <v>421.3</v>
      </c>
      <c r="AL260" s="4">
        <v>180</v>
      </c>
      <c r="AM260" s="6">
        <f t="shared" si="74"/>
        <v>173.51999947926001</v>
      </c>
      <c r="AN260" s="4">
        <v>1056</v>
      </c>
      <c r="AO260" s="6">
        <f t="shared" si="75"/>
        <v>689.63727360000007</v>
      </c>
      <c r="AP260" s="6">
        <v>5197.5512000000008</v>
      </c>
    </row>
    <row r="261" spans="1:42" x14ac:dyDescent="0.25">
      <c r="A261" s="1">
        <v>12724</v>
      </c>
      <c r="B261" s="1" t="s">
        <v>1925</v>
      </c>
      <c r="C261" s="1" t="s">
        <v>988</v>
      </c>
      <c r="D261" s="4">
        <v>702</v>
      </c>
      <c r="E261" s="6">
        <f t="shared" si="57"/>
        <v>273.70980000000003</v>
      </c>
      <c r="F261" s="4">
        <v>204</v>
      </c>
      <c r="G261" s="6">
        <f t="shared" si="58"/>
        <v>163.33454616</v>
      </c>
      <c r="H261" s="4">
        <v>696</v>
      </c>
      <c r="I261" s="6">
        <f t="shared" si="59"/>
        <v>403.67999999999995</v>
      </c>
      <c r="J261" s="4">
        <v>200</v>
      </c>
      <c r="K261" s="6">
        <f t="shared" si="60"/>
        <v>71.599950239999998</v>
      </c>
      <c r="L261" s="4">
        <v>200</v>
      </c>
      <c r="M261" s="6">
        <f t="shared" si="61"/>
        <v>141.00146289017999</v>
      </c>
      <c r="N261" s="4">
        <v>660</v>
      </c>
      <c r="O261" s="6">
        <f t="shared" si="62"/>
        <v>415.80264</v>
      </c>
      <c r="P261" s="4">
        <v>672</v>
      </c>
      <c r="Q261" s="6">
        <f t="shared" si="63"/>
        <v>423.36268799999999</v>
      </c>
      <c r="R261" s="4">
        <v>198</v>
      </c>
      <c r="S261" s="6">
        <f t="shared" si="64"/>
        <v>129.75048899999999</v>
      </c>
      <c r="T261" s="4">
        <v>360</v>
      </c>
      <c r="U261" s="6">
        <f t="shared" si="65"/>
        <v>98.640395999999996</v>
      </c>
      <c r="V261" s="4">
        <v>696</v>
      </c>
      <c r="W261" s="6">
        <f t="shared" si="66"/>
        <v>260.2348872</v>
      </c>
      <c r="X261" s="4">
        <v>348</v>
      </c>
      <c r="Y261" s="6">
        <f t="shared" si="67"/>
        <v>127.54213676399999</v>
      </c>
      <c r="Z261" s="4">
        <v>360</v>
      </c>
      <c r="AA261" s="6">
        <f t="shared" si="68"/>
        <v>113.88843576000001</v>
      </c>
      <c r="AB261" s="4">
        <v>696</v>
      </c>
      <c r="AC261" s="6">
        <f t="shared" si="69"/>
        <v>301.370269656</v>
      </c>
      <c r="AD261" s="4">
        <v>300</v>
      </c>
      <c r="AE261" s="6">
        <f t="shared" si="70"/>
        <v>206.80527000000001</v>
      </c>
      <c r="AF261" s="4">
        <v>348</v>
      </c>
      <c r="AG261" s="6">
        <f t="shared" si="71"/>
        <v>621.96288516000004</v>
      </c>
      <c r="AH261" s="4">
        <v>360</v>
      </c>
      <c r="AI261" s="6">
        <f t="shared" si="72"/>
        <v>158.40987742799999</v>
      </c>
      <c r="AJ261" s="4">
        <v>340</v>
      </c>
      <c r="AK261" s="6">
        <f t="shared" si="73"/>
        <v>143.24199999999999</v>
      </c>
      <c r="AL261" s="4">
        <v>300</v>
      </c>
      <c r="AM261" s="6">
        <f t="shared" si="74"/>
        <v>289.1999991321</v>
      </c>
      <c r="AN261" s="4">
        <v>352</v>
      </c>
      <c r="AO261" s="6">
        <f t="shared" si="75"/>
        <v>229.8790912</v>
      </c>
      <c r="AP261" s="6">
        <v>4572.8557999999994</v>
      </c>
    </row>
    <row r="262" spans="1:42" x14ac:dyDescent="0.25">
      <c r="A262" s="1">
        <v>12725</v>
      </c>
      <c r="B262" s="1" t="s">
        <v>1926</v>
      </c>
      <c r="C262" s="1" t="s">
        <v>989</v>
      </c>
      <c r="D262" s="4">
        <v>1998</v>
      </c>
      <c r="E262" s="6">
        <f t="shared" ref="E262:E325" si="76">D262*0.3899</f>
        <v>779.02020000000005</v>
      </c>
      <c r="F262" s="4">
        <v>876</v>
      </c>
      <c r="G262" s="6">
        <f t="shared" ref="G262:G325" si="77">F262*0.80065954</f>
        <v>701.37775704000001</v>
      </c>
      <c r="H262" s="4">
        <v>936</v>
      </c>
      <c r="I262" s="6">
        <f t="shared" ref="I262:I325" si="78">H262*0.58</f>
        <v>542.88</v>
      </c>
      <c r="J262" s="4">
        <v>1000</v>
      </c>
      <c r="K262" s="6">
        <f t="shared" ref="K262:K325" si="79">J262*0.3579997512</f>
        <v>357.99975119999999</v>
      </c>
      <c r="L262" s="4">
        <v>530</v>
      </c>
      <c r="M262" s="6">
        <f t="shared" ref="M262:M325" si="80">L262*0.7050073144509</f>
        <v>373.65387665897703</v>
      </c>
      <c r="N262" s="4">
        <v>624</v>
      </c>
      <c r="O262" s="6">
        <f t="shared" ref="O262:O325" si="81">N262*0.630004</f>
        <v>393.12249600000001</v>
      </c>
      <c r="P262" s="4">
        <v>636</v>
      </c>
      <c r="Q262" s="6">
        <f t="shared" ref="Q262:Q325" si="82">P262*0.630004</f>
        <v>400.68254400000001</v>
      </c>
      <c r="R262" s="4">
        <v>486</v>
      </c>
      <c r="S262" s="6">
        <f t="shared" ref="S262:S325" si="83">R262*0.6553055</f>
        <v>318.47847300000001</v>
      </c>
      <c r="T262" s="4">
        <v>888</v>
      </c>
      <c r="U262" s="6">
        <f t="shared" ref="U262:U325" si="84">T262*0.2740011</f>
        <v>243.3129768</v>
      </c>
      <c r="V262" s="4">
        <v>900</v>
      </c>
      <c r="W262" s="6">
        <f t="shared" ref="W262:W325" si="85">V262*0.3739007</f>
        <v>336.51062999999999</v>
      </c>
      <c r="X262" s="4">
        <v>720</v>
      </c>
      <c r="Y262" s="6">
        <f t="shared" ref="Y262:Y325" si="86">X262*0.366500393</f>
        <v>263.88028295999999</v>
      </c>
      <c r="Z262" s="4">
        <v>792</v>
      </c>
      <c r="AA262" s="6">
        <f t="shared" ref="AA262:AA325" si="87">Z262*0.316356766</f>
        <v>250.55455867200001</v>
      </c>
      <c r="AB262" s="4">
        <v>792</v>
      </c>
      <c r="AC262" s="6">
        <f t="shared" ref="AC262:AC325" si="88">AB262*0.433003261</f>
        <v>342.93858271199997</v>
      </c>
      <c r="AD262" s="4">
        <v>804</v>
      </c>
      <c r="AE262" s="6">
        <f t="shared" ref="AE262:AE325" si="89">AD262*0.6893509</f>
        <v>554.23812359999999</v>
      </c>
      <c r="AF262" s="4">
        <v>804</v>
      </c>
      <c r="AG262" s="6">
        <f t="shared" ref="AG262:AG325" si="90">AF262*1.78724967</f>
        <v>1436.9487346799999</v>
      </c>
      <c r="AH262" s="4">
        <v>780</v>
      </c>
      <c r="AI262" s="6">
        <f t="shared" ref="AI262:AI325" si="91">AH262*0.4400274373</f>
        <v>343.22140109399999</v>
      </c>
      <c r="AJ262" s="4">
        <v>800</v>
      </c>
      <c r="AK262" s="6">
        <f t="shared" ref="AK262:AK325" si="92">AJ262*0.4213</f>
        <v>337.04</v>
      </c>
      <c r="AL262" s="4">
        <v>732</v>
      </c>
      <c r="AM262" s="6">
        <f t="shared" ref="AM262:AM325" si="93">AL262*0.963999997107</f>
        <v>705.64799788232403</v>
      </c>
      <c r="AN262" s="4">
        <v>800</v>
      </c>
      <c r="AO262" s="6">
        <f t="shared" ref="AO262:AO325" si="94">AN262*0.6530656</f>
        <v>522.45248000000004</v>
      </c>
      <c r="AP262" s="6">
        <v>9202.7482</v>
      </c>
    </row>
    <row r="263" spans="1:42" x14ac:dyDescent="0.25">
      <c r="A263" s="1">
        <v>12726</v>
      </c>
      <c r="B263" s="1" t="s">
        <v>1927</v>
      </c>
      <c r="C263" s="1" t="s">
        <v>990</v>
      </c>
      <c r="D263" s="4">
        <v>6996</v>
      </c>
      <c r="E263" s="6">
        <f t="shared" si="76"/>
        <v>2727.7404000000001</v>
      </c>
      <c r="F263" s="4">
        <v>1464</v>
      </c>
      <c r="G263" s="6">
        <f t="shared" si="77"/>
        <v>1172.1655665599999</v>
      </c>
      <c r="H263" s="4">
        <v>1584</v>
      </c>
      <c r="I263" s="6">
        <f t="shared" si="78"/>
        <v>918.71999999999991</v>
      </c>
      <c r="J263" s="4">
        <v>2730</v>
      </c>
      <c r="K263" s="6">
        <f t="shared" si="79"/>
        <v>977.33932077600002</v>
      </c>
      <c r="L263" s="4">
        <v>880</v>
      </c>
      <c r="M263" s="6">
        <f t="shared" si="80"/>
        <v>620.40643671679209</v>
      </c>
      <c r="N263" s="4">
        <v>1068</v>
      </c>
      <c r="O263" s="6">
        <f t="shared" si="81"/>
        <v>672.84427200000005</v>
      </c>
      <c r="P263" s="4">
        <v>1080</v>
      </c>
      <c r="Q263" s="6">
        <f t="shared" si="82"/>
        <v>680.40431999999998</v>
      </c>
      <c r="R263" s="4">
        <v>798</v>
      </c>
      <c r="S263" s="6">
        <f t="shared" si="83"/>
        <v>522.93378899999993</v>
      </c>
      <c r="T263" s="4">
        <v>2928</v>
      </c>
      <c r="U263" s="6">
        <f t="shared" si="84"/>
        <v>802.27522079999994</v>
      </c>
      <c r="V263" s="4">
        <v>2436</v>
      </c>
      <c r="W263" s="6">
        <f t="shared" si="85"/>
        <v>910.8221051999999</v>
      </c>
      <c r="X263" s="4">
        <v>1200</v>
      </c>
      <c r="Y263" s="6">
        <f t="shared" si="86"/>
        <v>439.80047159999998</v>
      </c>
      <c r="Z263" s="4">
        <v>1896</v>
      </c>
      <c r="AA263" s="6">
        <f t="shared" si="87"/>
        <v>599.81242833600004</v>
      </c>
      <c r="AB263" s="4">
        <v>5568</v>
      </c>
      <c r="AC263" s="6">
        <f t="shared" si="88"/>
        <v>2410.962157248</v>
      </c>
      <c r="AD263" s="4">
        <v>1464</v>
      </c>
      <c r="AE263" s="6">
        <f t="shared" si="89"/>
        <v>1009.2097176</v>
      </c>
      <c r="AF263" s="4">
        <v>1992</v>
      </c>
      <c r="AG263" s="6">
        <f t="shared" si="90"/>
        <v>3560.2013426399999</v>
      </c>
      <c r="AH263" s="4">
        <v>1560</v>
      </c>
      <c r="AI263" s="6">
        <f t="shared" si="91"/>
        <v>686.44280218799997</v>
      </c>
      <c r="AJ263" s="4">
        <v>3000</v>
      </c>
      <c r="AK263" s="6">
        <f t="shared" si="92"/>
        <v>1263.9000000000001</v>
      </c>
      <c r="AL263" s="4">
        <v>1128</v>
      </c>
      <c r="AM263" s="6">
        <f t="shared" si="93"/>
        <v>1087.391996736696</v>
      </c>
      <c r="AN263" s="4">
        <v>2320</v>
      </c>
      <c r="AO263" s="6">
        <f t="shared" si="94"/>
        <v>1515.1121920000001</v>
      </c>
      <c r="AP263" s="6">
        <v>22575.562400000003</v>
      </c>
    </row>
    <row r="264" spans="1:42" x14ac:dyDescent="0.25">
      <c r="A264" s="1">
        <v>12727</v>
      </c>
      <c r="B264" s="1" t="s">
        <v>1928</v>
      </c>
      <c r="C264" s="1" t="s">
        <v>991</v>
      </c>
      <c r="D264" s="4">
        <v>9276</v>
      </c>
      <c r="E264" s="6">
        <f t="shared" si="76"/>
        <v>3616.7124000000003</v>
      </c>
      <c r="F264" s="4">
        <v>2112</v>
      </c>
      <c r="G264" s="6">
        <f t="shared" si="77"/>
        <v>1690.99294848</v>
      </c>
      <c r="H264" s="4">
        <v>2112</v>
      </c>
      <c r="I264" s="6">
        <f t="shared" si="78"/>
        <v>1224.9599999999998</v>
      </c>
      <c r="J264" s="4">
        <v>1900</v>
      </c>
      <c r="K264" s="6">
        <f t="shared" si="79"/>
        <v>680.19952727999998</v>
      </c>
      <c r="L264" s="4">
        <v>1180</v>
      </c>
      <c r="M264" s="6">
        <f t="shared" si="80"/>
        <v>831.90863105206199</v>
      </c>
      <c r="N264" s="4">
        <v>1416</v>
      </c>
      <c r="O264" s="6">
        <f t="shared" si="81"/>
        <v>892.08566400000007</v>
      </c>
      <c r="P264" s="4">
        <v>1428</v>
      </c>
      <c r="Q264" s="6">
        <f t="shared" si="82"/>
        <v>899.645712</v>
      </c>
      <c r="R264" s="4">
        <v>1080</v>
      </c>
      <c r="S264" s="6">
        <f t="shared" si="83"/>
        <v>707.72993999999994</v>
      </c>
      <c r="T264" s="4">
        <v>3888</v>
      </c>
      <c r="U264" s="6">
        <f t="shared" si="84"/>
        <v>1065.3162768</v>
      </c>
      <c r="V264" s="4">
        <v>3432</v>
      </c>
      <c r="W264" s="6">
        <f t="shared" si="85"/>
        <v>1283.2272023999999</v>
      </c>
      <c r="X264" s="4">
        <v>1728</v>
      </c>
      <c r="Y264" s="6">
        <f t="shared" si="86"/>
        <v>633.31267910399993</v>
      </c>
      <c r="Z264" s="4">
        <v>2664</v>
      </c>
      <c r="AA264" s="6">
        <f t="shared" si="87"/>
        <v>842.77442462400006</v>
      </c>
      <c r="AB264" s="4">
        <v>6000</v>
      </c>
      <c r="AC264" s="6">
        <f t="shared" si="88"/>
        <v>2598.0195659999999</v>
      </c>
      <c r="AD264" s="4">
        <v>1896</v>
      </c>
      <c r="AE264" s="6">
        <f t="shared" si="89"/>
        <v>1307.0093064</v>
      </c>
      <c r="AF264" s="4">
        <v>1524</v>
      </c>
      <c r="AG264" s="6">
        <f t="shared" si="90"/>
        <v>2723.7684970800001</v>
      </c>
      <c r="AH264" s="4">
        <v>2100</v>
      </c>
      <c r="AI264" s="6">
        <f t="shared" si="91"/>
        <v>924.05761832999997</v>
      </c>
      <c r="AJ264" s="4">
        <v>2000</v>
      </c>
      <c r="AK264" s="6">
        <f t="shared" si="92"/>
        <v>842.6</v>
      </c>
      <c r="AL264" s="4">
        <v>1620</v>
      </c>
      <c r="AM264" s="6">
        <f t="shared" si="93"/>
        <v>1561.67999531334</v>
      </c>
      <c r="AN264" s="4">
        <v>1600</v>
      </c>
      <c r="AO264" s="6">
        <f t="shared" si="94"/>
        <v>1044.9049600000001</v>
      </c>
      <c r="AP264" s="6">
        <v>25367.968399999998</v>
      </c>
    </row>
    <row r="265" spans="1:42" x14ac:dyDescent="0.25">
      <c r="A265" s="1">
        <v>12729</v>
      </c>
      <c r="B265" s="1" t="s">
        <v>1929</v>
      </c>
      <c r="C265" s="1" t="s">
        <v>2497</v>
      </c>
      <c r="D265" s="4">
        <v>300</v>
      </c>
      <c r="E265" s="6">
        <f t="shared" si="76"/>
        <v>116.97000000000001</v>
      </c>
      <c r="F265" s="4">
        <v>348</v>
      </c>
      <c r="G265" s="6">
        <f t="shared" si="77"/>
        <v>278.62951992000001</v>
      </c>
      <c r="H265" s="4">
        <v>352</v>
      </c>
      <c r="I265" s="6">
        <f t="shared" si="78"/>
        <v>204.16</v>
      </c>
      <c r="J265" s="4">
        <v>180</v>
      </c>
      <c r="K265" s="6">
        <f t="shared" si="79"/>
        <v>64.439955216000001</v>
      </c>
      <c r="L265" s="4">
        <v>180</v>
      </c>
      <c r="M265" s="6">
        <f t="shared" si="80"/>
        <v>126.90131660116201</v>
      </c>
      <c r="N265" s="4">
        <v>180</v>
      </c>
      <c r="O265" s="6">
        <f t="shared" si="81"/>
        <v>113.40072000000001</v>
      </c>
      <c r="P265" s="4">
        <v>180</v>
      </c>
      <c r="Q265" s="6">
        <f t="shared" si="82"/>
        <v>113.40072000000001</v>
      </c>
      <c r="R265" s="4">
        <v>180</v>
      </c>
      <c r="S265" s="6">
        <f t="shared" si="83"/>
        <v>117.95499</v>
      </c>
      <c r="T265" s="4">
        <v>168</v>
      </c>
      <c r="U265" s="6">
        <f t="shared" si="84"/>
        <v>46.032184799999996</v>
      </c>
      <c r="V265" s="4">
        <v>348</v>
      </c>
      <c r="W265" s="6">
        <f t="shared" si="85"/>
        <v>130.1174436</v>
      </c>
      <c r="X265" s="4">
        <v>348</v>
      </c>
      <c r="Y265" s="6">
        <f t="shared" si="86"/>
        <v>127.54213676399999</v>
      </c>
      <c r="Z265" s="4">
        <v>168</v>
      </c>
      <c r="AA265" s="6">
        <f t="shared" si="87"/>
        <v>53.147936688000001</v>
      </c>
      <c r="AB265" s="4">
        <v>168</v>
      </c>
      <c r="AC265" s="6">
        <f t="shared" si="88"/>
        <v>72.744547847999996</v>
      </c>
      <c r="AD265" s="4">
        <v>180</v>
      </c>
      <c r="AE265" s="6">
        <f t="shared" si="89"/>
        <v>124.083162</v>
      </c>
      <c r="AF265" s="4">
        <v>96</v>
      </c>
      <c r="AG265" s="6">
        <f t="shared" si="90"/>
        <v>171.57596832000002</v>
      </c>
      <c r="AH265" s="4">
        <v>180</v>
      </c>
      <c r="AI265" s="6">
        <f t="shared" si="91"/>
        <v>79.204938713999994</v>
      </c>
      <c r="AJ265" s="4">
        <v>340</v>
      </c>
      <c r="AK265" s="6">
        <f t="shared" si="92"/>
        <v>143.24199999999999</v>
      </c>
      <c r="AL265" s="4">
        <v>348</v>
      </c>
      <c r="AM265" s="6">
        <f t="shared" si="93"/>
        <v>335.47199899323601</v>
      </c>
      <c r="AN265" s="4">
        <v>176</v>
      </c>
      <c r="AO265" s="6">
        <f t="shared" si="94"/>
        <v>114.9395456</v>
      </c>
      <c r="AP265" s="6">
        <v>2533.6139999999996</v>
      </c>
    </row>
    <row r="266" spans="1:42" x14ac:dyDescent="0.25">
      <c r="A266" s="1">
        <v>12730</v>
      </c>
      <c r="B266" s="1" t="s">
        <v>1930</v>
      </c>
      <c r="C266" s="1" t="s">
        <v>993</v>
      </c>
      <c r="D266" s="4">
        <v>1230</v>
      </c>
      <c r="E266" s="6">
        <f t="shared" si="76"/>
        <v>479.57700000000006</v>
      </c>
      <c r="F266" s="4">
        <v>240</v>
      </c>
      <c r="G266" s="6">
        <f t="shared" si="77"/>
        <v>192.15828959999999</v>
      </c>
      <c r="H266" s="4">
        <v>256</v>
      </c>
      <c r="I266" s="6">
        <f t="shared" si="78"/>
        <v>148.47999999999999</v>
      </c>
      <c r="J266" s="4">
        <v>300</v>
      </c>
      <c r="K266" s="6">
        <f t="shared" si="79"/>
        <v>107.39992536</v>
      </c>
      <c r="L266" s="4">
        <v>150</v>
      </c>
      <c r="M266" s="6">
        <f t="shared" si="80"/>
        <v>105.75109716763501</v>
      </c>
      <c r="N266" s="4">
        <v>168</v>
      </c>
      <c r="O266" s="6">
        <f t="shared" si="81"/>
        <v>105.840672</v>
      </c>
      <c r="P266" s="4">
        <v>180</v>
      </c>
      <c r="Q266" s="6">
        <f t="shared" si="82"/>
        <v>113.40072000000001</v>
      </c>
      <c r="R266" s="4">
        <v>132</v>
      </c>
      <c r="S266" s="6">
        <f t="shared" si="83"/>
        <v>86.500326000000001</v>
      </c>
      <c r="T266" s="4">
        <v>480</v>
      </c>
      <c r="U266" s="6">
        <f t="shared" si="84"/>
        <v>131.52052800000001</v>
      </c>
      <c r="V266" s="4">
        <v>300</v>
      </c>
      <c r="W266" s="6">
        <f t="shared" si="85"/>
        <v>112.17021</v>
      </c>
      <c r="X266" s="4">
        <v>192</v>
      </c>
      <c r="Y266" s="6">
        <f t="shared" si="86"/>
        <v>70.368075456</v>
      </c>
      <c r="Z266" s="4">
        <v>240</v>
      </c>
      <c r="AA266" s="6">
        <f t="shared" si="87"/>
        <v>75.92562384</v>
      </c>
      <c r="AB266" s="4">
        <v>144</v>
      </c>
      <c r="AC266" s="6">
        <f t="shared" si="88"/>
        <v>62.352469583999998</v>
      </c>
      <c r="AD266" s="4">
        <v>252</v>
      </c>
      <c r="AE266" s="6">
        <f t="shared" si="89"/>
        <v>173.71642679999999</v>
      </c>
      <c r="AF266" s="4">
        <v>204</v>
      </c>
      <c r="AG266" s="6">
        <f t="shared" si="90"/>
        <v>364.59893268000002</v>
      </c>
      <c r="AH266" s="4">
        <v>240</v>
      </c>
      <c r="AI266" s="6">
        <f t="shared" si="91"/>
        <v>105.60658495199999</v>
      </c>
      <c r="AJ266" s="4">
        <v>640</v>
      </c>
      <c r="AK266" s="6">
        <f t="shared" si="92"/>
        <v>269.63200000000001</v>
      </c>
      <c r="AL266" s="4">
        <v>144</v>
      </c>
      <c r="AM266" s="6">
        <f t="shared" si="93"/>
        <v>138.815999583408</v>
      </c>
      <c r="AN266" s="4">
        <v>96</v>
      </c>
      <c r="AO266" s="6">
        <f t="shared" si="94"/>
        <v>62.694297599999999</v>
      </c>
      <c r="AP266" s="6">
        <v>2906.0509999999999</v>
      </c>
    </row>
    <row r="267" spans="1:42" x14ac:dyDescent="0.25">
      <c r="A267" s="1">
        <v>12731</v>
      </c>
      <c r="B267" s="1" t="s">
        <v>1931</v>
      </c>
      <c r="C267" s="1" t="s">
        <v>994</v>
      </c>
      <c r="D267" s="4">
        <v>600</v>
      </c>
      <c r="E267" s="6">
        <f t="shared" si="76"/>
        <v>233.94000000000003</v>
      </c>
      <c r="F267" s="4">
        <v>252</v>
      </c>
      <c r="G267" s="6">
        <f t="shared" si="77"/>
        <v>201.76620407999999</v>
      </c>
      <c r="H267" s="4">
        <v>248</v>
      </c>
      <c r="I267" s="6">
        <f t="shared" si="78"/>
        <v>143.84</v>
      </c>
      <c r="J267" s="4">
        <v>0</v>
      </c>
      <c r="K267" s="6">
        <f t="shared" si="79"/>
        <v>0</v>
      </c>
      <c r="L267" s="4">
        <v>0</v>
      </c>
      <c r="M267" s="6">
        <f t="shared" si="80"/>
        <v>0</v>
      </c>
      <c r="N267" s="4">
        <v>0</v>
      </c>
      <c r="O267" s="6">
        <f t="shared" si="81"/>
        <v>0</v>
      </c>
      <c r="P267" s="4">
        <v>0</v>
      </c>
      <c r="Q267" s="6">
        <f t="shared" si="82"/>
        <v>0</v>
      </c>
      <c r="R267" s="4">
        <v>0</v>
      </c>
      <c r="S267" s="6">
        <f t="shared" si="83"/>
        <v>0</v>
      </c>
      <c r="T267" s="4">
        <v>504</v>
      </c>
      <c r="U267" s="6">
        <f t="shared" si="84"/>
        <v>138.0965544</v>
      </c>
      <c r="V267" s="4">
        <v>252</v>
      </c>
      <c r="W267" s="6">
        <f t="shared" si="85"/>
        <v>94.222976399999993</v>
      </c>
      <c r="X267" s="4">
        <v>252</v>
      </c>
      <c r="Y267" s="6">
        <f t="shared" si="86"/>
        <v>92.358099035999999</v>
      </c>
      <c r="Z267" s="4">
        <v>0</v>
      </c>
      <c r="AA267" s="6">
        <f t="shared" si="87"/>
        <v>0</v>
      </c>
      <c r="AB267" s="4">
        <v>504</v>
      </c>
      <c r="AC267" s="6">
        <f t="shared" si="88"/>
        <v>218.23364354399999</v>
      </c>
      <c r="AD267" s="4">
        <v>252</v>
      </c>
      <c r="AE267" s="6">
        <f t="shared" si="89"/>
        <v>173.71642679999999</v>
      </c>
      <c r="AF267" s="4">
        <v>504</v>
      </c>
      <c r="AG267" s="6">
        <f t="shared" si="90"/>
        <v>900.77383368000005</v>
      </c>
      <c r="AH267" s="4">
        <v>0</v>
      </c>
      <c r="AI267" s="6">
        <f t="shared" si="91"/>
        <v>0</v>
      </c>
      <c r="AJ267" s="4">
        <v>0</v>
      </c>
      <c r="AK267" s="6">
        <f t="shared" si="92"/>
        <v>0</v>
      </c>
      <c r="AL267" s="4">
        <v>252</v>
      </c>
      <c r="AM267" s="6">
        <f t="shared" si="93"/>
        <v>242.92799927096399</v>
      </c>
      <c r="AN267" s="4">
        <v>192</v>
      </c>
      <c r="AO267" s="6">
        <f t="shared" si="94"/>
        <v>125.3885952</v>
      </c>
      <c r="AP267" s="6">
        <v>2565.02</v>
      </c>
    </row>
    <row r="268" spans="1:42" x14ac:dyDescent="0.25">
      <c r="A268" s="1">
        <v>12732</v>
      </c>
      <c r="B268" s="1" t="s">
        <v>1932</v>
      </c>
      <c r="C268" s="1" t="s">
        <v>2498</v>
      </c>
      <c r="D268" s="4">
        <v>1002</v>
      </c>
      <c r="E268" s="6">
        <f t="shared" si="76"/>
        <v>390.6798</v>
      </c>
      <c r="F268" s="4">
        <v>396</v>
      </c>
      <c r="G268" s="6">
        <f t="shared" si="77"/>
        <v>317.06117783999997</v>
      </c>
      <c r="H268" s="4">
        <v>400</v>
      </c>
      <c r="I268" s="6">
        <f t="shared" si="78"/>
        <v>231.99999999999997</v>
      </c>
      <c r="J268" s="4">
        <v>400</v>
      </c>
      <c r="K268" s="6">
        <f t="shared" si="79"/>
        <v>143.19990048</v>
      </c>
      <c r="L268" s="4">
        <v>400</v>
      </c>
      <c r="M268" s="6">
        <f t="shared" si="80"/>
        <v>282.00292578035999</v>
      </c>
      <c r="N268" s="4">
        <v>396</v>
      </c>
      <c r="O268" s="6">
        <f t="shared" si="81"/>
        <v>249.481584</v>
      </c>
      <c r="P268" s="4">
        <v>396</v>
      </c>
      <c r="Q268" s="6">
        <f t="shared" si="82"/>
        <v>249.481584</v>
      </c>
      <c r="R268" s="4">
        <v>402</v>
      </c>
      <c r="S268" s="6">
        <f t="shared" si="83"/>
        <v>263.43281100000002</v>
      </c>
      <c r="T268" s="4">
        <v>408</v>
      </c>
      <c r="U268" s="6">
        <f t="shared" si="84"/>
        <v>111.7924488</v>
      </c>
      <c r="V268" s="4">
        <v>396</v>
      </c>
      <c r="W268" s="6">
        <f t="shared" si="85"/>
        <v>148.06467719999998</v>
      </c>
      <c r="X268" s="4">
        <v>396</v>
      </c>
      <c r="Y268" s="6">
        <f t="shared" si="86"/>
        <v>145.134155628</v>
      </c>
      <c r="Z268" s="4">
        <v>240</v>
      </c>
      <c r="AA268" s="6">
        <f t="shared" si="87"/>
        <v>75.92562384</v>
      </c>
      <c r="AB268" s="4">
        <v>408</v>
      </c>
      <c r="AC268" s="6">
        <f t="shared" si="88"/>
        <v>176.665330488</v>
      </c>
      <c r="AD268" s="4">
        <v>156</v>
      </c>
      <c r="AE268" s="6">
        <f t="shared" si="89"/>
        <v>107.53874039999999</v>
      </c>
      <c r="AF268" s="4">
        <v>156</v>
      </c>
      <c r="AG268" s="6">
        <f t="shared" si="90"/>
        <v>278.81094852000001</v>
      </c>
      <c r="AH268" s="4">
        <v>240</v>
      </c>
      <c r="AI268" s="6">
        <f t="shared" si="91"/>
        <v>105.60658495199999</v>
      </c>
      <c r="AJ268" s="4">
        <v>400</v>
      </c>
      <c r="AK268" s="6">
        <f t="shared" si="92"/>
        <v>168.52</v>
      </c>
      <c r="AL268" s="4">
        <v>348</v>
      </c>
      <c r="AM268" s="6">
        <f t="shared" si="93"/>
        <v>335.47199899323601</v>
      </c>
      <c r="AN268" s="4">
        <v>144</v>
      </c>
      <c r="AO268" s="6">
        <f t="shared" si="94"/>
        <v>94.041446399999998</v>
      </c>
      <c r="AP268" s="6">
        <v>3874.4418000000005</v>
      </c>
    </row>
    <row r="269" spans="1:42" x14ac:dyDescent="0.25">
      <c r="A269" s="1">
        <v>12733</v>
      </c>
      <c r="B269" s="1" t="s">
        <v>1933</v>
      </c>
      <c r="C269" s="1" t="s">
        <v>2499</v>
      </c>
      <c r="D269" s="4">
        <v>600</v>
      </c>
      <c r="E269" s="6">
        <f t="shared" si="76"/>
        <v>233.94000000000003</v>
      </c>
      <c r="F269" s="4">
        <v>120</v>
      </c>
      <c r="G269" s="6">
        <f t="shared" si="77"/>
        <v>96.079144799999995</v>
      </c>
      <c r="H269" s="4">
        <v>240</v>
      </c>
      <c r="I269" s="6">
        <f t="shared" si="78"/>
        <v>139.19999999999999</v>
      </c>
      <c r="J269" s="4">
        <v>0</v>
      </c>
      <c r="K269" s="6">
        <f t="shared" si="79"/>
        <v>0</v>
      </c>
      <c r="L269" s="4">
        <v>0</v>
      </c>
      <c r="M269" s="6">
        <f t="shared" si="80"/>
        <v>0</v>
      </c>
      <c r="N269" s="4">
        <v>0</v>
      </c>
      <c r="O269" s="6">
        <f t="shared" si="81"/>
        <v>0</v>
      </c>
      <c r="P269" s="4">
        <v>0</v>
      </c>
      <c r="Q269" s="6">
        <f t="shared" si="82"/>
        <v>0</v>
      </c>
      <c r="R269" s="4">
        <v>0</v>
      </c>
      <c r="S269" s="6">
        <f t="shared" si="83"/>
        <v>0</v>
      </c>
      <c r="T269" s="4">
        <v>240</v>
      </c>
      <c r="U269" s="6">
        <f t="shared" si="84"/>
        <v>65.760264000000006</v>
      </c>
      <c r="V269" s="4">
        <v>0</v>
      </c>
      <c r="W269" s="6">
        <f t="shared" si="85"/>
        <v>0</v>
      </c>
      <c r="X269" s="4">
        <v>120</v>
      </c>
      <c r="Y269" s="6">
        <f t="shared" si="86"/>
        <v>43.980047159999998</v>
      </c>
      <c r="Z269" s="4">
        <v>120</v>
      </c>
      <c r="AA269" s="6">
        <f t="shared" si="87"/>
        <v>37.96281192</v>
      </c>
      <c r="AB269" s="4">
        <v>504</v>
      </c>
      <c r="AC269" s="6">
        <f t="shared" si="88"/>
        <v>218.23364354399999</v>
      </c>
      <c r="AD269" s="4">
        <v>240</v>
      </c>
      <c r="AE269" s="6">
        <f t="shared" si="89"/>
        <v>165.44421599999998</v>
      </c>
      <c r="AF269" s="4">
        <v>180</v>
      </c>
      <c r="AG269" s="6">
        <f t="shared" si="90"/>
        <v>321.70494059999999</v>
      </c>
      <c r="AH269" s="4">
        <v>0</v>
      </c>
      <c r="AI269" s="6">
        <f t="shared" si="91"/>
        <v>0</v>
      </c>
      <c r="AJ269" s="4">
        <v>0</v>
      </c>
      <c r="AK269" s="6">
        <f t="shared" si="92"/>
        <v>0</v>
      </c>
      <c r="AL269" s="4">
        <v>240</v>
      </c>
      <c r="AM269" s="6">
        <f t="shared" si="93"/>
        <v>231.35999930567999</v>
      </c>
      <c r="AN269" s="4">
        <v>128</v>
      </c>
      <c r="AO269" s="6">
        <f t="shared" si="94"/>
        <v>83.592396800000003</v>
      </c>
      <c r="AP269" s="6">
        <v>1637.056</v>
      </c>
    </row>
    <row r="270" spans="1:42" x14ac:dyDescent="0.25">
      <c r="A270" s="1">
        <v>12734</v>
      </c>
      <c r="B270" s="1" t="s">
        <v>1934</v>
      </c>
      <c r="C270" s="1" t="s">
        <v>2500</v>
      </c>
      <c r="D270" s="4">
        <v>1200</v>
      </c>
      <c r="E270" s="6">
        <f t="shared" si="76"/>
        <v>467.88000000000005</v>
      </c>
      <c r="F270" s="4">
        <v>2916</v>
      </c>
      <c r="G270" s="6">
        <f t="shared" si="77"/>
        <v>2334.7232186399997</v>
      </c>
      <c r="H270" s="4">
        <v>3120</v>
      </c>
      <c r="I270" s="6">
        <f t="shared" si="78"/>
        <v>1809.6</v>
      </c>
      <c r="J270" s="4">
        <v>2000</v>
      </c>
      <c r="K270" s="6">
        <f t="shared" si="79"/>
        <v>715.99950239999998</v>
      </c>
      <c r="L270" s="4">
        <v>1770</v>
      </c>
      <c r="M270" s="6">
        <f t="shared" si="80"/>
        <v>1247.862946578093</v>
      </c>
      <c r="N270" s="4">
        <v>2088</v>
      </c>
      <c r="O270" s="6">
        <f t="shared" si="81"/>
        <v>1315.4483520000001</v>
      </c>
      <c r="P270" s="4">
        <v>2112</v>
      </c>
      <c r="Q270" s="6">
        <f t="shared" si="82"/>
        <v>1330.568448</v>
      </c>
      <c r="R270" s="4">
        <v>1620</v>
      </c>
      <c r="S270" s="6">
        <f t="shared" si="83"/>
        <v>1061.59491</v>
      </c>
      <c r="T270" s="4">
        <v>4008</v>
      </c>
      <c r="U270" s="6">
        <f t="shared" si="84"/>
        <v>1098.1964088</v>
      </c>
      <c r="V270" s="4">
        <v>3996</v>
      </c>
      <c r="W270" s="6">
        <f t="shared" si="85"/>
        <v>1494.1071972</v>
      </c>
      <c r="X270" s="4">
        <v>2388</v>
      </c>
      <c r="Y270" s="6">
        <f t="shared" si="86"/>
        <v>875.2029384839999</v>
      </c>
      <c r="Z270" s="4">
        <v>2496</v>
      </c>
      <c r="AA270" s="6">
        <f t="shared" si="87"/>
        <v>789.62648793599999</v>
      </c>
      <c r="AB270" s="4">
        <v>4008</v>
      </c>
      <c r="AC270" s="6">
        <f t="shared" si="88"/>
        <v>1735.4770700879999</v>
      </c>
      <c r="AD270" s="4">
        <v>1500</v>
      </c>
      <c r="AE270" s="6">
        <f t="shared" si="89"/>
        <v>1034.0263500000001</v>
      </c>
      <c r="AF270" s="4">
        <v>996</v>
      </c>
      <c r="AG270" s="6">
        <f t="shared" si="90"/>
        <v>1780.1006713199999</v>
      </c>
      <c r="AH270" s="4">
        <v>3060</v>
      </c>
      <c r="AI270" s="6">
        <f t="shared" si="91"/>
        <v>1346.4839581379999</v>
      </c>
      <c r="AJ270" s="4">
        <v>1500</v>
      </c>
      <c r="AK270" s="6">
        <f t="shared" si="92"/>
        <v>631.95000000000005</v>
      </c>
      <c r="AL270" s="4">
        <v>2244</v>
      </c>
      <c r="AM270" s="6">
        <f t="shared" si="93"/>
        <v>2163.2159935081081</v>
      </c>
      <c r="AN270" s="4">
        <v>1504</v>
      </c>
      <c r="AO270" s="6">
        <f t="shared" si="94"/>
        <v>982.21066240000005</v>
      </c>
      <c r="AP270" s="6">
        <v>24211.630000000005</v>
      </c>
    </row>
    <row r="271" spans="1:42" x14ac:dyDescent="0.25">
      <c r="A271" s="1">
        <v>12735</v>
      </c>
      <c r="B271" s="1" t="s">
        <v>1935</v>
      </c>
      <c r="C271" s="1" t="s">
        <v>2501</v>
      </c>
      <c r="D271" s="4">
        <v>252</v>
      </c>
      <c r="E271" s="6">
        <f t="shared" si="76"/>
        <v>98.254800000000003</v>
      </c>
      <c r="F271" s="4">
        <v>120</v>
      </c>
      <c r="G271" s="6">
        <f t="shared" si="77"/>
        <v>96.079144799999995</v>
      </c>
      <c r="H271" s="4">
        <v>48</v>
      </c>
      <c r="I271" s="6">
        <f t="shared" si="78"/>
        <v>27.839999999999996</v>
      </c>
      <c r="J271" s="4">
        <v>60</v>
      </c>
      <c r="K271" s="6">
        <f t="shared" si="79"/>
        <v>21.479985071999998</v>
      </c>
      <c r="L271" s="4">
        <v>60</v>
      </c>
      <c r="M271" s="6">
        <f t="shared" si="80"/>
        <v>42.300438867054005</v>
      </c>
      <c r="N271" s="4">
        <v>0</v>
      </c>
      <c r="O271" s="6">
        <f t="shared" si="81"/>
        <v>0</v>
      </c>
      <c r="P271" s="4">
        <v>48</v>
      </c>
      <c r="Q271" s="6">
        <f t="shared" si="82"/>
        <v>30.240192</v>
      </c>
      <c r="R271" s="4">
        <v>48</v>
      </c>
      <c r="S271" s="6">
        <f t="shared" si="83"/>
        <v>31.454664000000001</v>
      </c>
      <c r="T271" s="4">
        <v>96</v>
      </c>
      <c r="U271" s="6">
        <f t="shared" si="84"/>
        <v>26.3041056</v>
      </c>
      <c r="V271" s="4">
        <v>96</v>
      </c>
      <c r="W271" s="6">
        <f t="shared" si="85"/>
        <v>35.894467199999994</v>
      </c>
      <c r="X271" s="4">
        <v>96</v>
      </c>
      <c r="Y271" s="6">
        <f t="shared" si="86"/>
        <v>35.184037728</v>
      </c>
      <c r="Z271" s="4">
        <v>24</v>
      </c>
      <c r="AA271" s="6">
        <f t="shared" si="87"/>
        <v>7.5925623840000007</v>
      </c>
      <c r="AB271" s="4">
        <v>48</v>
      </c>
      <c r="AC271" s="6">
        <f t="shared" si="88"/>
        <v>20.784156527999997</v>
      </c>
      <c r="AD271" s="4">
        <v>0</v>
      </c>
      <c r="AE271" s="6">
        <f t="shared" si="89"/>
        <v>0</v>
      </c>
      <c r="AF271" s="4">
        <v>60</v>
      </c>
      <c r="AG271" s="6">
        <f t="shared" si="90"/>
        <v>107.2349802</v>
      </c>
      <c r="AH271" s="4">
        <v>120</v>
      </c>
      <c r="AI271" s="6">
        <f t="shared" si="91"/>
        <v>52.803292475999996</v>
      </c>
      <c r="AJ271" s="4">
        <v>40</v>
      </c>
      <c r="AK271" s="6">
        <f t="shared" si="92"/>
        <v>16.852</v>
      </c>
      <c r="AL271" s="4">
        <v>120</v>
      </c>
      <c r="AM271" s="6">
        <f t="shared" si="93"/>
        <v>115.67999965284</v>
      </c>
      <c r="AN271" s="4">
        <v>64</v>
      </c>
      <c r="AO271" s="6">
        <f t="shared" si="94"/>
        <v>41.796198400000002</v>
      </c>
      <c r="AP271" s="6">
        <v>807.71879999999987</v>
      </c>
    </row>
    <row r="272" spans="1:42" x14ac:dyDescent="0.25">
      <c r="A272" s="1">
        <v>12737</v>
      </c>
      <c r="B272" s="1" t="s">
        <v>1936</v>
      </c>
      <c r="C272" s="1" t="s">
        <v>2502</v>
      </c>
      <c r="D272" s="4">
        <v>1002</v>
      </c>
      <c r="E272" s="6">
        <f t="shared" si="76"/>
        <v>390.6798</v>
      </c>
      <c r="F272" s="4">
        <v>300</v>
      </c>
      <c r="G272" s="6">
        <f t="shared" si="77"/>
        <v>240.19786199999999</v>
      </c>
      <c r="H272" s="4">
        <v>600</v>
      </c>
      <c r="I272" s="6">
        <f t="shared" si="78"/>
        <v>348</v>
      </c>
      <c r="J272" s="4">
        <v>480</v>
      </c>
      <c r="K272" s="6">
        <f t="shared" si="79"/>
        <v>171.83988057599998</v>
      </c>
      <c r="L272" s="4">
        <v>480</v>
      </c>
      <c r="M272" s="6">
        <f t="shared" si="80"/>
        <v>338.40351093643204</v>
      </c>
      <c r="N272" s="4">
        <v>252</v>
      </c>
      <c r="O272" s="6">
        <f t="shared" si="81"/>
        <v>158.761008</v>
      </c>
      <c r="P272" s="4">
        <v>252</v>
      </c>
      <c r="Q272" s="6">
        <f t="shared" si="82"/>
        <v>158.761008</v>
      </c>
      <c r="R272" s="4">
        <v>252</v>
      </c>
      <c r="S272" s="6">
        <f t="shared" si="83"/>
        <v>165.13698600000001</v>
      </c>
      <c r="T272" s="4">
        <v>600</v>
      </c>
      <c r="U272" s="6">
        <f t="shared" si="84"/>
        <v>164.40065999999999</v>
      </c>
      <c r="V272" s="4">
        <v>300</v>
      </c>
      <c r="W272" s="6">
        <f t="shared" si="85"/>
        <v>112.17021</v>
      </c>
      <c r="X272" s="4">
        <v>300</v>
      </c>
      <c r="Y272" s="6">
        <f t="shared" si="86"/>
        <v>109.9501179</v>
      </c>
      <c r="Z272" s="4">
        <v>144</v>
      </c>
      <c r="AA272" s="6">
        <f t="shared" si="87"/>
        <v>45.555374304000004</v>
      </c>
      <c r="AB272" s="4">
        <v>408</v>
      </c>
      <c r="AC272" s="6">
        <f t="shared" si="88"/>
        <v>176.665330488</v>
      </c>
      <c r="AD272" s="4">
        <v>252</v>
      </c>
      <c r="AE272" s="6">
        <f t="shared" si="89"/>
        <v>173.71642679999999</v>
      </c>
      <c r="AF272" s="4">
        <v>504</v>
      </c>
      <c r="AG272" s="6">
        <f t="shared" si="90"/>
        <v>900.77383368000005</v>
      </c>
      <c r="AH272" s="4">
        <v>420</v>
      </c>
      <c r="AI272" s="6">
        <f t="shared" si="91"/>
        <v>184.811523666</v>
      </c>
      <c r="AJ272" s="4">
        <v>300</v>
      </c>
      <c r="AK272" s="6">
        <f t="shared" si="92"/>
        <v>126.39</v>
      </c>
      <c r="AL272" s="4">
        <v>600</v>
      </c>
      <c r="AM272" s="6">
        <f t="shared" si="93"/>
        <v>578.39999826420001</v>
      </c>
      <c r="AN272" s="4">
        <v>192</v>
      </c>
      <c r="AO272" s="6">
        <f t="shared" si="94"/>
        <v>125.3885952</v>
      </c>
      <c r="AP272" s="6">
        <v>4669.5198</v>
      </c>
    </row>
    <row r="273" spans="1:42" x14ac:dyDescent="0.25">
      <c r="A273" s="1">
        <v>12738</v>
      </c>
      <c r="B273" s="1" t="s">
        <v>1937</v>
      </c>
      <c r="C273" s="1" t="s">
        <v>2503</v>
      </c>
      <c r="D273" s="4">
        <v>798</v>
      </c>
      <c r="E273" s="6">
        <f t="shared" si="76"/>
        <v>311.14019999999999</v>
      </c>
      <c r="F273" s="4">
        <v>336</v>
      </c>
      <c r="G273" s="6">
        <f t="shared" si="77"/>
        <v>269.02160543999997</v>
      </c>
      <c r="H273" s="4">
        <v>368</v>
      </c>
      <c r="I273" s="6">
        <f t="shared" si="78"/>
        <v>213.44</v>
      </c>
      <c r="J273" s="4">
        <v>300</v>
      </c>
      <c r="K273" s="6">
        <f t="shared" si="79"/>
        <v>107.39992536</v>
      </c>
      <c r="L273" s="4">
        <v>210</v>
      </c>
      <c r="M273" s="6">
        <f t="shared" si="80"/>
        <v>148.05153603468901</v>
      </c>
      <c r="N273" s="4">
        <v>240</v>
      </c>
      <c r="O273" s="6">
        <f t="shared" si="81"/>
        <v>151.20096000000001</v>
      </c>
      <c r="P273" s="4">
        <v>252</v>
      </c>
      <c r="Q273" s="6">
        <f t="shared" si="82"/>
        <v>158.761008</v>
      </c>
      <c r="R273" s="4">
        <v>186</v>
      </c>
      <c r="S273" s="6">
        <f t="shared" si="83"/>
        <v>121.88682299999999</v>
      </c>
      <c r="T273" s="4">
        <v>408</v>
      </c>
      <c r="U273" s="6">
        <f t="shared" si="84"/>
        <v>111.7924488</v>
      </c>
      <c r="V273" s="4">
        <v>396</v>
      </c>
      <c r="W273" s="6">
        <f t="shared" si="85"/>
        <v>148.06467719999998</v>
      </c>
      <c r="X273" s="4">
        <v>276</v>
      </c>
      <c r="Y273" s="6">
        <f t="shared" si="86"/>
        <v>101.15410846799999</v>
      </c>
      <c r="Z273" s="4">
        <v>240</v>
      </c>
      <c r="AA273" s="6">
        <f t="shared" si="87"/>
        <v>75.92562384</v>
      </c>
      <c r="AB273" s="4">
        <v>408</v>
      </c>
      <c r="AC273" s="6">
        <f t="shared" si="88"/>
        <v>176.665330488</v>
      </c>
      <c r="AD273" s="4">
        <v>300</v>
      </c>
      <c r="AE273" s="6">
        <f t="shared" si="89"/>
        <v>206.80527000000001</v>
      </c>
      <c r="AF273" s="4">
        <v>204</v>
      </c>
      <c r="AG273" s="6">
        <f t="shared" si="90"/>
        <v>364.59893268000002</v>
      </c>
      <c r="AH273" s="4">
        <v>360</v>
      </c>
      <c r="AI273" s="6">
        <f t="shared" si="91"/>
        <v>158.40987742799999</v>
      </c>
      <c r="AJ273" s="4">
        <v>300</v>
      </c>
      <c r="AK273" s="6">
        <f t="shared" si="92"/>
        <v>126.39</v>
      </c>
      <c r="AL273" s="4">
        <v>264</v>
      </c>
      <c r="AM273" s="6">
        <f t="shared" si="93"/>
        <v>254.495999236248</v>
      </c>
      <c r="AN273" s="4">
        <v>192</v>
      </c>
      <c r="AO273" s="6">
        <f t="shared" si="94"/>
        <v>125.3885952</v>
      </c>
      <c r="AP273" s="6">
        <v>3330.1922</v>
      </c>
    </row>
    <row r="274" spans="1:42" x14ac:dyDescent="0.25">
      <c r="A274" s="1">
        <v>12739</v>
      </c>
      <c r="B274" s="1" t="s">
        <v>1938</v>
      </c>
      <c r="C274" s="1" t="s">
        <v>2504</v>
      </c>
      <c r="D274" s="4">
        <v>1002</v>
      </c>
      <c r="E274" s="6">
        <f t="shared" si="76"/>
        <v>390.6798</v>
      </c>
      <c r="F274" s="4">
        <v>300</v>
      </c>
      <c r="G274" s="6">
        <f t="shared" si="77"/>
        <v>240.19786199999999</v>
      </c>
      <c r="H274" s="4">
        <v>296</v>
      </c>
      <c r="I274" s="6">
        <f t="shared" si="78"/>
        <v>171.67999999999998</v>
      </c>
      <c r="J274" s="4">
        <v>300</v>
      </c>
      <c r="K274" s="6">
        <f t="shared" si="79"/>
        <v>107.39992536</v>
      </c>
      <c r="L274" s="4">
        <v>200</v>
      </c>
      <c r="M274" s="6">
        <f t="shared" si="80"/>
        <v>141.00146289017999</v>
      </c>
      <c r="N274" s="4">
        <v>300</v>
      </c>
      <c r="O274" s="6">
        <f t="shared" si="81"/>
        <v>189.00120000000001</v>
      </c>
      <c r="P274" s="4">
        <v>300</v>
      </c>
      <c r="Q274" s="6">
        <f t="shared" si="82"/>
        <v>189.00120000000001</v>
      </c>
      <c r="R274" s="4">
        <v>240</v>
      </c>
      <c r="S274" s="6">
        <f t="shared" si="83"/>
        <v>157.27331999999998</v>
      </c>
      <c r="T274" s="4">
        <v>288</v>
      </c>
      <c r="U274" s="6">
        <f t="shared" si="84"/>
        <v>78.912316799999999</v>
      </c>
      <c r="V274" s="4">
        <v>300</v>
      </c>
      <c r="W274" s="6">
        <f t="shared" si="85"/>
        <v>112.17021</v>
      </c>
      <c r="X274" s="4">
        <v>204</v>
      </c>
      <c r="Y274" s="6">
        <f t="shared" si="86"/>
        <v>74.766080172000002</v>
      </c>
      <c r="Z274" s="4">
        <v>96</v>
      </c>
      <c r="AA274" s="6">
        <f t="shared" si="87"/>
        <v>30.370249536000003</v>
      </c>
      <c r="AB274" s="4">
        <v>96</v>
      </c>
      <c r="AC274" s="6">
        <f t="shared" si="88"/>
        <v>41.568313055999994</v>
      </c>
      <c r="AD274" s="4">
        <v>300</v>
      </c>
      <c r="AE274" s="6">
        <f t="shared" si="89"/>
        <v>206.80527000000001</v>
      </c>
      <c r="AF274" s="4">
        <v>300</v>
      </c>
      <c r="AG274" s="6">
        <f t="shared" si="90"/>
        <v>536.17490099999998</v>
      </c>
      <c r="AH274" s="4">
        <v>300</v>
      </c>
      <c r="AI274" s="6">
        <f t="shared" si="91"/>
        <v>132.00823119</v>
      </c>
      <c r="AJ274" s="4">
        <v>300</v>
      </c>
      <c r="AK274" s="6">
        <f t="shared" si="92"/>
        <v>126.39</v>
      </c>
      <c r="AL274" s="4">
        <v>204</v>
      </c>
      <c r="AM274" s="6">
        <f t="shared" si="93"/>
        <v>196.65599940982801</v>
      </c>
      <c r="AN274" s="4">
        <v>304</v>
      </c>
      <c r="AO274" s="6">
        <f t="shared" si="94"/>
        <v>198.53194240000002</v>
      </c>
      <c r="AP274" s="6">
        <v>3320.2078000000001</v>
      </c>
    </row>
    <row r="275" spans="1:42" x14ac:dyDescent="0.25">
      <c r="A275" s="1">
        <v>12741</v>
      </c>
      <c r="B275" s="1" t="s">
        <v>1939</v>
      </c>
      <c r="C275" s="1" t="s">
        <v>995</v>
      </c>
      <c r="D275" s="4">
        <v>1500</v>
      </c>
      <c r="E275" s="6">
        <f t="shared" si="76"/>
        <v>584.85</v>
      </c>
      <c r="F275" s="4">
        <v>348</v>
      </c>
      <c r="G275" s="6">
        <f t="shared" si="77"/>
        <v>278.62951992000001</v>
      </c>
      <c r="H275" s="4">
        <v>376</v>
      </c>
      <c r="I275" s="6">
        <f t="shared" si="78"/>
        <v>218.07999999999998</v>
      </c>
      <c r="J275" s="4">
        <v>300</v>
      </c>
      <c r="K275" s="6">
        <f t="shared" si="79"/>
        <v>107.39992536</v>
      </c>
      <c r="L275" s="4">
        <v>210</v>
      </c>
      <c r="M275" s="6">
        <f t="shared" si="80"/>
        <v>148.05153603468901</v>
      </c>
      <c r="N275" s="4">
        <v>252</v>
      </c>
      <c r="O275" s="6">
        <f t="shared" si="81"/>
        <v>158.761008</v>
      </c>
      <c r="P275" s="4">
        <v>252</v>
      </c>
      <c r="Q275" s="6">
        <f t="shared" si="82"/>
        <v>158.761008</v>
      </c>
      <c r="R275" s="4">
        <v>192</v>
      </c>
      <c r="S275" s="6">
        <f t="shared" si="83"/>
        <v>125.818656</v>
      </c>
      <c r="T275" s="4">
        <v>696</v>
      </c>
      <c r="U275" s="6">
        <f t="shared" si="84"/>
        <v>190.7047656</v>
      </c>
      <c r="V275" s="4">
        <v>300</v>
      </c>
      <c r="W275" s="6">
        <f t="shared" si="85"/>
        <v>112.17021</v>
      </c>
      <c r="X275" s="4">
        <v>288</v>
      </c>
      <c r="Y275" s="6">
        <f t="shared" si="86"/>
        <v>105.55211318399999</v>
      </c>
      <c r="Z275" s="4">
        <v>240</v>
      </c>
      <c r="AA275" s="6">
        <f t="shared" si="87"/>
        <v>75.92562384</v>
      </c>
      <c r="AB275" s="4">
        <v>144</v>
      </c>
      <c r="AC275" s="6">
        <f t="shared" si="88"/>
        <v>62.352469583999998</v>
      </c>
      <c r="AD275" s="4">
        <v>252</v>
      </c>
      <c r="AE275" s="6">
        <f t="shared" si="89"/>
        <v>173.71642679999999</v>
      </c>
      <c r="AF275" s="4">
        <v>204</v>
      </c>
      <c r="AG275" s="6">
        <f t="shared" si="90"/>
        <v>364.59893268000002</v>
      </c>
      <c r="AH275" s="4">
        <v>360</v>
      </c>
      <c r="AI275" s="6">
        <f t="shared" si="91"/>
        <v>158.40987742799999</v>
      </c>
      <c r="AJ275" s="4">
        <v>640</v>
      </c>
      <c r="AK275" s="6">
        <f t="shared" si="92"/>
        <v>269.63200000000001</v>
      </c>
      <c r="AL275" s="4">
        <v>144</v>
      </c>
      <c r="AM275" s="6">
        <f t="shared" si="93"/>
        <v>138.815999583408</v>
      </c>
      <c r="AN275" s="4">
        <v>96</v>
      </c>
      <c r="AO275" s="6">
        <f t="shared" si="94"/>
        <v>62.694297599999999</v>
      </c>
      <c r="AP275" s="6">
        <v>3494.4319999999998</v>
      </c>
    </row>
    <row r="276" spans="1:42" x14ac:dyDescent="0.25">
      <c r="A276" s="1">
        <v>12745</v>
      </c>
      <c r="B276" s="1" t="s">
        <v>1940</v>
      </c>
      <c r="C276" s="1" t="s">
        <v>2505</v>
      </c>
      <c r="D276" s="4">
        <v>2502</v>
      </c>
      <c r="E276" s="6">
        <f t="shared" si="76"/>
        <v>975.52980000000002</v>
      </c>
      <c r="F276" s="4">
        <v>948</v>
      </c>
      <c r="G276" s="6">
        <f t="shared" si="77"/>
        <v>759.02524391999998</v>
      </c>
      <c r="H276" s="4">
        <v>1008</v>
      </c>
      <c r="I276" s="6">
        <f t="shared" si="78"/>
        <v>584.64</v>
      </c>
      <c r="J276" s="4">
        <v>1000</v>
      </c>
      <c r="K276" s="6">
        <f t="shared" si="79"/>
        <v>357.99975119999999</v>
      </c>
      <c r="L276" s="4">
        <v>570</v>
      </c>
      <c r="M276" s="6">
        <f t="shared" si="80"/>
        <v>401.85416923701302</v>
      </c>
      <c r="N276" s="4">
        <v>672</v>
      </c>
      <c r="O276" s="6">
        <f t="shared" si="81"/>
        <v>423.36268799999999</v>
      </c>
      <c r="P276" s="4">
        <v>684</v>
      </c>
      <c r="Q276" s="6">
        <f t="shared" si="82"/>
        <v>430.92273599999999</v>
      </c>
      <c r="R276" s="4">
        <v>522</v>
      </c>
      <c r="S276" s="6">
        <f t="shared" si="83"/>
        <v>342.06947099999996</v>
      </c>
      <c r="T276" s="4">
        <v>1848</v>
      </c>
      <c r="U276" s="6">
        <f t="shared" si="84"/>
        <v>506.35403279999997</v>
      </c>
      <c r="V276" s="4">
        <v>1548</v>
      </c>
      <c r="W276" s="6">
        <f t="shared" si="85"/>
        <v>578.79828359999999</v>
      </c>
      <c r="X276" s="4">
        <v>780</v>
      </c>
      <c r="Y276" s="6">
        <f t="shared" si="86"/>
        <v>285.87030654</v>
      </c>
      <c r="Z276" s="4">
        <v>504</v>
      </c>
      <c r="AA276" s="6">
        <f t="shared" si="87"/>
        <v>159.44381006400002</v>
      </c>
      <c r="AB276" s="4">
        <v>1992</v>
      </c>
      <c r="AC276" s="6">
        <f t="shared" si="88"/>
        <v>862.54249591199994</v>
      </c>
      <c r="AD276" s="4">
        <v>900</v>
      </c>
      <c r="AE276" s="6">
        <f t="shared" si="89"/>
        <v>620.41580999999996</v>
      </c>
      <c r="AF276" s="4">
        <v>252</v>
      </c>
      <c r="AG276" s="6">
        <f t="shared" si="90"/>
        <v>450.38691684000003</v>
      </c>
      <c r="AH276" s="4">
        <v>1020</v>
      </c>
      <c r="AI276" s="6">
        <f t="shared" si="91"/>
        <v>448.82798604599998</v>
      </c>
      <c r="AJ276" s="4">
        <v>500</v>
      </c>
      <c r="AK276" s="6">
        <f t="shared" si="92"/>
        <v>210.65</v>
      </c>
      <c r="AL276" s="4">
        <v>732</v>
      </c>
      <c r="AM276" s="6">
        <f t="shared" si="93"/>
        <v>705.64799788232403</v>
      </c>
      <c r="AN276" s="4">
        <v>1008</v>
      </c>
      <c r="AO276" s="6">
        <f t="shared" si="94"/>
        <v>658.29012480000006</v>
      </c>
      <c r="AP276" s="6">
        <v>9761.737799999999</v>
      </c>
    </row>
    <row r="277" spans="1:42" x14ac:dyDescent="0.25">
      <c r="A277" s="1">
        <v>12746</v>
      </c>
      <c r="B277" s="1" t="s">
        <v>1941</v>
      </c>
      <c r="C277" s="1" t="s">
        <v>996</v>
      </c>
      <c r="D277" s="4">
        <v>924</v>
      </c>
      <c r="E277" s="6">
        <f t="shared" si="76"/>
        <v>360.26760000000002</v>
      </c>
      <c r="F277" s="4">
        <v>564</v>
      </c>
      <c r="G277" s="6">
        <f t="shared" si="77"/>
        <v>451.57198055999999</v>
      </c>
      <c r="H277" s="4">
        <v>608</v>
      </c>
      <c r="I277" s="6">
        <f t="shared" si="78"/>
        <v>352.64</v>
      </c>
      <c r="J277" s="4">
        <v>70</v>
      </c>
      <c r="K277" s="6">
        <f t="shared" si="79"/>
        <v>25.059982584</v>
      </c>
      <c r="L277" s="4">
        <v>340</v>
      </c>
      <c r="M277" s="6">
        <f t="shared" si="80"/>
        <v>239.70248691330602</v>
      </c>
      <c r="N277" s="4">
        <v>408</v>
      </c>
      <c r="O277" s="6">
        <f t="shared" si="81"/>
        <v>257.04163199999999</v>
      </c>
      <c r="P277" s="4">
        <v>408</v>
      </c>
      <c r="Q277" s="6">
        <f t="shared" si="82"/>
        <v>257.04163199999999</v>
      </c>
      <c r="R277" s="4">
        <v>312</v>
      </c>
      <c r="S277" s="6">
        <f t="shared" si="83"/>
        <v>204.45531599999998</v>
      </c>
      <c r="T277" s="4">
        <v>744</v>
      </c>
      <c r="U277" s="6">
        <f t="shared" si="84"/>
        <v>203.85681840000001</v>
      </c>
      <c r="V277" s="4">
        <v>744</v>
      </c>
      <c r="W277" s="6">
        <f t="shared" si="85"/>
        <v>278.18212080000001</v>
      </c>
      <c r="X277" s="4">
        <v>468</v>
      </c>
      <c r="Y277" s="6">
        <f t="shared" si="86"/>
        <v>171.52218392399999</v>
      </c>
      <c r="Z277" s="4">
        <v>360</v>
      </c>
      <c r="AA277" s="6">
        <f t="shared" si="87"/>
        <v>113.88843576000001</v>
      </c>
      <c r="AB277" s="4">
        <v>552</v>
      </c>
      <c r="AC277" s="6">
        <f t="shared" si="88"/>
        <v>239.01780007199997</v>
      </c>
      <c r="AD277" s="4">
        <v>540</v>
      </c>
      <c r="AE277" s="6">
        <f t="shared" si="89"/>
        <v>372.24948599999999</v>
      </c>
      <c r="AF277" s="4">
        <v>372</v>
      </c>
      <c r="AG277" s="6">
        <f t="shared" si="90"/>
        <v>664.85687724000002</v>
      </c>
      <c r="AH277" s="4">
        <v>540</v>
      </c>
      <c r="AI277" s="6">
        <f t="shared" si="91"/>
        <v>237.614816142</v>
      </c>
      <c r="AJ277" s="4">
        <v>320</v>
      </c>
      <c r="AK277" s="6">
        <f t="shared" si="92"/>
        <v>134.816</v>
      </c>
      <c r="AL277" s="4">
        <v>432</v>
      </c>
      <c r="AM277" s="6">
        <f t="shared" si="93"/>
        <v>416.44799875022403</v>
      </c>
      <c r="AN277" s="4">
        <v>368</v>
      </c>
      <c r="AO277" s="6">
        <f t="shared" si="94"/>
        <v>240.3281408</v>
      </c>
      <c r="AP277" s="6">
        <v>5219.9436000000014</v>
      </c>
    </row>
    <row r="278" spans="1:42" x14ac:dyDescent="0.25">
      <c r="A278" s="1">
        <v>12747</v>
      </c>
      <c r="B278" s="1" t="s">
        <v>1942</v>
      </c>
      <c r="C278" s="1" t="s">
        <v>2506</v>
      </c>
      <c r="D278" s="4">
        <v>600</v>
      </c>
      <c r="E278" s="6">
        <f t="shared" si="76"/>
        <v>233.94000000000003</v>
      </c>
      <c r="F278" s="4">
        <v>348</v>
      </c>
      <c r="G278" s="6">
        <f t="shared" si="77"/>
        <v>278.62951992000001</v>
      </c>
      <c r="H278" s="4">
        <v>352</v>
      </c>
      <c r="I278" s="6">
        <f t="shared" si="78"/>
        <v>204.16</v>
      </c>
      <c r="J278" s="4">
        <v>200</v>
      </c>
      <c r="K278" s="6">
        <f t="shared" si="79"/>
        <v>71.599950239999998</v>
      </c>
      <c r="L278" s="4">
        <v>250</v>
      </c>
      <c r="M278" s="6">
        <f t="shared" si="80"/>
        <v>176.25182861272501</v>
      </c>
      <c r="N278" s="4">
        <v>300</v>
      </c>
      <c r="O278" s="6">
        <f t="shared" si="81"/>
        <v>189.00120000000001</v>
      </c>
      <c r="P278" s="4">
        <v>300</v>
      </c>
      <c r="Q278" s="6">
        <f t="shared" si="82"/>
        <v>189.00120000000001</v>
      </c>
      <c r="R278" s="4">
        <v>234</v>
      </c>
      <c r="S278" s="6">
        <f t="shared" si="83"/>
        <v>153.341487</v>
      </c>
      <c r="T278" s="4">
        <v>360</v>
      </c>
      <c r="U278" s="6">
        <f t="shared" si="84"/>
        <v>98.640395999999996</v>
      </c>
      <c r="V278" s="4">
        <v>348</v>
      </c>
      <c r="W278" s="6">
        <f t="shared" si="85"/>
        <v>130.1174436</v>
      </c>
      <c r="X278" s="4">
        <v>348</v>
      </c>
      <c r="Y278" s="6">
        <f t="shared" si="86"/>
        <v>127.54213676399999</v>
      </c>
      <c r="Z278" s="4">
        <v>192</v>
      </c>
      <c r="AA278" s="6">
        <f t="shared" si="87"/>
        <v>60.740499072000006</v>
      </c>
      <c r="AB278" s="4">
        <v>360</v>
      </c>
      <c r="AC278" s="6">
        <f t="shared" si="88"/>
        <v>155.88117395999998</v>
      </c>
      <c r="AD278" s="4">
        <v>348</v>
      </c>
      <c r="AE278" s="6">
        <f t="shared" si="89"/>
        <v>239.89411319999999</v>
      </c>
      <c r="AF278" s="4">
        <v>204</v>
      </c>
      <c r="AG278" s="6">
        <f t="shared" si="90"/>
        <v>364.59893268000002</v>
      </c>
      <c r="AH278" s="4">
        <v>360</v>
      </c>
      <c r="AI278" s="6">
        <f t="shared" si="91"/>
        <v>158.40987742799999</v>
      </c>
      <c r="AJ278" s="4">
        <v>200</v>
      </c>
      <c r="AK278" s="6">
        <f t="shared" si="92"/>
        <v>84.26</v>
      </c>
      <c r="AL278" s="4">
        <v>324</v>
      </c>
      <c r="AM278" s="6">
        <f t="shared" si="93"/>
        <v>312.33599906266801</v>
      </c>
      <c r="AN278" s="4">
        <v>192</v>
      </c>
      <c r="AO278" s="6">
        <f t="shared" si="94"/>
        <v>125.3885952</v>
      </c>
      <c r="AP278" s="6">
        <v>3353.3119999999999</v>
      </c>
    </row>
    <row r="279" spans="1:42" x14ac:dyDescent="0.25">
      <c r="A279" s="1">
        <v>12748</v>
      </c>
      <c r="B279" s="1" t="s">
        <v>1943</v>
      </c>
      <c r="C279" s="1" t="s">
        <v>2507</v>
      </c>
      <c r="D279" s="4">
        <v>900</v>
      </c>
      <c r="E279" s="6">
        <f t="shared" si="76"/>
        <v>350.91</v>
      </c>
      <c r="F279" s="4">
        <v>144</v>
      </c>
      <c r="G279" s="6">
        <f t="shared" si="77"/>
        <v>115.29497375999999</v>
      </c>
      <c r="H279" s="4">
        <v>152</v>
      </c>
      <c r="I279" s="6">
        <f t="shared" si="78"/>
        <v>88.16</v>
      </c>
      <c r="J279" s="4">
        <v>0</v>
      </c>
      <c r="K279" s="6">
        <f t="shared" si="79"/>
        <v>0</v>
      </c>
      <c r="L279" s="4">
        <v>0</v>
      </c>
      <c r="M279" s="6">
        <f t="shared" si="80"/>
        <v>0</v>
      </c>
      <c r="N279" s="4">
        <v>600</v>
      </c>
      <c r="O279" s="6">
        <f t="shared" si="81"/>
        <v>378.00240000000002</v>
      </c>
      <c r="P279" s="4">
        <v>600</v>
      </c>
      <c r="Q279" s="6">
        <f t="shared" si="82"/>
        <v>378.00240000000002</v>
      </c>
      <c r="R279" s="4">
        <v>510</v>
      </c>
      <c r="S279" s="6">
        <f t="shared" si="83"/>
        <v>334.205805</v>
      </c>
      <c r="T279" s="4">
        <v>408</v>
      </c>
      <c r="U279" s="6">
        <f t="shared" si="84"/>
        <v>111.7924488</v>
      </c>
      <c r="V279" s="4">
        <v>396</v>
      </c>
      <c r="W279" s="6">
        <f t="shared" si="85"/>
        <v>148.06467719999998</v>
      </c>
      <c r="X279" s="4">
        <v>396</v>
      </c>
      <c r="Y279" s="6">
        <f t="shared" si="86"/>
        <v>145.134155628</v>
      </c>
      <c r="Z279" s="4">
        <v>0</v>
      </c>
      <c r="AA279" s="6">
        <f t="shared" si="87"/>
        <v>0</v>
      </c>
      <c r="AB279" s="4">
        <v>120</v>
      </c>
      <c r="AC279" s="6">
        <f t="shared" si="88"/>
        <v>51.960391319999999</v>
      </c>
      <c r="AD279" s="4">
        <v>120</v>
      </c>
      <c r="AE279" s="6">
        <f t="shared" si="89"/>
        <v>82.722107999999992</v>
      </c>
      <c r="AF279" s="4">
        <v>0</v>
      </c>
      <c r="AG279" s="6">
        <f t="shared" si="90"/>
        <v>0</v>
      </c>
      <c r="AH279" s="4">
        <v>180</v>
      </c>
      <c r="AI279" s="6">
        <f t="shared" si="91"/>
        <v>79.204938713999994</v>
      </c>
      <c r="AJ279" s="4">
        <v>0</v>
      </c>
      <c r="AK279" s="6">
        <f t="shared" si="92"/>
        <v>0</v>
      </c>
      <c r="AL279" s="4">
        <v>144</v>
      </c>
      <c r="AM279" s="6">
        <f t="shared" si="93"/>
        <v>138.815999583408</v>
      </c>
      <c r="AN279" s="4">
        <v>192</v>
      </c>
      <c r="AO279" s="6">
        <f t="shared" si="94"/>
        <v>125.3885952</v>
      </c>
      <c r="AP279" s="6">
        <v>2527.3279999999995</v>
      </c>
    </row>
    <row r="280" spans="1:42" x14ac:dyDescent="0.25">
      <c r="A280" s="1">
        <v>12749</v>
      </c>
      <c r="B280" s="1" t="s">
        <v>1944</v>
      </c>
      <c r="C280" s="1" t="s">
        <v>2508</v>
      </c>
      <c r="D280" s="4">
        <v>900</v>
      </c>
      <c r="E280" s="6">
        <f t="shared" si="76"/>
        <v>350.91</v>
      </c>
      <c r="F280" s="4">
        <v>468</v>
      </c>
      <c r="G280" s="6">
        <f t="shared" si="77"/>
        <v>374.70866472</v>
      </c>
      <c r="H280" s="4">
        <v>400</v>
      </c>
      <c r="I280" s="6">
        <f t="shared" si="78"/>
        <v>231.99999999999997</v>
      </c>
      <c r="J280" s="4">
        <v>400</v>
      </c>
      <c r="K280" s="6">
        <f t="shared" si="79"/>
        <v>143.19990048</v>
      </c>
      <c r="L280" s="4">
        <v>280</v>
      </c>
      <c r="M280" s="6">
        <f t="shared" si="80"/>
        <v>197.40204804625202</v>
      </c>
      <c r="N280" s="4">
        <v>300</v>
      </c>
      <c r="O280" s="6">
        <f t="shared" si="81"/>
        <v>189.00120000000001</v>
      </c>
      <c r="P280" s="4">
        <v>300</v>
      </c>
      <c r="Q280" s="6">
        <f t="shared" si="82"/>
        <v>189.00120000000001</v>
      </c>
      <c r="R280" s="4">
        <v>258</v>
      </c>
      <c r="S280" s="6">
        <f t="shared" si="83"/>
        <v>169.06881899999999</v>
      </c>
      <c r="T280" s="4">
        <v>504</v>
      </c>
      <c r="U280" s="6">
        <f t="shared" si="84"/>
        <v>138.0965544</v>
      </c>
      <c r="V280" s="4">
        <v>504</v>
      </c>
      <c r="W280" s="6">
        <f t="shared" si="85"/>
        <v>188.44595279999999</v>
      </c>
      <c r="X280" s="4">
        <v>384</v>
      </c>
      <c r="Y280" s="6">
        <f t="shared" si="86"/>
        <v>140.736150912</v>
      </c>
      <c r="Z280" s="4">
        <v>240</v>
      </c>
      <c r="AA280" s="6">
        <f t="shared" si="87"/>
        <v>75.92562384</v>
      </c>
      <c r="AB280" s="4">
        <v>504</v>
      </c>
      <c r="AC280" s="6">
        <f t="shared" si="88"/>
        <v>218.23364354399999</v>
      </c>
      <c r="AD280" s="4">
        <v>300</v>
      </c>
      <c r="AE280" s="6">
        <f t="shared" si="89"/>
        <v>206.80527000000001</v>
      </c>
      <c r="AF280" s="4">
        <v>204</v>
      </c>
      <c r="AG280" s="6">
        <f t="shared" si="90"/>
        <v>364.59893268000002</v>
      </c>
      <c r="AH280" s="4">
        <v>420</v>
      </c>
      <c r="AI280" s="6">
        <f t="shared" si="91"/>
        <v>184.811523666</v>
      </c>
      <c r="AJ280" s="4">
        <v>300</v>
      </c>
      <c r="AK280" s="6">
        <f t="shared" si="92"/>
        <v>126.39</v>
      </c>
      <c r="AL280" s="4">
        <v>360</v>
      </c>
      <c r="AM280" s="6">
        <f t="shared" si="93"/>
        <v>347.03999895852002</v>
      </c>
      <c r="AN280" s="4">
        <v>304</v>
      </c>
      <c r="AO280" s="6">
        <f t="shared" si="94"/>
        <v>198.53194240000002</v>
      </c>
      <c r="AP280" s="6">
        <v>4034.4760000000001</v>
      </c>
    </row>
    <row r="281" spans="1:42" x14ac:dyDescent="0.25">
      <c r="A281" s="1">
        <v>12751</v>
      </c>
      <c r="B281" s="1" t="s">
        <v>1945</v>
      </c>
      <c r="C281" s="1" t="s">
        <v>2509</v>
      </c>
      <c r="D281" s="4">
        <v>780</v>
      </c>
      <c r="E281" s="6">
        <f t="shared" si="76"/>
        <v>304.12200000000001</v>
      </c>
      <c r="F281" s="4">
        <v>168</v>
      </c>
      <c r="G281" s="6">
        <f t="shared" si="77"/>
        <v>134.51080271999999</v>
      </c>
      <c r="H281" s="4">
        <v>176</v>
      </c>
      <c r="I281" s="6">
        <f t="shared" si="78"/>
        <v>102.08</v>
      </c>
      <c r="J281" s="4">
        <v>350</v>
      </c>
      <c r="K281" s="6">
        <f t="shared" si="79"/>
        <v>125.29991292</v>
      </c>
      <c r="L281" s="4">
        <v>100</v>
      </c>
      <c r="M281" s="6">
        <f t="shared" si="80"/>
        <v>70.500731445089997</v>
      </c>
      <c r="N281" s="4">
        <v>120</v>
      </c>
      <c r="O281" s="6">
        <f t="shared" si="81"/>
        <v>75.600480000000005</v>
      </c>
      <c r="P281" s="4">
        <v>120</v>
      </c>
      <c r="Q281" s="6">
        <f t="shared" si="82"/>
        <v>75.600480000000005</v>
      </c>
      <c r="R281" s="4">
        <v>96</v>
      </c>
      <c r="S281" s="6">
        <f t="shared" si="83"/>
        <v>62.909328000000002</v>
      </c>
      <c r="T281" s="4">
        <v>336</v>
      </c>
      <c r="U281" s="6">
        <f t="shared" si="84"/>
        <v>92.064369599999992</v>
      </c>
      <c r="V281" s="4">
        <v>276</v>
      </c>
      <c r="W281" s="6">
        <f t="shared" si="85"/>
        <v>103.1965932</v>
      </c>
      <c r="X281" s="4">
        <v>132</v>
      </c>
      <c r="Y281" s="6">
        <f t="shared" si="86"/>
        <v>48.378051876000001</v>
      </c>
      <c r="Z281" s="4">
        <v>216</v>
      </c>
      <c r="AA281" s="6">
        <f t="shared" si="87"/>
        <v>68.333061455999996</v>
      </c>
      <c r="AB281" s="4">
        <v>672</v>
      </c>
      <c r="AC281" s="6">
        <f t="shared" si="88"/>
        <v>290.97819139199999</v>
      </c>
      <c r="AD281" s="4">
        <v>156</v>
      </c>
      <c r="AE281" s="6">
        <f t="shared" si="89"/>
        <v>107.53874039999999</v>
      </c>
      <c r="AF281" s="4">
        <v>228</v>
      </c>
      <c r="AG281" s="6">
        <f t="shared" si="90"/>
        <v>407.49292475999999</v>
      </c>
      <c r="AH281" s="4">
        <v>180</v>
      </c>
      <c r="AI281" s="6">
        <f t="shared" si="91"/>
        <v>79.204938713999994</v>
      </c>
      <c r="AJ281" s="4">
        <v>700</v>
      </c>
      <c r="AK281" s="6">
        <f t="shared" si="92"/>
        <v>294.91000000000003</v>
      </c>
      <c r="AL281" s="4">
        <v>132</v>
      </c>
      <c r="AM281" s="6">
        <f t="shared" si="93"/>
        <v>127.247999618124</v>
      </c>
      <c r="AN281" s="4">
        <v>352</v>
      </c>
      <c r="AO281" s="6">
        <f t="shared" si="94"/>
        <v>229.8790912</v>
      </c>
      <c r="AP281" s="6">
        <v>2799.4059999999999</v>
      </c>
    </row>
    <row r="282" spans="1:42" x14ac:dyDescent="0.25">
      <c r="A282" s="1">
        <v>12752</v>
      </c>
      <c r="B282" s="1" t="s">
        <v>1946</v>
      </c>
      <c r="C282" s="1" t="s">
        <v>997</v>
      </c>
      <c r="D282" s="4">
        <v>2502</v>
      </c>
      <c r="E282" s="6">
        <f t="shared" si="76"/>
        <v>975.52980000000002</v>
      </c>
      <c r="F282" s="4">
        <v>852</v>
      </c>
      <c r="G282" s="6">
        <f t="shared" si="77"/>
        <v>682.16192807999994</v>
      </c>
      <c r="H282" s="4">
        <v>504</v>
      </c>
      <c r="I282" s="6">
        <f t="shared" si="78"/>
        <v>292.32</v>
      </c>
      <c r="J282" s="4">
        <v>0</v>
      </c>
      <c r="K282" s="6">
        <f t="shared" si="79"/>
        <v>0</v>
      </c>
      <c r="L282" s="4">
        <v>0</v>
      </c>
      <c r="M282" s="6">
        <f t="shared" si="80"/>
        <v>0</v>
      </c>
      <c r="N282" s="4">
        <v>204</v>
      </c>
      <c r="O282" s="6">
        <f t="shared" si="81"/>
        <v>128.520816</v>
      </c>
      <c r="P282" s="4">
        <v>204</v>
      </c>
      <c r="Q282" s="6">
        <f t="shared" si="82"/>
        <v>128.520816</v>
      </c>
      <c r="R282" s="4">
        <v>198</v>
      </c>
      <c r="S282" s="6">
        <f t="shared" si="83"/>
        <v>129.75048899999999</v>
      </c>
      <c r="T282" s="4">
        <v>312</v>
      </c>
      <c r="U282" s="6">
        <f t="shared" si="84"/>
        <v>85.488343200000003</v>
      </c>
      <c r="V282" s="4">
        <v>204</v>
      </c>
      <c r="W282" s="6">
        <f t="shared" si="85"/>
        <v>76.275742799999989</v>
      </c>
      <c r="X282" s="4">
        <v>0</v>
      </c>
      <c r="Y282" s="6">
        <f t="shared" si="86"/>
        <v>0</v>
      </c>
      <c r="Z282" s="4">
        <v>0</v>
      </c>
      <c r="AA282" s="6">
        <f t="shared" si="87"/>
        <v>0</v>
      </c>
      <c r="AB282" s="4">
        <v>96</v>
      </c>
      <c r="AC282" s="6">
        <f t="shared" si="88"/>
        <v>41.568313055999994</v>
      </c>
      <c r="AD282" s="4">
        <v>204</v>
      </c>
      <c r="AE282" s="6">
        <f t="shared" si="89"/>
        <v>140.62758360000001</v>
      </c>
      <c r="AF282" s="4">
        <v>0</v>
      </c>
      <c r="AG282" s="6">
        <f t="shared" si="90"/>
        <v>0</v>
      </c>
      <c r="AH282" s="4">
        <v>180</v>
      </c>
      <c r="AI282" s="6">
        <f t="shared" si="91"/>
        <v>79.204938713999994</v>
      </c>
      <c r="AJ282" s="4">
        <v>100</v>
      </c>
      <c r="AK282" s="6">
        <f t="shared" si="92"/>
        <v>42.13</v>
      </c>
      <c r="AL282" s="4">
        <v>744</v>
      </c>
      <c r="AM282" s="6">
        <f t="shared" si="93"/>
        <v>717.21599784760804</v>
      </c>
      <c r="AN282" s="4">
        <v>96</v>
      </c>
      <c r="AO282" s="6">
        <f t="shared" si="94"/>
        <v>62.694297599999999</v>
      </c>
      <c r="AP282" s="6">
        <v>3582.1437999999998</v>
      </c>
    </row>
    <row r="283" spans="1:42" x14ac:dyDescent="0.25">
      <c r="A283" s="1">
        <v>12754</v>
      </c>
      <c r="B283" s="1" t="s">
        <v>1947</v>
      </c>
      <c r="C283" s="1" t="s">
        <v>2510</v>
      </c>
      <c r="D283" s="4">
        <v>624</v>
      </c>
      <c r="E283" s="6">
        <f t="shared" si="76"/>
        <v>243.29760000000002</v>
      </c>
      <c r="F283" s="4">
        <v>132</v>
      </c>
      <c r="G283" s="6">
        <f t="shared" si="77"/>
        <v>105.68705928</v>
      </c>
      <c r="H283" s="4">
        <v>144</v>
      </c>
      <c r="I283" s="6">
        <f t="shared" si="78"/>
        <v>83.52</v>
      </c>
      <c r="J283" s="4">
        <v>320</v>
      </c>
      <c r="K283" s="6">
        <f t="shared" si="79"/>
        <v>114.55992038399999</v>
      </c>
      <c r="L283" s="4">
        <v>80</v>
      </c>
      <c r="M283" s="6">
        <f t="shared" si="80"/>
        <v>56.400585156072005</v>
      </c>
      <c r="N283" s="4">
        <v>96</v>
      </c>
      <c r="O283" s="6">
        <f t="shared" si="81"/>
        <v>60.480384000000001</v>
      </c>
      <c r="P283" s="4">
        <v>96</v>
      </c>
      <c r="Q283" s="6">
        <f t="shared" si="82"/>
        <v>60.480384000000001</v>
      </c>
      <c r="R283" s="4">
        <v>72</v>
      </c>
      <c r="S283" s="6">
        <f t="shared" si="83"/>
        <v>47.181995999999998</v>
      </c>
      <c r="T283" s="4">
        <v>264</v>
      </c>
      <c r="U283" s="6">
        <f t="shared" si="84"/>
        <v>72.336290399999996</v>
      </c>
      <c r="V283" s="4">
        <v>216</v>
      </c>
      <c r="W283" s="6">
        <f t="shared" si="85"/>
        <v>80.76255119999999</v>
      </c>
      <c r="X283" s="4">
        <v>108</v>
      </c>
      <c r="Y283" s="6">
        <f t="shared" si="86"/>
        <v>39.582042443999995</v>
      </c>
      <c r="Z283" s="4">
        <v>192</v>
      </c>
      <c r="AA283" s="6">
        <f t="shared" si="87"/>
        <v>60.740499072000006</v>
      </c>
      <c r="AB283" s="4">
        <v>648</v>
      </c>
      <c r="AC283" s="6">
        <f t="shared" si="88"/>
        <v>280.58611312799997</v>
      </c>
      <c r="AD283" s="4">
        <v>132</v>
      </c>
      <c r="AE283" s="6">
        <f t="shared" si="89"/>
        <v>90.994318800000002</v>
      </c>
      <c r="AF283" s="4">
        <v>204</v>
      </c>
      <c r="AG283" s="6">
        <f t="shared" si="90"/>
        <v>364.59893268000002</v>
      </c>
      <c r="AH283" s="4">
        <v>180</v>
      </c>
      <c r="AI283" s="6">
        <f t="shared" si="91"/>
        <v>79.204938713999994</v>
      </c>
      <c r="AJ283" s="4">
        <v>600</v>
      </c>
      <c r="AK283" s="6">
        <f t="shared" si="92"/>
        <v>252.78</v>
      </c>
      <c r="AL283" s="4">
        <v>108</v>
      </c>
      <c r="AM283" s="6">
        <f t="shared" si="93"/>
        <v>104.11199968755601</v>
      </c>
      <c r="AN283" s="4">
        <v>352</v>
      </c>
      <c r="AO283" s="6">
        <f t="shared" si="94"/>
        <v>229.8790912</v>
      </c>
      <c r="AP283" s="6">
        <v>2426.7975999999999</v>
      </c>
    </row>
    <row r="284" spans="1:42" x14ac:dyDescent="0.25">
      <c r="A284" s="1">
        <v>12756</v>
      </c>
      <c r="B284" s="1" t="s">
        <v>1948</v>
      </c>
      <c r="C284" s="1" t="s">
        <v>998</v>
      </c>
      <c r="D284" s="4">
        <v>240</v>
      </c>
      <c r="E284" s="6">
        <f t="shared" si="76"/>
        <v>93.576000000000008</v>
      </c>
      <c r="F284" s="4">
        <v>156</v>
      </c>
      <c r="G284" s="6">
        <f t="shared" si="77"/>
        <v>124.90288824</v>
      </c>
      <c r="H284" s="4">
        <v>200</v>
      </c>
      <c r="I284" s="6">
        <f t="shared" si="78"/>
        <v>115.99999999999999</v>
      </c>
      <c r="J284" s="4">
        <v>120</v>
      </c>
      <c r="K284" s="6">
        <f t="shared" si="79"/>
        <v>42.959970143999996</v>
      </c>
      <c r="L284" s="4">
        <v>120</v>
      </c>
      <c r="M284" s="6">
        <f t="shared" si="80"/>
        <v>84.60087773410801</v>
      </c>
      <c r="N284" s="4">
        <v>156</v>
      </c>
      <c r="O284" s="6">
        <f t="shared" si="81"/>
        <v>98.280624000000003</v>
      </c>
      <c r="P284" s="4">
        <v>156</v>
      </c>
      <c r="Q284" s="6">
        <f t="shared" si="82"/>
        <v>98.280624000000003</v>
      </c>
      <c r="R284" s="4">
        <v>120</v>
      </c>
      <c r="S284" s="6">
        <f t="shared" si="83"/>
        <v>78.636659999999992</v>
      </c>
      <c r="T284" s="4">
        <v>168</v>
      </c>
      <c r="U284" s="6">
        <f t="shared" si="84"/>
        <v>46.032184799999996</v>
      </c>
      <c r="V284" s="4">
        <v>156</v>
      </c>
      <c r="W284" s="6">
        <f t="shared" si="85"/>
        <v>58.328509199999999</v>
      </c>
      <c r="X284" s="4">
        <v>156</v>
      </c>
      <c r="Y284" s="6">
        <f t="shared" si="86"/>
        <v>57.174061307999999</v>
      </c>
      <c r="Z284" s="4">
        <v>72</v>
      </c>
      <c r="AA284" s="6">
        <f t="shared" si="87"/>
        <v>22.777687152000002</v>
      </c>
      <c r="AB284" s="4">
        <v>168</v>
      </c>
      <c r="AC284" s="6">
        <f t="shared" si="88"/>
        <v>72.744547847999996</v>
      </c>
      <c r="AD284" s="4">
        <v>120</v>
      </c>
      <c r="AE284" s="6">
        <f t="shared" si="89"/>
        <v>82.722107999999992</v>
      </c>
      <c r="AF284" s="4">
        <v>84</v>
      </c>
      <c r="AG284" s="6">
        <f t="shared" si="90"/>
        <v>150.12897228</v>
      </c>
      <c r="AH284" s="4">
        <v>180</v>
      </c>
      <c r="AI284" s="6">
        <f t="shared" si="91"/>
        <v>79.204938713999994</v>
      </c>
      <c r="AJ284" s="4">
        <v>120</v>
      </c>
      <c r="AK284" s="6">
        <f t="shared" si="92"/>
        <v>50.555999999999997</v>
      </c>
      <c r="AL284" s="4">
        <v>168</v>
      </c>
      <c r="AM284" s="6">
        <f t="shared" si="93"/>
        <v>161.95199951397601</v>
      </c>
      <c r="AN284" s="4">
        <v>80</v>
      </c>
      <c r="AO284" s="6">
        <f t="shared" si="94"/>
        <v>52.245248000000004</v>
      </c>
      <c r="AP284" s="6">
        <v>1570.92</v>
      </c>
    </row>
    <row r="285" spans="1:42" x14ac:dyDescent="0.25">
      <c r="A285" s="1">
        <v>12757</v>
      </c>
      <c r="B285" s="1" t="s">
        <v>1949</v>
      </c>
      <c r="C285" s="1" t="s">
        <v>2511</v>
      </c>
      <c r="D285" s="4">
        <v>1764</v>
      </c>
      <c r="E285" s="6">
        <f t="shared" si="76"/>
        <v>687.78360000000009</v>
      </c>
      <c r="F285" s="4">
        <v>384</v>
      </c>
      <c r="G285" s="6">
        <f t="shared" si="77"/>
        <v>307.45326335999999</v>
      </c>
      <c r="H285" s="4">
        <v>408</v>
      </c>
      <c r="I285" s="6">
        <f t="shared" si="78"/>
        <v>236.64</v>
      </c>
      <c r="J285" s="4">
        <v>780</v>
      </c>
      <c r="K285" s="6">
        <f t="shared" si="79"/>
        <v>279.23980593599998</v>
      </c>
      <c r="L285" s="4">
        <v>230</v>
      </c>
      <c r="M285" s="6">
        <f t="shared" si="80"/>
        <v>162.15168232370701</v>
      </c>
      <c r="N285" s="4">
        <v>276</v>
      </c>
      <c r="O285" s="6">
        <f t="shared" si="81"/>
        <v>173.88110399999999</v>
      </c>
      <c r="P285" s="4">
        <v>276</v>
      </c>
      <c r="Q285" s="6">
        <f t="shared" si="82"/>
        <v>173.88110399999999</v>
      </c>
      <c r="R285" s="4">
        <v>210</v>
      </c>
      <c r="S285" s="6">
        <f t="shared" si="83"/>
        <v>137.61415500000001</v>
      </c>
      <c r="T285" s="4">
        <v>744</v>
      </c>
      <c r="U285" s="6">
        <f t="shared" si="84"/>
        <v>203.85681840000001</v>
      </c>
      <c r="V285" s="4">
        <v>624</v>
      </c>
      <c r="W285" s="6">
        <f t="shared" si="85"/>
        <v>233.3140368</v>
      </c>
      <c r="X285" s="4">
        <v>312</v>
      </c>
      <c r="Y285" s="6">
        <f t="shared" si="86"/>
        <v>114.348122616</v>
      </c>
      <c r="Z285" s="4">
        <v>480</v>
      </c>
      <c r="AA285" s="6">
        <f t="shared" si="87"/>
        <v>151.85124768</v>
      </c>
      <c r="AB285" s="4">
        <v>600</v>
      </c>
      <c r="AC285" s="6">
        <f t="shared" si="88"/>
        <v>259.80195659999998</v>
      </c>
      <c r="AD285" s="4">
        <v>300</v>
      </c>
      <c r="AE285" s="6">
        <f t="shared" si="89"/>
        <v>206.80527000000001</v>
      </c>
      <c r="AF285" s="4">
        <v>300</v>
      </c>
      <c r="AG285" s="6">
        <f t="shared" si="90"/>
        <v>536.17490099999998</v>
      </c>
      <c r="AH285" s="4">
        <v>420</v>
      </c>
      <c r="AI285" s="6">
        <f t="shared" si="91"/>
        <v>184.811523666</v>
      </c>
      <c r="AJ285" s="4">
        <v>300</v>
      </c>
      <c r="AK285" s="6">
        <f t="shared" si="92"/>
        <v>126.39</v>
      </c>
      <c r="AL285" s="4">
        <v>288</v>
      </c>
      <c r="AM285" s="6">
        <f t="shared" si="93"/>
        <v>277.631999166816</v>
      </c>
      <c r="AN285" s="4">
        <v>352</v>
      </c>
      <c r="AO285" s="6">
        <f t="shared" si="94"/>
        <v>229.8790912</v>
      </c>
      <c r="AP285" s="6">
        <v>4682.9996000000001</v>
      </c>
    </row>
    <row r="286" spans="1:42" x14ac:dyDescent="0.25">
      <c r="A286" s="1">
        <v>12759</v>
      </c>
      <c r="B286" s="1" t="s">
        <v>1950</v>
      </c>
      <c r="C286" s="1" t="s">
        <v>2512</v>
      </c>
      <c r="D286" s="4">
        <v>180</v>
      </c>
      <c r="E286" s="6">
        <f t="shared" si="76"/>
        <v>70.182000000000002</v>
      </c>
      <c r="F286" s="4">
        <v>144</v>
      </c>
      <c r="G286" s="6">
        <f t="shared" si="77"/>
        <v>115.29497375999999</v>
      </c>
      <c r="H286" s="4">
        <v>88</v>
      </c>
      <c r="I286" s="6">
        <f t="shared" si="78"/>
        <v>51.04</v>
      </c>
      <c r="J286" s="4">
        <v>120</v>
      </c>
      <c r="K286" s="6">
        <f t="shared" si="79"/>
        <v>42.959970143999996</v>
      </c>
      <c r="L286" s="4">
        <v>90</v>
      </c>
      <c r="M286" s="6">
        <f t="shared" si="80"/>
        <v>63.450658300581004</v>
      </c>
      <c r="N286" s="4">
        <v>216</v>
      </c>
      <c r="O286" s="6">
        <f t="shared" si="81"/>
        <v>136.08086399999999</v>
      </c>
      <c r="P286" s="4">
        <v>216</v>
      </c>
      <c r="Q286" s="6">
        <f t="shared" si="82"/>
        <v>136.08086399999999</v>
      </c>
      <c r="R286" s="4">
        <v>150</v>
      </c>
      <c r="S286" s="6">
        <f t="shared" si="83"/>
        <v>98.295824999999994</v>
      </c>
      <c r="T286" s="4">
        <v>216</v>
      </c>
      <c r="U286" s="6">
        <f t="shared" si="84"/>
        <v>59.184237600000003</v>
      </c>
      <c r="V286" s="4">
        <v>204</v>
      </c>
      <c r="W286" s="6">
        <f t="shared" si="85"/>
        <v>76.275742799999989</v>
      </c>
      <c r="X286" s="4">
        <v>84</v>
      </c>
      <c r="Y286" s="6">
        <f t="shared" si="86"/>
        <v>30.786033011999997</v>
      </c>
      <c r="Z286" s="4">
        <v>120</v>
      </c>
      <c r="AA286" s="6">
        <f t="shared" si="87"/>
        <v>37.96281192</v>
      </c>
      <c r="AB286" s="4">
        <v>288</v>
      </c>
      <c r="AC286" s="6">
        <f t="shared" si="88"/>
        <v>124.704939168</v>
      </c>
      <c r="AD286" s="4">
        <v>120</v>
      </c>
      <c r="AE286" s="6">
        <f t="shared" si="89"/>
        <v>82.722107999999992</v>
      </c>
      <c r="AF286" s="4">
        <v>120</v>
      </c>
      <c r="AG286" s="6">
        <f t="shared" si="90"/>
        <v>214.46996039999999</v>
      </c>
      <c r="AH286" s="4">
        <v>120</v>
      </c>
      <c r="AI286" s="6">
        <f t="shared" si="91"/>
        <v>52.803292475999996</v>
      </c>
      <c r="AJ286" s="4">
        <v>120</v>
      </c>
      <c r="AK286" s="6">
        <f t="shared" si="92"/>
        <v>50.555999999999997</v>
      </c>
      <c r="AL286" s="4">
        <v>120</v>
      </c>
      <c r="AM286" s="6">
        <f t="shared" si="93"/>
        <v>115.67999965284</v>
      </c>
      <c r="AN286" s="4">
        <v>96</v>
      </c>
      <c r="AO286" s="6">
        <f t="shared" si="94"/>
        <v>62.694297599999999</v>
      </c>
      <c r="AP286" s="6">
        <v>1621.0420000000004</v>
      </c>
    </row>
    <row r="287" spans="1:42" x14ac:dyDescent="0.25">
      <c r="A287" s="1">
        <v>12760</v>
      </c>
      <c r="B287" s="1" t="s">
        <v>1951</v>
      </c>
      <c r="C287" s="1" t="s">
        <v>999</v>
      </c>
      <c r="D287" s="4">
        <v>600</v>
      </c>
      <c r="E287" s="6">
        <f t="shared" si="76"/>
        <v>233.94000000000003</v>
      </c>
      <c r="F287" s="4">
        <v>192</v>
      </c>
      <c r="G287" s="6">
        <f t="shared" si="77"/>
        <v>153.72663168</v>
      </c>
      <c r="H287" s="4">
        <v>360</v>
      </c>
      <c r="I287" s="6">
        <f t="shared" si="78"/>
        <v>208.79999999999998</v>
      </c>
      <c r="J287" s="4">
        <v>250</v>
      </c>
      <c r="K287" s="6">
        <f t="shared" si="79"/>
        <v>89.499937799999998</v>
      </c>
      <c r="L287" s="4">
        <v>110</v>
      </c>
      <c r="M287" s="6">
        <f t="shared" si="80"/>
        <v>77.550804589599011</v>
      </c>
      <c r="N287" s="4">
        <v>132</v>
      </c>
      <c r="O287" s="6">
        <f t="shared" si="81"/>
        <v>83.160527999999999</v>
      </c>
      <c r="P287" s="4">
        <v>132</v>
      </c>
      <c r="Q287" s="6">
        <f t="shared" si="82"/>
        <v>83.160527999999999</v>
      </c>
      <c r="R287" s="4">
        <v>102</v>
      </c>
      <c r="S287" s="6">
        <f t="shared" si="83"/>
        <v>66.841161</v>
      </c>
      <c r="T287" s="4">
        <v>360</v>
      </c>
      <c r="U287" s="6">
        <f t="shared" si="84"/>
        <v>98.640395999999996</v>
      </c>
      <c r="V287" s="4">
        <v>312</v>
      </c>
      <c r="W287" s="6">
        <f t="shared" si="85"/>
        <v>116.6570184</v>
      </c>
      <c r="X287" s="4">
        <v>156</v>
      </c>
      <c r="Y287" s="6">
        <f t="shared" si="86"/>
        <v>57.174061307999999</v>
      </c>
      <c r="Z287" s="4">
        <v>408</v>
      </c>
      <c r="AA287" s="6">
        <f t="shared" si="87"/>
        <v>129.073560528</v>
      </c>
      <c r="AB287" s="4">
        <v>408</v>
      </c>
      <c r="AC287" s="6">
        <f t="shared" si="88"/>
        <v>176.665330488</v>
      </c>
      <c r="AD287" s="4">
        <v>180</v>
      </c>
      <c r="AE287" s="6">
        <f t="shared" si="89"/>
        <v>124.083162</v>
      </c>
      <c r="AF287" s="4">
        <v>252</v>
      </c>
      <c r="AG287" s="6">
        <f t="shared" si="90"/>
        <v>450.38691684000003</v>
      </c>
      <c r="AH287" s="4">
        <v>180</v>
      </c>
      <c r="AI287" s="6">
        <f t="shared" si="91"/>
        <v>79.204938713999994</v>
      </c>
      <c r="AJ287" s="4">
        <v>300</v>
      </c>
      <c r="AK287" s="6">
        <f t="shared" si="92"/>
        <v>126.39</v>
      </c>
      <c r="AL287" s="4">
        <v>144</v>
      </c>
      <c r="AM287" s="6">
        <f t="shared" si="93"/>
        <v>138.815999583408</v>
      </c>
      <c r="AN287" s="4">
        <v>400</v>
      </c>
      <c r="AO287" s="6">
        <f t="shared" si="94"/>
        <v>261.22624000000002</v>
      </c>
      <c r="AP287" s="6">
        <v>2754.5879999999997</v>
      </c>
    </row>
    <row r="288" spans="1:42" x14ac:dyDescent="0.25">
      <c r="A288" s="1">
        <v>12761</v>
      </c>
      <c r="B288" s="1" t="s">
        <v>1952</v>
      </c>
      <c r="C288" s="1" t="s">
        <v>2513</v>
      </c>
      <c r="D288" s="4">
        <v>2154</v>
      </c>
      <c r="E288" s="6">
        <f t="shared" si="76"/>
        <v>839.84460000000001</v>
      </c>
      <c r="F288" s="4">
        <v>300</v>
      </c>
      <c r="G288" s="6">
        <f t="shared" si="77"/>
        <v>240.19786199999999</v>
      </c>
      <c r="H288" s="4">
        <v>496</v>
      </c>
      <c r="I288" s="6">
        <f t="shared" si="78"/>
        <v>287.68</v>
      </c>
      <c r="J288" s="4">
        <v>300</v>
      </c>
      <c r="K288" s="6">
        <f t="shared" si="79"/>
        <v>107.39992536</v>
      </c>
      <c r="L288" s="4">
        <v>280</v>
      </c>
      <c r="M288" s="6">
        <f t="shared" si="80"/>
        <v>197.40204804625202</v>
      </c>
      <c r="N288" s="4">
        <v>336</v>
      </c>
      <c r="O288" s="6">
        <f t="shared" si="81"/>
        <v>211.681344</v>
      </c>
      <c r="P288" s="4">
        <v>336</v>
      </c>
      <c r="Q288" s="6">
        <f t="shared" si="82"/>
        <v>211.681344</v>
      </c>
      <c r="R288" s="4">
        <v>258</v>
      </c>
      <c r="S288" s="6">
        <f t="shared" si="83"/>
        <v>169.06881899999999</v>
      </c>
      <c r="T288" s="4">
        <v>504</v>
      </c>
      <c r="U288" s="6">
        <f t="shared" si="84"/>
        <v>138.0965544</v>
      </c>
      <c r="V288" s="4">
        <v>504</v>
      </c>
      <c r="W288" s="6">
        <f t="shared" si="85"/>
        <v>188.44595279999999</v>
      </c>
      <c r="X288" s="4">
        <v>384</v>
      </c>
      <c r="Y288" s="6">
        <f t="shared" si="86"/>
        <v>140.736150912</v>
      </c>
      <c r="Z288" s="4">
        <v>0</v>
      </c>
      <c r="AA288" s="6">
        <f t="shared" si="87"/>
        <v>0</v>
      </c>
      <c r="AB288" s="4">
        <v>288</v>
      </c>
      <c r="AC288" s="6">
        <f t="shared" si="88"/>
        <v>124.704939168</v>
      </c>
      <c r="AD288" s="4">
        <v>444</v>
      </c>
      <c r="AE288" s="6">
        <f t="shared" si="89"/>
        <v>306.07179960000002</v>
      </c>
      <c r="AF288" s="4">
        <v>96</v>
      </c>
      <c r="AG288" s="6">
        <f t="shared" si="90"/>
        <v>171.57596832000002</v>
      </c>
      <c r="AH288" s="4">
        <v>480</v>
      </c>
      <c r="AI288" s="6">
        <f t="shared" si="91"/>
        <v>211.21316990399998</v>
      </c>
      <c r="AJ288" s="4">
        <v>400</v>
      </c>
      <c r="AK288" s="6">
        <f t="shared" si="92"/>
        <v>168.52</v>
      </c>
      <c r="AL288" s="4">
        <v>360</v>
      </c>
      <c r="AM288" s="6">
        <f t="shared" si="93"/>
        <v>347.03999895852002</v>
      </c>
      <c r="AN288" s="4">
        <v>304</v>
      </c>
      <c r="AO288" s="6">
        <f t="shared" si="94"/>
        <v>198.53194240000002</v>
      </c>
      <c r="AP288" s="6">
        <v>4259.4346000000005</v>
      </c>
    </row>
    <row r="289" spans="1:42" x14ac:dyDescent="0.25">
      <c r="A289" s="1">
        <v>12762</v>
      </c>
      <c r="B289" s="1" t="s">
        <v>1953</v>
      </c>
      <c r="C289" s="1" t="s">
        <v>1000</v>
      </c>
      <c r="D289" s="4">
        <v>402</v>
      </c>
      <c r="E289" s="6">
        <f t="shared" si="76"/>
        <v>156.7398</v>
      </c>
      <c r="F289" s="4">
        <v>144</v>
      </c>
      <c r="G289" s="6">
        <f t="shared" si="77"/>
        <v>115.29497375999999</v>
      </c>
      <c r="H289" s="4">
        <v>200</v>
      </c>
      <c r="I289" s="6">
        <f t="shared" si="78"/>
        <v>115.99999999999999</v>
      </c>
      <c r="J289" s="4">
        <v>100</v>
      </c>
      <c r="K289" s="6">
        <f t="shared" si="79"/>
        <v>35.799975119999999</v>
      </c>
      <c r="L289" s="4">
        <v>150</v>
      </c>
      <c r="M289" s="6">
        <f t="shared" si="80"/>
        <v>105.75109716763501</v>
      </c>
      <c r="N289" s="4">
        <v>156</v>
      </c>
      <c r="O289" s="6">
        <f t="shared" si="81"/>
        <v>98.280624000000003</v>
      </c>
      <c r="P289" s="4">
        <v>156</v>
      </c>
      <c r="Q289" s="6">
        <f t="shared" si="82"/>
        <v>98.280624000000003</v>
      </c>
      <c r="R289" s="4">
        <v>138</v>
      </c>
      <c r="S289" s="6">
        <f t="shared" si="83"/>
        <v>90.432158999999999</v>
      </c>
      <c r="T289" s="4">
        <v>192</v>
      </c>
      <c r="U289" s="6">
        <f t="shared" si="84"/>
        <v>52.6082112</v>
      </c>
      <c r="V289" s="4">
        <v>204</v>
      </c>
      <c r="W289" s="6">
        <f t="shared" si="85"/>
        <v>76.275742799999989</v>
      </c>
      <c r="X289" s="4">
        <v>144</v>
      </c>
      <c r="Y289" s="6">
        <f t="shared" si="86"/>
        <v>52.776056591999996</v>
      </c>
      <c r="Z289" s="4">
        <v>96</v>
      </c>
      <c r="AA289" s="6">
        <f t="shared" si="87"/>
        <v>30.370249536000003</v>
      </c>
      <c r="AB289" s="4">
        <v>96</v>
      </c>
      <c r="AC289" s="6">
        <f t="shared" si="88"/>
        <v>41.568313055999994</v>
      </c>
      <c r="AD289" s="4">
        <v>144</v>
      </c>
      <c r="AE289" s="6">
        <f t="shared" si="89"/>
        <v>99.266529599999998</v>
      </c>
      <c r="AF289" s="4">
        <v>144</v>
      </c>
      <c r="AG289" s="6">
        <f t="shared" si="90"/>
        <v>257.36395248000002</v>
      </c>
      <c r="AH289" s="4">
        <v>180</v>
      </c>
      <c r="AI289" s="6">
        <f t="shared" si="91"/>
        <v>79.204938713999994</v>
      </c>
      <c r="AJ289" s="4">
        <v>140</v>
      </c>
      <c r="AK289" s="6">
        <f t="shared" si="92"/>
        <v>58.981999999999999</v>
      </c>
      <c r="AL289" s="4">
        <v>192</v>
      </c>
      <c r="AM289" s="6">
        <f t="shared" si="93"/>
        <v>185.08799944454401</v>
      </c>
      <c r="AN289" s="4">
        <v>192</v>
      </c>
      <c r="AO289" s="6">
        <f t="shared" si="94"/>
        <v>125.3885952</v>
      </c>
      <c r="AP289" s="6">
        <v>1875.2438</v>
      </c>
    </row>
    <row r="290" spans="1:42" x14ac:dyDescent="0.25">
      <c r="A290" s="1">
        <v>12763</v>
      </c>
      <c r="B290" s="1" t="s">
        <v>1954</v>
      </c>
      <c r="C290" s="1" t="s">
        <v>2514</v>
      </c>
      <c r="D290" s="4">
        <v>402</v>
      </c>
      <c r="E290" s="6">
        <f t="shared" si="76"/>
        <v>156.7398</v>
      </c>
      <c r="F290" s="4">
        <v>96</v>
      </c>
      <c r="G290" s="6">
        <f t="shared" si="77"/>
        <v>76.863315839999999</v>
      </c>
      <c r="H290" s="4">
        <v>96</v>
      </c>
      <c r="I290" s="6">
        <f t="shared" si="78"/>
        <v>55.679999999999993</v>
      </c>
      <c r="J290" s="4">
        <v>100</v>
      </c>
      <c r="K290" s="6">
        <f t="shared" si="79"/>
        <v>35.799975119999999</v>
      </c>
      <c r="L290" s="4">
        <v>100</v>
      </c>
      <c r="M290" s="6">
        <f t="shared" si="80"/>
        <v>70.500731445089997</v>
      </c>
      <c r="N290" s="4">
        <v>72</v>
      </c>
      <c r="O290" s="6">
        <f t="shared" si="81"/>
        <v>45.360287999999997</v>
      </c>
      <c r="P290" s="4">
        <v>72</v>
      </c>
      <c r="Q290" s="6">
        <f t="shared" si="82"/>
        <v>45.360287999999997</v>
      </c>
      <c r="R290" s="4">
        <v>102</v>
      </c>
      <c r="S290" s="6">
        <f t="shared" si="83"/>
        <v>66.841161</v>
      </c>
      <c r="T290" s="4">
        <v>144</v>
      </c>
      <c r="U290" s="6">
        <f t="shared" si="84"/>
        <v>39.4561584</v>
      </c>
      <c r="V290" s="4">
        <v>144</v>
      </c>
      <c r="W290" s="6">
        <f t="shared" si="85"/>
        <v>53.841700799999998</v>
      </c>
      <c r="X290" s="4">
        <v>144</v>
      </c>
      <c r="Y290" s="6">
        <f t="shared" si="86"/>
        <v>52.776056591999996</v>
      </c>
      <c r="Z290" s="4">
        <v>96</v>
      </c>
      <c r="AA290" s="6">
        <f t="shared" si="87"/>
        <v>30.370249536000003</v>
      </c>
      <c r="AB290" s="4">
        <v>144</v>
      </c>
      <c r="AC290" s="6">
        <f t="shared" si="88"/>
        <v>62.352469583999998</v>
      </c>
      <c r="AD290" s="4">
        <v>132</v>
      </c>
      <c r="AE290" s="6">
        <f t="shared" si="89"/>
        <v>90.994318800000002</v>
      </c>
      <c r="AF290" s="4">
        <v>60</v>
      </c>
      <c r="AG290" s="6">
        <f t="shared" si="90"/>
        <v>107.2349802</v>
      </c>
      <c r="AH290" s="4">
        <v>120</v>
      </c>
      <c r="AI290" s="6">
        <f t="shared" si="91"/>
        <v>52.803292475999996</v>
      </c>
      <c r="AJ290" s="4">
        <v>140</v>
      </c>
      <c r="AK290" s="6">
        <f t="shared" si="92"/>
        <v>58.981999999999999</v>
      </c>
      <c r="AL290" s="4">
        <v>144</v>
      </c>
      <c r="AM290" s="6">
        <f t="shared" si="93"/>
        <v>138.815999583408</v>
      </c>
      <c r="AN290" s="4">
        <v>144</v>
      </c>
      <c r="AO290" s="6">
        <f t="shared" si="94"/>
        <v>94.041446399999998</v>
      </c>
      <c r="AP290" s="6">
        <v>1334.6058</v>
      </c>
    </row>
    <row r="291" spans="1:42" x14ac:dyDescent="0.25">
      <c r="A291" s="1">
        <v>12764</v>
      </c>
      <c r="B291" s="1" t="s">
        <v>1955</v>
      </c>
      <c r="C291" s="1" t="s">
        <v>1001</v>
      </c>
      <c r="D291" s="4">
        <v>3000</v>
      </c>
      <c r="E291" s="6">
        <f t="shared" si="76"/>
        <v>1169.7</v>
      </c>
      <c r="F291" s="4">
        <v>756</v>
      </c>
      <c r="G291" s="6">
        <f t="shared" si="77"/>
        <v>605.29861224000001</v>
      </c>
      <c r="H291" s="4">
        <v>824</v>
      </c>
      <c r="I291" s="6">
        <f t="shared" si="78"/>
        <v>477.91999999999996</v>
      </c>
      <c r="J291" s="4">
        <v>1740</v>
      </c>
      <c r="K291" s="6">
        <f t="shared" si="79"/>
        <v>622.91956708800001</v>
      </c>
      <c r="L291" s="4">
        <v>450</v>
      </c>
      <c r="M291" s="6">
        <f t="shared" si="80"/>
        <v>317.25329150290503</v>
      </c>
      <c r="N291" s="4">
        <v>528</v>
      </c>
      <c r="O291" s="6">
        <f t="shared" si="81"/>
        <v>332.642112</v>
      </c>
      <c r="P291" s="4">
        <v>540</v>
      </c>
      <c r="Q291" s="6">
        <f t="shared" si="82"/>
        <v>340.20215999999999</v>
      </c>
      <c r="R291" s="4">
        <v>426</v>
      </c>
      <c r="S291" s="6">
        <f t="shared" si="83"/>
        <v>279.16014300000001</v>
      </c>
      <c r="T291" s="4">
        <v>1464</v>
      </c>
      <c r="U291" s="6">
        <f t="shared" si="84"/>
        <v>401.13761039999997</v>
      </c>
      <c r="V291" s="4">
        <v>1296</v>
      </c>
      <c r="W291" s="6">
        <f t="shared" si="85"/>
        <v>484.57530719999994</v>
      </c>
      <c r="X291" s="4">
        <v>636</v>
      </c>
      <c r="Y291" s="6">
        <f t="shared" si="86"/>
        <v>233.094249948</v>
      </c>
      <c r="Z291" s="4">
        <v>1056</v>
      </c>
      <c r="AA291" s="6">
        <f t="shared" si="87"/>
        <v>334.07274489600002</v>
      </c>
      <c r="AB291" s="4">
        <v>1992</v>
      </c>
      <c r="AC291" s="6">
        <f t="shared" si="88"/>
        <v>862.54249591199994</v>
      </c>
      <c r="AD291" s="4">
        <v>732</v>
      </c>
      <c r="AE291" s="6">
        <f t="shared" si="89"/>
        <v>504.60485879999999</v>
      </c>
      <c r="AF291" s="4">
        <v>1548</v>
      </c>
      <c r="AG291" s="6">
        <f t="shared" si="90"/>
        <v>2766.66248916</v>
      </c>
      <c r="AH291" s="4">
        <v>780</v>
      </c>
      <c r="AI291" s="6">
        <f t="shared" si="91"/>
        <v>343.22140109399999</v>
      </c>
      <c r="AJ291" s="4">
        <v>2000</v>
      </c>
      <c r="AK291" s="6">
        <f t="shared" si="92"/>
        <v>842.6</v>
      </c>
      <c r="AL291" s="4">
        <v>696</v>
      </c>
      <c r="AM291" s="6">
        <f t="shared" si="93"/>
        <v>670.94399798647203</v>
      </c>
      <c r="AN291" s="4">
        <v>1504</v>
      </c>
      <c r="AO291" s="6">
        <f t="shared" si="94"/>
        <v>982.21066240000005</v>
      </c>
      <c r="AP291" s="6">
        <v>12568.944</v>
      </c>
    </row>
    <row r="292" spans="1:42" x14ac:dyDescent="0.25">
      <c r="A292" s="1">
        <v>12765</v>
      </c>
      <c r="B292" s="1" t="s">
        <v>1956</v>
      </c>
      <c r="C292" s="1" t="s">
        <v>1002</v>
      </c>
      <c r="D292" s="4">
        <v>780</v>
      </c>
      <c r="E292" s="6">
        <f t="shared" si="76"/>
        <v>304.12200000000001</v>
      </c>
      <c r="F292" s="4">
        <v>168</v>
      </c>
      <c r="G292" s="6">
        <f t="shared" si="77"/>
        <v>134.51080271999999</v>
      </c>
      <c r="H292" s="4">
        <v>176</v>
      </c>
      <c r="I292" s="6">
        <f t="shared" si="78"/>
        <v>102.08</v>
      </c>
      <c r="J292" s="4">
        <v>350</v>
      </c>
      <c r="K292" s="6">
        <f t="shared" si="79"/>
        <v>125.29991292</v>
      </c>
      <c r="L292" s="4">
        <v>100</v>
      </c>
      <c r="M292" s="6">
        <f t="shared" si="80"/>
        <v>70.500731445089997</v>
      </c>
      <c r="N292" s="4">
        <v>120</v>
      </c>
      <c r="O292" s="6">
        <f t="shared" si="81"/>
        <v>75.600480000000005</v>
      </c>
      <c r="P292" s="4">
        <v>120</v>
      </c>
      <c r="Q292" s="6">
        <f t="shared" si="82"/>
        <v>75.600480000000005</v>
      </c>
      <c r="R292" s="4">
        <v>96</v>
      </c>
      <c r="S292" s="6">
        <f t="shared" si="83"/>
        <v>62.909328000000002</v>
      </c>
      <c r="T292" s="4">
        <v>336</v>
      </c>
      <c r="U292" s="6">
        <f t="shared" si="84"/>
        <v>92.064369599999992</v>
      </c>
      <c r="V292" s="4">
        <v>276</v>
      </c>
      <c r="W292" s="6">
        <f t="shared" si="85"/>
        <v>103.1965932</v>
      </c>
      <c r="X292" s="4">
        <v>132</v>
      </c>
      <c r="Y292" s="6">
        <f t="shared" si="86"/>
        <v>48.378051876000001</v>
      </c>
      <c r="Z292" s="4">
        <v>216</v>
      </c>
      <c r="AA292" s="6">
        <f t="shared" si="87"/>
        <v>68.333061455999996</v>
      </c>
      <c r="AB292" s="4">
        <v>672</v>
      </c>
      <c r="AC292" s="6">
        <f t="shared" si="88"/>
        <v>290.97819139199999</v>
      </c>
      <c r="AD292" s="4">
        <v>156</v>
      </c>
      <c r="AE292" s="6">
        <f t="shared" si="89"/>
        <v>107.53874039999999</v>
      </c>
      <c r="AF292" s="4">
        <v>288</v>
      </c>
      <c r="AG292" s="6">
        <f t="shared" si="90"/>
        <v>514.72790496000005</v>
      </c>
      <c r="AH292" s="4">
        <v>180</v>
      </c>
      <c r="AI292" s="6">
        <f t="shared" si="91"/>
        <v>79.204938713999994</v>
      </c>
      <c r="AJ292" s="4">
        <v>580</v>
      </c>
      <c r="AK292" s="6">
        <f t="shared" si="92"/>
        <v>244.35400000000001</v>
      </c>
      <c r="AL292" s="4">
        <v>132</v>
      </c>
      <c r="AM292" s="6">
        <f t="shared" si="93"/>
        <v>127.247999618124</v>
      </c>
      <c r="AN292" s="4">
        <v>352</v>
      </c>
      <c r="AO292" s="6">
        <f t="shared" si="94"/>
        <v>229.8790912</v>
      </c>
      <c r="AP292" s="6">
        <v>2856.1059999999998</v>
      </c>
    </row>
    <row r="293" spans="1:42" x14ac:dyDescent="0.25">
      <c r="A293" s="1">
        <v>12766</v>
      </c>
      <c r="B293" s="1" t="s">
        <v>1957</v>
      </c>
      <c r="C293" s="1" t="s">
        <v>1003</v>
      </c>
      <c r="D293" s="4">
        <v>1374</v>
      </c>
      <c r="E293" s="6">
        <f t="shared" si="76"/>
        <v>535.72260000000006</v>
      </c>
      <c r="F293" s="4">
        <v>300</v>
      </c>
      <c r="G293" s="6">
        <f t="shared" si="77"/>
        <v>240.19786199999999</v>
      </c>
      <c r="H293" s="4">
        <v>312</v>
      </c>
      <c r="I293" s="6">
        <f t="shared" si="78"/>
        <v>180.95999999999998</v>
      </c>
      <c r="J293" s="4">
        <v>610</v>
      </c>
      <c r="K293" s="6">
        <f t="shared" si="79"/>
        <v>218.379848232</v>
      </c>
      <c r="L293" s="4">
        <v>180</v>
      </c>
      <c r="M293" s="6">
        <f t="shared" si="80"/>
        <v>126.90131660116201</v>
      </c>
      <c r="N293" s="4">
        <v>216</v>
      </c>
      <c r="O293" s="6">
        <f t="shared" si="81"/>
        <v>136.08086399999999</v>
      </c>
      <c r="P293" s="4">
        <v>216</v>
      </c>
      <c r="Q293" s="6">
        <f t="shared" si="82"/>
        <v>136.08086399999999</v>
      </c>
      <c r="R293" s="4">
        <v>162</v>
      </c>
      <c r="S293" s="6">
        <f t="shared" si="83"/>
        <v>106.159491</v>
      </c>
      <c r="T293" s="4">
        <v>576</v>
      </c>
      <c r="U293" s="6">
        <f t="shared" si="84"/>
        <v>157.8246336</v>
      </c>
      <c r="V293" s="4">
        <v>480</v>
      </c>
      <c r="W293" s="6">
        <f t="shared" si="85"/>
        <v>179.47233599999998</v>
      </c>
      <c r="X293" s="4">
        <v>240</v>
      </c>
      <c r="Y293" s="6">
        <f t="shared" si="86"/>
        <v>87.960094319999996</v>
      </c>
      <c r="Z293" s="4">
        <v>384</v>
      </c>
      <c r="AA293" s="6">
        <f t="shared" si="87"/>
        <v>121.48099814400001</v>
      </c>
      <c r="AB293" s="4">
        <v>1176</v>
      </c>
      <c r="AC293" s="6">
        <f t="shared" si="88"/>
        <v>509.21183493599995</v>
      </c>
      <c r="AD293" s="4">
        <v>276</v>
      </c>
      <c r="AE293" s="6">
        <f t="shared" si="89"/>
        <v>190.26084839999999</v>
      </c>
      <c r="AF293" s="4">
        <v>564</v>
      </c>
      <c r="AG293" s="6">
        <f t="shared" si="90"/>
        <v>1008.00881388</v>
      </c>
      <c r="AH293" s="4">
        <v>300</v>
      </c>
      <c r="AI293" s="6">
        <f t="shared" si="91"/>
        <v>132.00823119</v>
      </c>
      <c r="AJ293" s="4">
        <v>2000</v>
      </c>
      <c r="AK293" s="6">
        <f t="shared" si="92"/>
        <v>842.6</v>
      </c>
      <c r="AL293" s="4">
        <v>228</v>
      </c>
      <c r="AM293" s="6">
        <f t="shared" si="93"/>
        <v>219.79199934039602</v>
      </c>
      <c r="AN293" s="4">
        <v>496</v>
      </c>
      <c r="AO293" s="6">
        <f t="shared" si="94"/>
        <v>323.92053759999999</v>
      </c>
      <c r="AP293" s="6">
        <v>5451.9806000000008</v>
      </c>
    </row>
    <row r="294" spans="1:42" x14ac:dyDescent="0.25">
      <c r="A294" s="1">
        <v>12767</v>
      </c>
      <c r="B294" s="1" t="s">
        <v>1958</v>
      </c>
      <c r="C294" s="1" t="s">
        <v>1004</v>
      </c>
      <c r="D294" s="4">
        <v>198</v>
      </c>
      <c r="E294" s="6">
        <f t="shared" si="76"/>
        <v>77.200200000000009</v>
      </c>
      <c r="F294" s="4">
        <v>120</v>
      </c>
      <c r="G294" s="6">
        <f t="shared" si="77"/>
        <v>96.079144799999995</v>
      </c>
      <c r="H294" s="4">
        <v>120</v>
      </c>
      <c r="I294" s="6">
        <f t="shared" si="78"/>
        <v>69.599999999999994</v>
      </c>
      <c r="J294" s="4">
        <v>120</v>
      </c>
      <c r="K294" s="6">
        <f t="shared" si="79"/>
        <v>42.959970143999996</v>
      </c>
      <c r="L294" s="4">
        <v>100</v>
      </c>
      <c r="M294" s="6">
        <f t="shared" si="80"/>
        <v>70.500731445089997</v>
      </c>
      <c r="N294" s="4">
        <v>96</v>
      </c>
      <c r="O294" s="6">
        <f t="shared" si="81"/>
        <v>60.480384000000001</v>
      </c>
      <c r="P294" s="4">
        <v>96</v>
      </c>
      <c r="Q294" s="6">
        <f t="shared" si="82"/>
        <v>60.480384000000001</v>
      </c>
      <c r="R294" s="4">
        <v>120</v>
      </c>
      <c r="S294" s="6">
        <f t="shared" si="83"/>
        <v>78.636659999999992</v>
      </c>
      <c r="T294" s="4">
        <v>120</v>
      </c>
      <c r="U294" s="6">
        <f t="shared" si="84"/>
        <v>32.880132000000003</v>
      </c>
      <c r="V294" s="4">
        <v>120</v>
      </c>
      <c r="W294" s="6">
        <f t="shared" si="85"/>
        <v>44.868083999999996</v>
      </c>
      <c r="X294" s="4">
        <v>120</v>
      </c>
      <c r="Y294" s="6">
        <f t="shared" si="86"/>
        <v>43.980047159999998</v>
      </c>
      <c r="Z294" s="4">
        <v>120</v>
      </c>
      <c r="AA294" s="6">
        <f t="shared" si="87"/>
        <v>37.96281192</v>
      </c>
      <c r="AB294" s="4">
        <v>96</v>
      </c>
      <c r="AC294" s="6">
        <f t="shared" si="88"/>
        <v>41.568313055999994</v>
      </c>
      <c r="AD294" s="4">
        <v>48</v>
      </c>
      <c r="AE294" s="6">
        <f t="shared" si="89"/>
        <v>33.088843199999999</v>
      </c>
      <c r="AF294" s="4">
        <v>48</v>
      </c>
      <c r="AG294" s="6">
        <f t="shared" si="90"/>
        <v>85.787984160000008</v>
      </c>
      <c r="AH294" s="4">
        <v>120</v>
      </c>
      <c r="AI294" s="6">
        <f t="shared" si="91"/>
        <v>52.803292475999996</v>
      </c>
      <c r="AJ294" s="4">
        <v>80</v>
      </c>
      <c r="AK294" s="6">
        <f t="shared" si="92"/>
        <v>33.704000000000001</v>
      </c>
      <c r="AL294" s="4">
        <v>120</v>
      </c>
      <c r="AM294" s="6">
        <f t="shared" si="93"/>
        <v>115.67999965284</v>
      </c>
      <c r="AN294" s="4">
        <v>48</v>
      </c>
      <c r="AO294" s="6">
        <f t="shared" si="94"/>
        <v>31.347148799999999</v>
      </c>
      <c r="AP294" s="6">
        <v>1109.4601999999998</v>
      </c>
    </row>
    <row r="295" spans="1:42" x14ac:dyDescent="0.25">
      <c r="A295" s="1">
        <v>12768</v>
      </c>
      <c r="B295" s="1" t="s">
        <v>1959</v>
      </c>
      <c r="C295" s="1" t="s">
        <v>2515</v>
      </c>
      <c r="D295" s="4">
        <v>102</v>
      </c>
      <c r="E295" s="6">
        <f t="shared" si="76"/>
        <v>39.769800000000004</v>
      </c>
      <c r="F295" s="4">
        <v>48</v>
      </c>
      <c r="G295" s="6">
        <f t="shared" si="77"/>
        <v>38.431657919999999</v>
      </c>
      <c r="H295" s="4">
        <v>48</v>
      </c>
      <c r="I295" s="6">
        <f t="shared" si="78"/>
        <v>27.839999999999996</v>
      </c>
      <c r="J295" s="4">
        <v>20</v>
      </c>
      <c r="K295" s="6">
        <f t="shared" si="79"/>
        <v>7.1599950239999997</v>
      </c>
      <c r="L295" s="4">
        <v>50</v>
      </c>
      <c r="M295" s="6">
        <f t="shared" si="80"/>
        <v>35.250365722544998</v>
      </c>
      <c r="N295" s="4">
        <v>48</v>
      </c>
      <c r="O295" s="6">
        <f t="shared" si="81"/>
        <v>30.240192</v>
      </c>
      <c r="P295" s="4">
        <v>48</v>
      </c>
      <c r="Q295" s="6">
        <f t="shared" si="82"/>
        <v>30.240192</v>
      </c>
      <c r="R295" s="4">
        <v>48</v>
      </c>
      <c r="S295" s="6">
        <f t="shared" si="83"/>
        <v>31.454664000000001</v>
      </c>
      <c r="T295" s="4">
        <v>48</v>
      </c>
      <c r="U295" s="6">
        <f t="shared" si="84"/>
        <v>13.1520528</v>
      </c>
      <c r="V295" s="4">
        <v>48</v>
      </c>
      <c r="W295" s="6">
        <f t="shared" si="85"/>
        <v>17.947233599999997</v>
      </c>
      <c r="X295" s="4">
        <v>48</v>
      </c>
      <c r="Y295" s="6">
        <f t="shared" si="86"/>
        <v>17.592018864</v>
      </c>
      <c r="Z295" s="4">
        <v>24</v>
      </c>
      <c r="AA295" s="6">
        <f t="shared" si="87"/>
        <v>7.5925623840000007</v>
      </c>
      <c r="AB295" s="4">
        <v>48</v>
      </c>
      <c r="AC295" s="6">
        <f t="shared" si="88"/>
        <v>20.784156527999997</v>
      </c>
      <c r="AD295" s="4">
        <v>48</v>
      </c>
      <c r="AE295" s="6">
        <f t="shared" si="89"/>
        <v>33.088843199999999</v>
      </c>
      <c r="AF295" s="4">
        <v>24</v>
      </c>
      <c r="AG295" s="6">
        <f t="shared" si="90"/>
        <v>42.893992080000004</v>
      </c>
      <c r="AH295" s="4">
        <v>60</v>
      </c>
      <c r="AI295" s="6">
        <f t="shared" si="91"/>
        <v>26.401646237999998</v>
      </c>
      <c r="AJ295" s="4">
        <v>60</v>
      </c>
      <c r="AK295" s="6">
        <f t="shared" si="92"/>
        <v>25.277999999999999</v>
      </c>
      <c r="AL295" s="4">
        <v>48</v>
      </c>
      <c r="AM295" s="6">
        <f t="shared" si="93"/>
        <v>46.271999861136003</v>
      </c>
      <c r="AN295" s="4">
        <v>48</v>
      </c>
      <c r="AO295" s="6">
        <f t="shared" si="94"/>
        <v>31.347148799999999</v>
      </c>
      <c r="AP295" s="6">
        <v>522.66379999999992</v>
      </c>
    </row>
    <row r="296" spans="1:42" x14ac:dyDescent="0.25">
      <c r="A296" s="1">
        <v>12769</v>
      </c>
      <c r="B296" s="1" t="s">
        <v>1960</v>
      </c>
      <c r="C296" s="1" t="s">
        <v>2516</v>
      </c>
      <c r="D296" s="4">
        <v>960</v>
      </c>
      <c r="E296" s="6">
        <f t="shared" si="76"/>
        <v>374.30400000000003</v>
      </c>
      <c r="F296" s="4">
        <v>396</v>
      </c>
      <c r="G296" s="6">
        <f t="shared" si="77"/>
        <v>317.06117783999997</v>
      </c>
      <c r="H296" s="4">
        <v>480</v>
      </c>
      <c r="I296" s="6">
        <f t="shared" si="78"/>
        <v>278.39999999999998</v>
      </c>
      <c r="J296" s="4">
        <v>200</v>
      </c>
      <c r="K296" s="6">
        <f t="shared" si="79"/>
        <v>71.599950239999998</v>
      </c>
      <c r="L296" s="4">
        <v>200</v>
      </c>
      <c r="M296" s="6">
        <f t="shared" si="80"/>
        <v>141.00146289017999</v>
      </c>
      <c r="N296" s="4">
        <v>204</v>
      </c>
      <c r="O296" s="6">
        <f t="shared" si="81"/>
        <v>128.520816</v>
      </c>
      <c r="P296" s="4">
        <v>204</v>
      </c>
      <c r="Q296" s="6">
        <f t="shared" si="82"/>
        <v>128.520816</v>
      </c>
      <c r="R296" s="4">
        <v>162</v>
      </c>
      <c r="S296" s="6">
        <f t="shared" si="83"/>
        <v>106.159491</v>
      </c>
      <c r="T296" s="4">
        <v>408</v>
      </c>
      <c r="U296" s="6">
        <f t="shared" si="84"/>
        <v>111.7924488</v>
      </c>
      <c r="V296" s="4">
        <v>396</v>
      </c>
      <c r="W296" s="6">
        <f t="shared" si="85"/>
        <v>148.06467719999998</v>
      </c>
      <c r="X296" s="4">
        <v>384</v>
      </c>
      <c r="Y296" s="6">
        <f t="shared" si="86"/>
        <v>140.736150912</v>
      </c>
      <c r="Z296" s="4">
        <v>192</v>
      </c>
      <c r="AA296" s="6">
        <f t="shared" si="87"/>
        <v>60.740499072000006</v>
      </c>
      <c r="AB296" s="4">
        <v>408</v>
      </c>
      <c r="AC296" s="6">
        <f t="shared" si="88"/>
        <v>176.665330488</v>
      </c>
      <c r="AD296" s="4">
        <v>240</v>
      </c>
      <c r="AE296" s="6">
        <f t="shared" si="89"/>
        <v>165.44421599999998</v>
      </c>
      <c r="AF296" s="4">
        <v>156</v>
      </c>
      <c r="AG296" s="6">
        <f t="shared" si="90"/>
        <v>278.81094852000001</v>
      </c>
      <c r="AH296" s="4">
        <v>300</v>
      </c>
      <c r="AI296" s="6">
        <f t="shared" si="91"/>
        <v>132.00823119</v>
      </c>
      <c r="AJ296" s="4">
        <v>320</v>
      </c>
      <c r="AK296" s="6">
        <f t="shared" si="92"/>
        <v>134.816</v>
      </c>
      <c r="AL296" s="4">
        <v>360</v>
      </c>
      <c r="AM296" s="6">
        <f t="shared" si="93"/>
        <v>347.03999895852002</v>
      </c>
      <c r="AN296" s="4">
        <v>112</v>
      </c>
      <c r="AO296" s="6">
        <f t="shared" si="94"/>
        <v>73.143347200000008</v>
      </c>
      <c r="AP296" s="6">
        <v>3314.4539999999993</v>
      </c>
    </row>
    <row r="297" spans="1:42" x14ac:dyDescent="0.25">
      <c r="A297" s="1">
        <v>12770</v>
      </c>
      <c r="B297" s="1" t="s">
        <v>1961</v>
      </c>
      <c r="C297" s="1" t="s">
        <v>2517</v>
      </c>
      <c r="D297" s="4">
        <v>300</v>
      </c>
      <c r="E297" s="6">
        <f t="shared" si="76"/>
        <v>116.97000000000001</v>
      </c>
      <c r="F297" s="4">
        <v>96</v>
      </c>
      <c r="G297" s="6">
        <f t="shared" si="77"/>
        <v>76.863315839999999</v>
      </c>
      <c r="H297" s="4">
        <v>120</v>
      </c>
      <c r="I297" s="6">
        <f t="shared" si="78"/>
        <v>69.599999999999994</v>
      </c>
      <c r="J297" s="4">
        <v>40</v>
      </c>
      <c r="K297" s="6">
        <f t="shared" si="79"/>
        <v>14.319990047999999</v>
      </c>
      <c r="L297" s="4">
        <v>100</v>
      </c>
      <c r="M297" s="6">
        <f t="shared" si="80"/>
        <v>70.500731445089997</v>
      </c>
      <c r="N297" s="4">
        <v>120</v>
      </c>
      <c r="O297" s="6">
        <f t="shared" si="81"/>
        <v>75.600480000000005</v>
      </c>
      <c r="P297" s="4">
        <v>120</v>
      </c>
      <c r="Q297" s="6">
        <f t="shared" si="82"/>
        <v>75.600480000000005</v>
      </c>
      <c r="R297" s="4">
        <v>78</v>
      </c>
      <c r="S297" s="6">
        <f t="shared" si="83"/>
        <v>51.113828999999996</v>
      </c>
      <c r="T297" s="4">
        <v>144</v>
      </c>
      <c r="U297" s="6">
        <f t="shared" si="84"/>
        <v>39.4561584</v>
      </c>
      <c r="V297" s="4">
        <v>180</v>
      </c>
      <c r="W297" s="6">
        <f t="shared" si="85"/>
        <v>67.302126000000001</v>
      </c>
      <c r="X297" s="4">
        <v>120</v>
      </c>
      <c r="Y297" s="6">
        <f t="shared" si="86"/>
        <v>43.980047159999998</v>
      </c>
      <c r="Z297" s="4">
        <v>48</v>
      </c>
      <c r="AA297" s="6">
        <f t="shared" si="87"/>
        <v>15.185124768000001</v>
      </c>
      <c r="AB297" s="4">
        <v>120</v>
      </c>
      <c r="AC297" s="6">
        <f t="shared" si="88"/>
        <v>51.960391319999999</v>
      </c>
      <c r="AD297" s="4">
        <v>120</v>
      </c>
      <c r="AE297" s="6">
        <f t="shared" si="89"/>
        <v>82.722107999999992</v>
      </c>
      <c r="AF297" s="4">
        <v>60</v>
      </c>
      <c r="AG297" s="6">
        <f t="shared" si="90"/>
        <v>107.2349802</v>
      </c>
      <c r="AH297" s="4">
        <v>180</v>
      </c>
      <c r="AI297" s="6">
        <f t="shared" si="91"/>
        <v>79.204938713999994</v>
      </c>
      <c r="AJ297" s="4">
        <v>120</v>
      </c>
      <c r="AK297" s="6">
        <f t="shared" si="92"/>
        <v>50.555999999999997</v>
      </c>
      <c r="AL297" s="4">
        <v>204</v>
      </c>
      <c r="AM297" s="6">
        <f t="shared" si="93"/>
        <v>196.65599940982801</v>
      </c>
      <c r="AN297" s="4">
        <v>80</v>
      </c>
      <c r="AO297" s="6">
        <f t="shared" si="94"/>
        <v>52.245248000000004</v>
      </c>
      <c r="AP297" s="6">
        <v>1336.9159999999999</v>
      </c>
    </row>
    <row r="298" spans="1:42" x14ac:dyDescent="0.25">
      <c r="A298" s="1">
        <v>12773</v>
      </c>
      <c r="B298" s="1" t="s">
        <v>1962</v>
      </c>
      <c r="C298" s="1" t="s">
        <v>2518</v>
      </c>
      <c r="D298" s="4">
        <v>834</v>
      </c>
      <c r="E298" s="6">
        <f t="shared" si="76"/>
        <v>325.17660000000001</v>
      </c>
      <c r="F298" s="4">
        <v>240</v>
      </c>
      <c r="G298" s="6">
        <f t="shared" si="77"/>
        <v>192.15828959999999</v>
      </c>
      <c r="H298" s="4">
        <v>216</v>
      </c>
      <c r="I298" s="6">
        <f t="shared" si="78"/>
        <v>125.27999999999999</v>
      </c>
      <c r="J298" s="4">
        <v>410</v>
      </c>
      <c r="K298" s="6">
        <f t="shared" si="79"/>
        <v>146.779897992</v>
      </c>
      <c r="L298" s="4">
        <v>110</v>
      </c>
      <c r="M298" s="6">
        <f t="shared" si="80"/>
        <v>77.550804589599011</v>
      </c>
      <c r="N298" s="4">
        <v>132</v>
      </c>
      <c r="O298" s="6">
        <f t="shared" si="81"/>
        <v>83.160527999999999</v>
      </c>
      <c r="P298" s="4">
        <v>168</v>
      </c>
      <c r="Q298" s="6">
        <f t="shared" si="82"/>
        <v>105.840672</v>
      </c>
      <c r="R298" s="4">
        <v>102</v>
      </c>
      <c r="S298" s="6">
        <f t="shared" si="83"/>
        <v>66.841161</v>
      </c>
      <c r="T298" s="4">
        <v>360</v>
      </c>
      <c r="U298" s="6">
        <f t="shared" si="84"/>
        <v>98.640395999999996</v>
      </c>
      <c r="V298" s="4">
        <v>336</v>
      </c>
      <c r="W298" s="6">
        <f t="shared" si="85"/>
        <v>125.63063519999999</v>
      </c>
      <c r="X298" s="4">
        <v>156</v>
      </c>
      <c r="Y298" s="6">
        <f t="shared" si="86"/>
        <v>57.174061307999999</v>
      </c>
      <c r="Z298" s="4">
        <v>288</v>
      </c>
      <c r="AA298" s="6">
        <f t="shared" si="87"/>
        <v>91.110748608000009</v>
      </c>
      <c r="AB298" s="4">
        <v>864</v>
      </c>
      <c r="AC298" s="6">
        <f t="shared" si="88"/>
        <v>374.11481750399997</v>
      </c>
      <c r="AD298" s="4">
        <v>180</v>
      </c>
      <c r="AE298" s="6">
        <f t="shared" si="89"/>
        <v>124.083162</v>
      </c>
      <c r="AF298" s="4">
        <v>276</v>
      </c>
      <c r="AG298" s="6">
        <f t="shared" si="90"/>
        <v>493.28090892</v>
      </c>
      <c r="AH298" s="4">
        <v>180</v>
      </c>
      <c r="AI298" s="6">
        <f t="shared" si="91"/>
        <v>79.204938713999994</v>
      </c>
      <c r="AJ298" s="4">
        <v>820</v>
      </c>
      <c r="AK298" s="6">
        <f t="shared" si="92"/>
        <v>345.46600000000001</v>
      </c>
      <c r="AL298" s="4">
        <v>156</v>
      </c>
      <c r="AM298" s="6">
        <f t="shared" si="93"/>
        <v>150.383999548692</v>
      </c>
      <c r="AN298" s="4">
        <v>416</v>
      </c>
      <c r="AO298" s="6">
        <f t="shared" si="94"/>
        <v>271.67528959999999</v>
      </c>
      <c r="AP298" s="6">
        <v>3333.0405999999998</v>
      </c>
    </row>
    <row r="299" spans="1:42" x14ac:dyDescent="0.25">
      <c r="A299" s="1">
        <v>12775</v>
      </c>
      <c r="B299" s="1" t="s">
        <v>1963</v>
      </c>
      <c r="C299" s="1" t="s">
        <v>1005</v>
      </c>
      <c r="D299" s="4">
        <v>702</v>
      </c>
      <c r="E299" s="6">
        <f t="shared" si="76"/>
        <v>273.70980000000003</v>
      </c>
      <c r="F299" s="4">
        <v>168</v>
      </c>
      <c r="G299" s="6">
        <f t="shared" si="77"/>
        <v>134.51080271999999</v>
      </c>
      <c r="H299" s="4">
        <v>176</v>
      </c>
      <c r="I299" s="6">
        <f t="shared" si="78"/>
        <v>102.08</v>
      </c>
      <c r="J299" s="4">
        <v>250</v>
      </c>
      <c r="K299" s="6">
        <f t="shared" si="79"/>
        <v>89.499937799999998</v>
      </c>
      <c r="L299" s="4">
        <v>100</v>
      </c>
      <c r="M299" s="6">
        <f t="shared" si="80"/>
        <v>70.500731445089997</v>
      </c>
      <c r="N299" s="4">
        <v>120</v>
      </c>
      <c r="O299" s="6">
        <f t="shared" si="81"/>
        <v>75.600480000000005</v>
      </c>
      <c r="P299" s="4">
        <v>120</v>
      </c>
      <c r="Q299" s="6">
        <f t="shared" si="82"/>
        <v>75.600480000000005</v>
      </c>
      <c r="R299" s="4">
        <v>96</v>
      </c>
      <c r="S299" s="6">
        <f t="shared" si="83"/>
        <v>62.909328000000002</v>
      </c>
      <c r="T299" s="4">
        <v>336</v>
      </c>
      <c r="U299" s="6">
        <f t="shared" si="84"/>
        <v>92.064369599999992</v>
      </c>
      <c r="V299" s="4">
        <v>276</v>
      </c>
      <c r="W299" s="6">
        <f t="shared" si="85"/>
        <v>103.1965932</v>
      </c>
      <c r="X299" s="4">
        <v>132</v>
      </c>
      <c r="Y299" s="6">
        <f t="shared" si="86"/>
        <v>48.378051876000001</v>
      </c>
      <c r="Z299" s="4">
        <v>216</v>
      </c>
      <c r="AA299" s="6">
        <f t="shared" si="87"/>
        <v>68.333061455999996</v>
      </c>
      <c r="AB299" s="4">
        <v>504</v>
      </c>
      <c r="AC299" s="6">
        <f t="shared" si="88"/>
        <v>218.23364354399999</v>
      </c>
      <c r="AD299" s="4">
        <v>156</v>
      </c>
      <c r="AE299" s="6">
        <f t="shared" si="89"/>
        <v>107.53874039999999</v>
      </c>
      <c r="AF299" s="4">
        <v>84</v>
      </c>
      <c r="AG299" s="6">
        <f t="shared" si="90"/>
        <v>150.12897228</v>
      </c>
      <c r="AH299" s="4">
        <v>180</v>
      </c>
      <c r="AI299" s="6">
        <f t="shared" si="91"/>
        <v>79.204938713999994</v>
      </c>
      <c r="AJ299" s="4">
        <v>300</v>
      </c>
      <c r="AK299" s="6">
        <f t="shared" si="92"/>
        <v>126.39</v>
      </c>
      <c r="AL299" s="4">
        <v>132</v>
      </c>
      <c r="AM299" s="6">
        <f t="shared" si="93"/>
        <v>127.247999618124</v>
      </c>
      <c r="AN299" s="4">
        <v>192</v>
      </c>
      <c r="AO299" s="6">
        <f t="shared" si="94"/>
        <v>125.3885952</v>
      </c>
      <c r="AP299" s="6">
        <v>2130.2417999999998</v>
      </c>
    </row>
    <row r="300" spans="1:42" x14ac:dyDescent="0.25">
      <c r="A300" s="1">
        <v>12777</v>
      </c>
      <c r="B300" s="1" t="s">
        <v>1964</v>
      </c>
      <c r="C300" s="1" t="s">
        <v>1006</v>
      </c>
      <c r="D300" s="4">
        <v>2208</v>
      </c>
      <c r="E300" s="6">
        <f t="shared" si="76"/>
        <v>860.89920000000006</v>
      </c>
      <c r="F300" s="4">
        <v>480</v>
      </c>
      <c r="G300" s="6">
        <f t="shared" si="77"/>
        <v>384.31657919999998</v>
      </c>
      <c r="H300" s="4">
        <v>504</v>
      </c>
      <c r="I300" s="6">
        <f t="shared" si="78"/>
        <v>292.32</v>
      </c>
      <c r="J300" s="4">
        <v>980</v>
      </c>
      <c r="K300" s="6">
        <f t="shared" si="79"/>
        <v>350.83975617599998</v>
      </c>
      <c r="L300" s="4">
        <v>290</v>
      </c>
      <c r="M300" s="6">
        <f t="shared" si="80"/>
        <v>204.45212119076101</v>
      </c>
      <c r="N300" s="4">
        <v>336</v>
      </c>
      <c r="O300" s="6">
        <f t="shared" si="81"/>
        <v>211.681344</v>
      </c>
      <c r="P300" s="4">
        <v>348</v>
      </c>
      <c r="Q300" s="6">
        <f t="shared" si="82"/>
        <v>219.24139199999999</v>
      </c>
      <c r="R300" s="4">
        <v>264</v>
      </c>
      <c r="S300" s="6">
        <f t="shared" si="83"/>
        <v>173.000652</v>
      </c>
      <c r="T300" s="4">
        <v>936</v>
      </c>
      <c r="U300" s="6">
        <f t="shared" si="84"/>
        <v>256.46502959999998</v>
      </c>
      <c r="V300" s="4">
        <v>780</v>
      </c>
      <c r="W300" s="6">
        <f t="shared" si="85"/>
        <v>291.64254599999998</v>
      </c>
      <c r="X300" s="4">
        <v>384</v>
      </c>
      <c r="Y300" s="6">
        <f t="shared" si="86"/>
        <v>140.736150912</v>
      </c>
      <c r="Z300" s="4">
        <v>600</v>
      </c>
      <c r="AA300" s="6">
        <f t="shared" si="87"/>
        <v>189.81405960000001</v>
      </c>
      <c r="AB300" s="4">
        <v>1008</v>
      </c>
      <c r="AC300" s="6">
        <f t="shared" si="88"/>
        <v>436.46728708799998</v>
      </c>
      <c r="AD300" s="4">
        <v>456</v>
      </c>
      <c r="AE300" s="6">
        <f t="shared" si="89"/>
        <v>314.3440104</v>
      </c>
      <c r="AF300" s="4">
        <v>228</v>
      </c>
      <c r="AG300" s="6">
        <f t="shared" si="90"/>
        <v>407.49292475999999</v>
      </c>
      <c r="AH300" s="4">
        <v>480</v>
      </c>
      <c r="AI300" s="6">
        <f t="shared" si="91"/>
        <v>211.21316990399998</v>
      </c>
      <c r="AJ300" s="4">
        <v>700</v>
      </c>
      <c r="AK300" s="6">
        <f t="shared" si="92"/>
        <v>294.91000000000003</v>
      </c>
      <c r="AL300" s="4">
        <v>360</v>
      </c>
      <c r="AM300" s="6">
        <f t="shared" si="93"/>
        <v>347.03999895852002</v>
      </c>
      <c r="AN300" s="4">
        <v>576</v>
      </c>
      <c r="AO300" s="6">
        <f t="shared" si="94"/>
        <v>376.16578559999999</v>
      </c>
      <c r="AP300" s="6">
        <v>5962.3091999999988</v>
      </c>
    </row>
    <row r="301" spans="1:42" x14ac:dyDescent="0.25">
      <c r="A301" s="1">
        <v>12780</v>
      </c>
      <c r="B301" s="1" t="s">
        <v>1965</v>
      </c>
      <c r="C301" s="1" t="s">
        <v>1007</v>
      </c>
      <c r="D301" s="4">
        <v>13398</v>
      </c>
      <c r="E301" s="6">
        <f t="shared" si="76"/>
        <v>5223.8802000000005</v>
      </c>
      <c r="F301" s="4">
        <v>3648</v>
      </c>
      <c r="G301" s="6">
        <f t="shared" si="77"/>
        <v>2920.8060019199997</v>
      </c>
      <c r="H301" s="4">
        <v>4448</v>
      </c>
      <c r="I301" s="6">
        <f t="shared" si="78"/>
        <v>2579.8399999999997</v>
      </c>
      <c r="J301" s="4">
        <v>5360</v>
      </c>
      <c r="K301" s="6">
        <f t="shared" si="79"/>
        <v>1918.878666432</v>
      </c>
      <c r="L301" s="4">
        <v>1840</v>
      </c>
      <c r="M301" s="6">
        <f t="shared" si="80"/>
        <v>1297.2134585896561</v>
      </c>
      <c r="N301" s="4">
        <v>2676</v>
      </c>
      <c r="O301" s="6">
        <f t="shared" si="81"/>
        <v>1685.8907039999999</v>
      </c>
      <c r="P301" s="4">
        <v>2676</v>
      </c>
      <c r="Q301" s="6">
        <f t="shared" si="82"/>
        <v>1685.8907039999999</v>
      </c>
      <c r="R301" s="4">
        <v>1578</v>
      </c>
      <c r="S301" s="6">
        <f t="shared" si="83"/>
        <v>1034.072079</v>
      </c>
      <c r="T301" s="4">
        <v>8592</v>
      </c>
      <c r="U301" s="6">
        <f t="shared" si="84"/>
        <v>2354.2174512000001</v>
      </c>
      <c r="V301" s="4">
        <v>7200</v>
      </c>
      <c r="W301" s="6">
        <f t="shared" si="85"/>
        <v>2692.0850399999999</v>
      </c>
      <c r="X301" s="4">
        <v>2844</v>
      </c>
      <c r="Y301" s="6">
        <f t="shared" si="86"/>
        <v>1042.327117692</v>
      </c>
      <c r="Z301" s="4">
        <v>6192</v>
      </c>
      <c r="AA301" s="6">
        <f t="shared" si="87"/>
        <v>1958.8810950720001</v>
      </c>
      <c r="AB301" s="4">
        <v>9384</v>
      </c>
      <c r="AC301" s="6">
        <f t="shared" si="88"/>
        <v>4063.3026012239998</v>
      </c>
      <c r="AD301" s="4">
        <v>2676</v>
      </c>
      <c r="AE301" s="6">
        <f t="shared" si="89"/>
        <v>1844.7030084</v>
      </c>
      <c r="AF301" s="4">
        <v>2148</v>
      </c>
      <c r="AG301" s="6">
        <f t="shared" si="90"/>
        <v>3839.0122911600001</v>
      </c>
      <c r="AH301" s="4">
        <v>4140</v>
      </c>
      <c r="AI301" s="6">
        <f t="shared" si="91"/>
        <v>1821.7135904219999</v>
      </c>
      <c r="AJ301" s="4">
        <v>3220</v>
      </c>
      <c r="AK301" s="6">
        <f t="shared" si="92"/>
        <v>1356.586</v>
      </c>
      <c r="AL301" s="4">
        <v>2892</v>
      </c>
      <c r="AM301" s="6">
        <f t="shared" si="93"/>
        <v>2787.887991633444</v>
      </c>
      <c r="AN301" s="4">
        <v>2672</v>
      </c>
      <c r="AO301" s="6">
        <f t="shared" si="94"/>
        <v>1744.9912832</v>
      </c>
      <c r="AP301" s="6">
        <v>43847.218199999996</v>
      </c>
    </row>
    <row r="302" spans="1:42" x14ac:dyDescent="0.25">
      <c r="A302" s="1">
        <v>12781</v>
      </c>
      <c r="B302" s="1" t="s">
        <v>1966</v>
      </c>
      <c r="C302" s="1" t="s">
        <v>1008</v>
      </c>
      <c r="D302" s="4">
        <v>3000</v>
      </c>
      <c r="E302" s="6">
        <f t="shared" si="76"/>
        <v>1169.7</v>
      </c>
      <c r="F302" s="4">
        <v>2592</v>
      </c>
      <c r="G302" s="6">
        <f t="shared" si="77"/>
        <v>2075.30952768</v>
      </c>
      <c r="H302" s="4">
        <v>3000</v>
      </c>
      <c r="I302" s="6">
        <f t="shared" si="78"/>
        <v>1739.9999999999998</v>
      </c>
      <c r="J302" s="4">
        <v>2500</v>
      </c>
      <c r="K302" s="6">
        <f t="shared" si="79"/>
        <v>894.99937799999998</v>
      </c>
      <c r="L302" s="4">
        <v>1250</v>
      </c>
      <c r="M302" s="6">
        <f t="shared" si="80"/>
        <v>881.25914306362506</v>
      </c>
      <c r="N302" s="4">
        <v>1500</v>
      </c>
      <c r="O302" s="6">
        <f t="shared" si="81"/>
        <v>945.00599999999997</v>
      </c>
      <c r="P302" s="4">
        <v>1500</v>
      </c>
      <c r="Q302" s="6">
        <f t="shared" si="82"/>
        <v>945.00599999999997</v>
      </c>
      <c r="R302" s="4">
        <v>1074</v>
      </c>
      <c r="S302" s="6">
        <f t="shared" si="83"/>
        <v>703.79810699999996</v>
      </c>
      <c r="T302" s="4">
        <v>1488</v>
      </c>
      <c r="U302" s="6">
        <f t="shared" si="84"/>
        <v>407.71363680000002</v>
      </c>
      <c r="V302" s="4">
        <v>1500</v>
      </c>
      <c r="W302" s="6">
        <f t="shared" si="85"/>
        <v>560.85104999999999</v>
      </c>
      <c r="X302" s="4">
        <v>1500</v>
      </c>
      <c r="Y302" s="6">
        <f t="shared" si="86"/>
        <v>549.75058949999993</v>
      </c>
      <c r="Z302" s="4">
        <v>1008</v>
      </c>
      <c r="AA302" s="6">
        <f t="shared" si="87"/>
        <v>318.88762012800004</v>
      </c>
      <c r="AB302" s="4">
        <v>2496</v>
      </c>
      <c r="AC302" s="6">
        <f t="shared" si="88"/>
        <v>1080.776139456</v>
      </c>
      <c r="AD302" s="4">
        <v>2004</v>
      </c>
      <c r="AE302" s="6">
        <f t="shared" si="89"/>
        <v>1381.4592035999999</v>
      </c>
      <c r="AF302" s="4">
        <v>744</v>
      </c>
      <c r="AG302" s="6">
        <f t="shared" si="90"/>
        <v>1329.71375448</v>
      </c>
      <c r="AH302" s="4">
        <v>1980</v>
      </c>
      <c r="AI302" s="6">
        <f t="shared" si="91"/>
        <v>871.25432585399994</v>
      </c>
      <c r="AJ302" s="4">
        <v>1500</v>
      </c>
      <c r="AK302" s="6">
        <f t="shared" si="92"/>
        <v>631.95000000000005</v>
      </c>
      <c r="AL302" s="4">
        <v>1500</v>
      </c>
      <c r="AM302" s="6">
        <f t="shared" si="93"/>
        <v>1445.9999956605</v>
      </c>
      <c r="AN302" s="4">
        <v>496</v>
      </c>
      <c r="AO302" s="6">
        <f t="shared" si="94"/>
        <v>323.92053759999999</v>
      </c>
      <c r="AP302" s="6">
        <v>18255.491999999998</v>
      </c>
    </row>
    <row r="303" spans="1:42" x14ac:dyDescent="0.25">
      <c r="A303" s="1">
        <v>12782</v>
      </c>
      <c r="B303" s="1" t="s">
        <v>1967</v>
      </c>
      <c r="C303" s="1" t="s">
        <v>1009</v>
      </c>
      <c r="D303" s="4">
        <v>10008</v>
      </c>
      <c r="E303" s="6">
        <f t="shared" si="76"/>
        <v>3902.1192000000001</v>
      </c>
      <c r="F303" s="4">
        <v>1668</v>
      </c>
      <c r="G303" s="6">
        <f t="shared" si="77"/>
        <v>1335.5001127199998</v>
      </c>
      <c r="H303" s="4">
        <v>1944</v>
      </c>
      <c r="I303" s="6">
        <f t="shared" si="78"/>
        <v>1127.52</v>
      </c>
      <c r="J303" s="4">
        <v>5400</v>
      </c>
      <c r="K303" s="6">
        <f t="shared" si="79"/>
        <v>1933.19865648</v>
      </c>
      <c r="L303" s="4">
        <v>900</v>
      </c>
      <c r="M303" s="6">
        <f t="shared" si="80"/>
        <v>634.50658300581006</v>
      </c>
      <c r="N303" s="4">
        <v>1308</v>
      </c>
      <c r="O303" s="6">
        <f t="shared" si="81"/>
        <v>824.04523200000006</v>
      </c>
      <c r="P303" s="4">
        <v>1332</v>
      </c>
      <c r="Q303" s="6">
        <f t="shared" si="82"/>
        <v>839.16532800000004</v>
      </c>
      <c r="R303" s="4">
        <v>792</v>
      </c>
      <c r="S303" s="6">
        <f t="shared" si="83"/>
        <v>519.00195599999995</v>
      </c>
      <c r="T303" s="4">
        <v>3696</v>
      </c>
      <c r="U303" s="6">
        <f t="shared" si="84"/>
        <v>1012.7080655999999</v>
      </c>
      <c r="V303" s="4">
        <v>3096</v>
      </c>
      <c r="W303" s="6">
        <f t="shared" si="85"/>
        <v>1157.5965672</v>
      </c>
      <c r="X303" s="4">
        <v>1320</v>
      </c>
      <c r="Y303" s="6">
        <f t="shared" si="86"/>
        <v>483.78051875999995</v>
      </c>
      <c r="Z303" s="4">
        <v>2592</v>
      </c>
      <c r="AA303" s="6">
        <f t="shared" si="87"/>
        <v>819.99673747200006</v>
      </c>
      <c r="AB303" s="4">
        <v>7560</v>
      </c>
      <c r="AC303" s="6">
        <f t="shared" si="88"/>
        <v>3273.5046531599996</v>
      </c>
      <c r="AD303" s="4">
        <v>1980</v>
      </c>
      <c r="AE303" s="6">
        <f t="shared" si="89"/>
        <v>1364.9147820000001</v>
      </c>
      <c r="AF303" s="4">
        <v>1080</v>
      </c>
      <c r="AG303" s="6">
        <f t="shared" si="90"/>
        <v>1930.2296435999999</v>
      </c>
      <c r="AH303" s="4">
        <v>1860</v>
      </c>
      <c r="AI303" s="6">
        <f t="shared" si="91"/>
        <v>818.45103337800003</v>
      </c>
      <c r="AJ303" s="4">
        <v>3240</v>
      </c>
      <c r="AK303" s="6">
        <f t="shared" si="92"/>
        <v>1365.0119999999999</v>
      </c>
      <c r="AL303" s="4">
        <v>1308</v>
      </c>
      <c r="AM303" s="6">
        <f t="shared" si="93"/>
        <v>1260.9119962159559</v>
      </c>
      <c r="AN303" s="4">
        <v>2704</v>
      </c>
      <c r="AO303" s="6">
        <f t="shared" si="94"/>
        <v>1765.8893824000002</v>
      </c>
      <c r="AP303" s="6">
        <v>26364.891200000005</v>
      </c>
    </row>
    <row r="304" spans="1:42" x14ac:dyDescent="0.25">
      <c r="A304" s="1">
        <v>12783</v>
      </c>
      <c r="B304" s="1" t="s">
        <v>1968</v>
      </c>
      <c r="C304" s="1" t="s">
        <v>2519</v>
      </c>
      <c r="D304" s="4">
        <v>9486</v>
      </c>
      <c r="E304" s="6">
        <f t="shared" si="76"/>
        <v>3698.5914000000002</v>
      </c>
      <c r="F304" s="4">
        <v>1620</v>
      </c>
      <c r="G304" s="6">
        <f t="shared" si="77"/>
        <v>1297.0684547999999</v>
      </c>
      <c r="H304" s="4">
        <v>1000</v>
      </c>
      <c r="I304" s="6">
        <f t="shared" si="78"/>
        <v>580</v>
      </c>
      <c r="J304" s="4">
        <v>1000</v>
      </c>
      <c r="K304" s="6">
        <f t="shared" si="79"/>
        <v>357.99975119999999</v>
      </c>
      <c r="L304" s="4">
        <v>850</v>
      </c>
      <c r="M304" s="6">
        <f t="shared" si="80"/>
        <v>599.25621728326507</v>
      </c>
      <c r="N304" s="4">
        <v>996</v>
      </c>
      <c r="O304" s="6">
        <f t="shared" si="81"/>
        <v>627.48398399999996</v>
      </c>
      <c r="P304" s="4">
        <v>996</v>
      </c>
      <c r="Q304" s="6">
        <f t="shared" si="82"/>
        <v>627.48398399999996</v>
      </c>
      <c r="R304" s="4">
        <v>744</v>
      </c>
      <c r="S304" s="6">
        <f t="shared" si="83"/>
        <v>487.54729199999997</v>
      </c>
      <c r="T304" s="4">
        <v>3000</v>
      </c>
      <c r="U304" s="6">
        <f t="shared" si="84"/>
        <v>822.00329999999997</v>
      </c>
      <c r="V304" s="4">
        <v>2496</v>
      </c>
      <c r="W304" s="6">
        <f t="shared" si="85"/>
        <v>933.25614719999999</v>
      </c>
      <c r="X304" s="4">
        <v>1272</v>
      </c>
      <c r="Y304" s="6">
        <f t="shared" si="86"/>
        <v>466.188499896</v>
      </c>
      <c r="Z304" s="4">
        <v>792</v>
      </c>
      <c r="AA304" s="6">
        <f t="shared" si="87"/>
        <v>250.55455867200001</v>
      </c>
      <c r="AB304" s="4">
        <v>1008</v>
      </c>
      <c r="AC304" s="6">
        <f t="shared" si="88"/>
        <v>436.46728708799998</v>
      </c>
      <c r="AD304" s="4">
        <v>996</v>
      </c>
      <c r="AE304" s="6">
        <f t="shared" si="89"/>
        <v>686.59349639999994</v>
      </c>
      <c r="AF304" s="4">
        <v>504</v>
      </c>
      <c r="AG304" s="6">
        <f t="shared" si="90"/>
        <v>900.77383368000005</v>
      </c>
      <c r="AH304" s="4">
        <v>1020</v>
      </c>
      <c r="AI304" s="6">
        <f t="shared" si="91"/>
        <v>448.82798604599998</v>
      </c>
      <c r="AJ304" s="4">
        <v>800</v>
      </c>
      <c r="AK304" s="6">
        <f t="shared" si="92"/>
        <v>337.04</v>
      </c>
      <c r="AL304" s="4">
        <v>1272</v>
      </c>
      <c r="AM304" s="6">
        <f t="shared" si="93"/>
        <v>1226.207996320104</v>
      </c>
      <c r="AN304" s="4">
        <v>992</v>
      </c>
      <c r="AO304" s="6">
        <f t="shared" si="94"/>
        <v>647.84107519999998</v>
      </c>
      <c r="AP304" s="6">
        <v>15430.009399999999</v>
      </c>
    </row>
    <row r="305" spans="1:42" x14ac:dyDescent="0.25">
      <c r="A305" s="1">
        <v>12784</v>
      </c>
      <c r="B305" s="1" t="s">
        <v>1969</v>
      </c>
      <c r="C305" s="1" t="s">
        <v>1011</v>
      </c>
      <c r="D305" s="4">
        <v>1218</v>
      </c>
      <c r="E305" s="6">
        <f t="shared" si="76"/>
        <v>474.89820000000003</v>
      </c>
      <c r="F305" s="4">
        <v>960</v>
      </c>
      <c r="G305" s="6">
        <f t="shared" si="77"/>
        <v>768.63315839999996</v>
      </c>
      <c r="H305" s="4">
        <v>960</v>
      </c>
      <c r="I305" s="6">
        <f t="shared" si="78"/>
        <v>556.79999999999995</v>
      </c>
      <c r="J305" s="4">
        <v>480</v>
      </c>
      <c r="K305" s="6">
        <f t="shared" si="79"/>
        <v>171.83988057599998</v>
      </c>
      <c r="L305" s="4">
        <v>480</v>
      </c>
      <c r="M305" s="6">
        <f t="shared" si="80"/>
        <v>338.40351093643204</v>
      </c>
      <c r="N305" s="4">
        <v>480</v>
      </c>
      <c r="O305" s="6">
        <f t="shared" si="81"/>
        <v>302.40192000000002</v>
      </c>
      <c r="P305" s="4">
        <v>480</v>
      </c>
      <c r="Q305" s="6">
        <f t="shared" si="82"/>
        <v>302.40192000000002</v>
      </c>
      <c r="R305" s="4">
        <v>480</v>
      </c>
      <c r="S305" s="6">
        <f t="shared" si="83"/>
        <v>314.54663999999997</v>
      </c>
      <c r="T305" s="4">
        <v>960</v>
      </c>
      <c r="U305" s="6">
        <f t="shared" si="84"/>
        <v>263.04105600000003</v>
      </c>
      <c r="V305" s="4">
        <v>960</v>
      </c>
      <c r="W305" s="6">
        <f t="shared" si="85"/>
        <v>358.94467199999997</v>
      </c>
      <c r="X305" s="4">
        <v>960</v>
      </c>
      <c r="Y305" s="6">
        <f t="shared" si="86"/>
        <v>351.84037727999998</v>
      </c>
      <c r="Z305" s="4">
        <v>240</v>
      </c>
      <c r="AA305" s="6">
        <f t="shared" si="87"/>
        <v>75.92562384</v>
      </c>
      <c r="AB305" s="4">
        <v>480</v>
      </c>
      <c r="AC305" s="6">
        <f t="shared" si="88"/>
        <v>207.84156528</v>
      </c>
      <c r="AD305" s="4">
        <v>480</v>
      </c>
      <c r="AE305" s="6">
        <f t="shared" si="89"/>
        <v>330.88843199999997</v>
      </c>
      <c r="AF305" s="4">
        <v>240</v>
      </c>
      <c r="AG305" s="6">
        <f t="shared" si="90"/>
        <v>428.93992079999998</v>
      </c>
      <c r="AH305" s="4">
        <v>960</v>
      </c>
      <c r="AI305" s="6">
        <f t="shared" si="91"/>
        <v>422.42633980799997</v>
      </c>
      <c r="AJ305" s="4">
        <v>960</v>
      </c>
      <c r="AK305" s="6">
        <f t="shared" si="92"/>
        <v>404.44799999999998</v>
      </c>
      <c r="AL305" s="4">
        <v>960</v>
      </c>
      <c r="AM305" s="6">
        <f t="shared" si="93"/>
        <v>925.43999722271997</v>
      </c>
      <c r="AN305" s="4">
        <v>480</v>
      </c>
      <c r="AO305" s="6">
        <f t="shared" si="94"/>
        <v>313.47148800000002</v>
      </c>
      <c r="AP305" s="6">
        <v>7312.2581999999993</v>
      </c>
    </row>
    <row r="306" spans="1:42" x14ac:dyDescent="0.25">
      <c r="A306" s="1">
        <v>12786</v>
      </c>
      <c r="B306" s="1" t="s">
        <v>1970</v>
      </c>
      <c r="C306" s="1" t="s">
        <v>1012</v>
      </c>
      <c r="D306" s="4">
        <v>7476</v>
      </c>
      <c r="E306" s="6">
        <f t="shared" si="76"/>
        <v>2914.8924000000002</v>
      </c>
      <c r="F306" s="4">
        <v>996</v>
      </c>
      <c r="G306" s="6">
        <f t="shared" si="77"/>
        <v>797.45690184</v>
      </c>
      <c r="H306" s="4">
        <v>1160</v>
      </c>
      <c r="I306" s="6">
        <f t="shared" si="78"/>
        <v>672.8</v>
      </c>
      <c r="J306" s="4">
        <v>2020</v>
      </c>
      <c r="K306" s="6">
        <f t="shared" si="79"/>
        <v>723.15949742399994</v>
      </c>
      <c r="L306" s="4">
        <v>530</v>
      </c>
      <c r="M306" s="6">
        <f t="shared" si="80"/>
        <v>373.65387665897703</v>
      </c>
      <c r="N306" s="4">
        <v>780</v>
      </c>
      <c r="O306" s="6">
        <f t="shared" si="81"/>
        <v>491.40312</v>
      </c>
      <c r="P306" s="4">
        <v>792</v>
      </c>
      <c r="Q306" s="6">
        <f t="shared" si="82"/>
        <v>498.963168</v>
      </c>
      <c r="R306" s="4">
        <v>468</v>
      </c>
      <c r="S306" s="6">
        <f t="shared" si="83"/>
        <v>306.682974</v>
      </c>
      <c r="T306" s="4">
        <v>2760</v>
      </c>
      <c r="U306" s="6">
        <f t="shared" si="84"/>
        <v>756.24303599999996</v>
      </c>
      <c r="V306" s="4">
        <v>2220</v>
      </c>
      <c r="W306" s="6">
        <f t="shared" si="85"/>
        <v>830.05955399999993</v>
      </c>
      <c r="X306" s="4">
        <v>792</v>
      </c>
      <c r="Y306" s="6">
        <f t="shared" si="86"/>
        <v>290.268311256</v>
      </c>
      <c r="Z306" s="4">
        <v>2256</v>
      </c>
      <c r="AA306" s="6">
        <f t="shared" si="87"/>
        <v>713.70086409600003</v>
      </c>
      <c r="AB306" s="4">
        <v>7080</v>
      </c>
      <c r="AC306" s="6">
        <f t="shared" si="88"/>
        <v>3065.6630878799997</v>
      </c>
      <c r="AD306" s="4">
        <v>1140</v>
      </c>
      <c r="AE306" s="6">
        <f t="shared" si="89"/>
        <v>785.86002599999995</v>
      </c>
      <c r="AF306" s="4">
        <v>1620</v>
      </c>
      <c r="AG306" s="6">
        <f t="shared" si="90"/>
        <v>2895.3444654</v>
      </c>
      <c r="AH306" s="4">
        <v>1080</v>
      </c>
      <c r="AI306" s="6">
        <f t="shared" si="91"/>
        <v>475.22963228399999</v>
      </c>
      <c r="AJ306" s="4">
        <v>4840</v>
      </c>
      <c r="AK306" s="6">
        <f t="shared" si="92"/>
        <v>2039.0920000000001</v>
      </c>
      <c r="AL306" s="4">
        <v>780</v>
      </c>
      <c r="AM306" s="6">
        <f t="shared" si="93"/>
        <v>751.91999774346004</v>
      </c>
      <c r="AN306" s="4">
        <v>2016</v>
      </c>
      <c r="AO306" s="6">
        <f t="shared" si="94"/>
        <v>1316.5802496000001</v>
      </c>
      <c r="AP306" s="6">
        <v>20695.734399999998</v>
      </c>
    </row>
    <row r="307" spans="1:42" x14ac:dyDescent="0.25">
      <c r="A307" s="1">
        <v>12788</v>
      </c>
      <c r="B307" s="1" t="s">
        <v>1971</v>
      </c>
      <c r="C307" s="1" t="s">
        <v>1013</v>
      </c>
      <c r="D307" s="4">
        <v>10002</v>
      </c>
      <c r="E307" s="6">
        <f t="shared" si="76"/>
        <v>3899.7798000000003</v>
      </c>
      <c r="F307" s="4">
        <v>3456</v>
      </c>
      <c r="G307" s="6">
        <f t="shared" si="77"/>
        <v>2767.0793702399997</v>
      </c>
      <c r="H307" s="4">
        <v>4528</v>
      </c>
      <c r="I307" s="6">
        <f t="shared" si="78"/>
        <v>2626.24</v>
      </c>
      <c r="J307" s="4">
        <v>3500</v>
      </c>
      <c r="K307" s="6">
        <f t="shared" si="79"/>
        <v>1252.9991292</v>
      </c>
      <c r="L307" s="4">
        <v>1670</v>
      </c>
      <c r="M307" s="6">
        <f t="shared" si="80"/>
        <v>1177.362215133003</v>
      </c>
      <c r="N307" s="4">
        <v>2100</v>
      </c>
      <c r="O307" s="6">
        <f t="shared" si="81"/>
        <v>1323.0083999999999</v>
      </c>
      <c r="P307" s="4">
        <v>2100</v>
      </c>
      <c r="Q307" s="6">
        <f t="shared" si="82"/>
        <v>1323.0083999999999</v>
      </c>
      <c r="R307" s="4">
        <v>1428</v>
      </c>
      <c r="S307" s="6">
        <f t="shared" si="83"/>
        <v>935.77625399999999</v>
      </c>
      <c r="T307" s="4">
        <v>4992</v>
      </c>
      <c r="U307" s="6">
        <f t="shared" si="84"/>
        <v>1367.8134912</v>
      </c>
      <c r="V307" s="4">
        <v>3996</v>
      </c>
      <c r="W307" s="6">
        <f t="shared" si="85"/>
        <v>1494.1071972</v>
      </c>
      <c r="X307" s="4">
        <v>2700</v>
      </c>
      <c r="Y307" s="6">
        <f t="shared" si="86"/>
        <v>989.55106109999997</v>
      </c>
      <c r="Z307" s="4">
        <v>4008</v>
      </c>
      <c r="AA307" s="6">
        <f t="shared" si="87"/>
        <v>1267.9579181280001</v>
      </c>
      <c r="AB307" s="4">
        <v>4008</v>
      </c>
      <c r="AC307" s="6">
        <f t="shared" si="88"/>
        <v>1735.4770700879999</v>
      </c>
      <c r="AD307" s="4">
        <v>2100</v>
      </c>
      <c r="AE307" s="6">
        <f t="shared" si="89"/>
        <v>1447.63689</v>
      </c>
      <c r="AF307" s="4">
        <v>840</v>
      </c>
      <c r="AG307" s="6">
        <f t="shared" si="90"/>
        <v>1501.2897227999999</v>
      </c>
      <c r="AH307" s="4">
        <v>4020</v>
      </c>
      <c r="AI307" s="6">
        <f t="shared" si="91"/>
        <v>1768.9102979459999</v>
      </c>
      <c r="AJ307" s="4">
        <v>2520</v>
      </c>
      <c r="AK307" s="6">
        <f t="shared" si="92"/>
        <v>1061.6759999999999</v>
      </c>
      <c r="AL307" s="4">
        <v>2820</v>
      </c>
      <c r="AM307" s="6">
        <f t="shared" si="93"/>
        <v>2718.4799918417402</v>
      </c>
      <c r="AN307" s="4">
        <v>1504</v>
      </c>
      <c r="AO307" s="6">
        <f t="shared" si="94"/>
        <v>982.21066240000005</v>
      </c>
      <c r="AP307" s="6">
        <v>31636.761800000004</v>
      </c>
    </row>
    <row r="308" spans="1:42" x14ac:dyDescent="0.25">
      <c r="A308" s="1">
        <v>12790</v>
      </c>
      <c r="B308" s="1" t="s">
        <v>1972</v>
      </c>
      <c r="C308" s="1" t="s">
        <v>2520</v>
      </c>
      <c r="D308" s="4">
        <v>798</v>
      </c>
      <c r="E308" s="6">
        <f t="shared" si="76"/>
        <v>311.14019999999999</v>
      </c>
      <c r="F308" s="4">
        <v>600</v>
      </c>
      <c r="G308" s="6">
        <f t="shared" si="77"/>
        <v>480.39572399999997</v>
      </c>
      <c r="H308" s="4">
        <v>600</v>
      </c>
      <c r="I308" s="6">
        <f t="shared" si="78"/>
        <v>348</v>
      </c>
      <c r="J308" s="4">
        <v>0</v>
      </c>
      <c r="K308" s="6">
        <f t="shared" si="79"/>
        <v>0</v>
      </c>
      <c r="L308" s="4">
        <v>600</v>
      </c>
      <c r="M308" s="6">
        <f t="shared" si="80"/>
        <v>423.00438867054004</v>
      </c>
      <c r="N308" s="4">
        <v>300</v>
      </c>
      <c r="O308" s="6">
        <f t="shared" si="81"/>
        <v>189.00120000000001</v>
      </c>
      <c r="P308" s="4">
        <v>396</v>
      </c>
      <c r="Q308" s="6">
        <f t="shared" si="82"/>
        <v>249.481584</v>
      </c>
      <c r="R308" s="4">
        <v>600</v>
      </c>
      <c r="S308" s="6">
        <f t="shared" si="83"/>
        <v>393.18329999999997</v>
      </c>
      <c r="T308" s="4">
        <v>600</v>
      </c>
      <c r="U308" s="6">
        <f t="shared" si="84"/>
        <v>164.40065999999999</v>
      </c>
      <c r="V308" s="4">
        <v>996</v>
      </c>
      <c r="W308" s="6">
        <f t="shared" si="85"/>
        <v>372.4050972</v>
      </c>
      <c r="X308" s="4">
        <v>600</v>
      </c>
      <c r="Y308" s="6">
        <f t="shared" si="86"/>
        <v>219.90023579999999</v>
      </c>
      <c r="Z308" s="4">
        <v>408</v>
      </c>
      <c r="AA308" s="6">
        <f t="shared" si="87"/>
        <v>129.073560528</v>
      </c>
      <c r="AB308" s="4">
        <v>792</v>
      </c>
      <c r="AC308" s="6">
        <f t="shared" si="88"/>
        <v>342.93858271199997</v>
      </c>
      <c r="AD308" s="4">
        <v>300</v>
      </c>
      <c r="AE308" s="6">
        <f t="shared" si="89"/>
        <v>206.80527000000001</v>
      </c>
      <c r="AF308" s="4">
        <v>204</v>
      </c>
      <c r="AG308" s="6">
        <f t="shared" si="90"/>
        <v>364.59893268000002</v>
      </c>
      <c r="AH308" s="4">
        <v>180</v>
      </c>
      <c r="AI308" s="6">
        <f t="shared" si="91"/>
        <v>79.204938713999994</v>
      </c>
      <c r="AJ308" s="4">
        <v>600</v>
      </c>
      <c r="AK308" s="6">
        <f t="shared" si="92"/>
        <v>252.78</v>
      </c>
      <c r="AL308" s="4">
        <v>600</v>
      </c>
      <c r="AM308" s="6">
        <f t="shared" si="93"/>
        <v>578.39999826420001</v>
      </c>
      <c r="AN308" s="4">
        <v>304</v>
      </c>
      <c r="AO308" s="6">
        <f t="shared" si="94"/>
        <v>198.53194240000002</v>
      </c>
      <c r="AP308" s="6">
        <v>5302.5481999999993</v>
      </c>
    </row>
    <row r="309" spans="1:42" x14ac:dyDescent="0.25">
      <c r="A309" s="1">
        <v>12791</v>
      </c>
      <c r="B309" s="1" t="s">
        <v>1973</v>
      </c>
      <c r="C309" s="1" t="s">
        <v>1015</v>
      </c>
      <c r="D309" s="4">
        <v>18270</v>
      </c>
      <c r="E309" s="6">
        <f t="shared" si="76"/>
        <v>7123.4730000000009</v>
      </c>
      <c r="F309" s="4">
        <v>5016</v>
      </c>
      <c r="G309" s="6">
        <f t="shared" si="77"/>
        <v>4016.1082526399996</v>
      </c>
      <c r="H309" s="4">
        <v>6560</v>
      </c>
      <c r="I309" s="6">
        <f t="shared" si="78"/>
        <v>3804.7999999999997</v>
      </c>
      <c r="J309" s="4">
        <v>6090</v>
      </c>
      <c r="K309" s="6">
        <f t="shared" si="79"/>
        <v>2180.2184848080001</v>
      </c>
      <c r="L309" s="4">
        <v>2180</v>
      </c>
      <c r="M309" s="6">
        <f t="shared" si="80"/>
        <v>1536.9159455029621</v>
      </c>
      <c r="N309" s="4">
        <v>4248</v>
      </c>
      <c r="O309" s="6">
        <f t="shared" si="81"/>
        <v>2676.2569920000001</v>
      </c>
      <c r="P309" s="4">
        <v>4344</v>
      </c>
      <c r="Q309" s="6">
        <f t="shared" si="82"/>
        <v>2736.737376</v>
      </c>
      <c r="R309" s="4">
        <v>2070</v>
      </c>
      <c r="S309" s="6">
        <f t="shared" si="83"/>
        <v>1356.482385</v>
      </c>
      <c r="T309" s="4">
        <v>14160</v>
      </c>
      <c r="U309" s="6">
        <f t="shared" si="84"/>
        <v>3879.8555759999999</v>
      </c>
      <c r="V309" s="4">
        <v>13020</v>
      </c>
      <c r="W309" s="6">
        <f t="shared" si="85"/>
        <v>4868.1871139999994</v>
      </c>
      <c r="X309" s="4">
        <v>3912</v>
      </c>
      <c r="Y309" s="6">
        <f t="shared" si="86"/>
        <v>1433.7495374159998</v>
      </c>
      <c r="Z309" s="4">
        <v>10152</v>
      </c>
      <c r="AA309" s="6">
        <f t="shared" si="87"/>
        <v>3211.6538884320003</v>
      </c>
      <c r="AB309" s="4">
        <v>8688</v>
      </c>
      <c r="AC309" s="6">
        <f t="shared" si="88"/>
        <v>3761.9323315679999</v>
      </c>
      <c r="AD309" s="4">
        <v>2604</v>
      </c>
      <c r="AE309" s="6">
        <f t="shared" si="89"/>
        <v>1795.0697436</v>
      </c>
      <c r="AF309" s="4">
        <v>3480</v>
      </c>
      <c r="AG309" s="6">
        <f t="shared" si="90"/>
        <v>6219.6288516000004</v>
      </c>
      <c r="AH309" s="4">
        <v>10440</v>
      </c>
      <c r="AI309" s="6">
        <f t="shared" si="91"/>
        <v>4593.8864454120003</v>
      </c>
      <c r="AJ309" s="4">
        <v>5220</v>
      </c>
      <c r="AK309" s="6">
        <f t="shared" si="92"/>
        <v>2199.1860000000001</v>
      </c>
      <c r="AL309" s="4">
        <v>4092</v>
      </c>
      <c r="AM309" s="6">
        <f t="shared" si="93"/>
        <v>3944.6879881618443</v>
      </c>
      <c r="AN309" s="4">
        <v>3472</v>
      </c>
      <c r="AO309" s="6">
        <f t="shared" si="94"/>
        <v>2267.4437631999999</v>
      </c>
      <c r="AP309" s="6">
        <v>63599.107000000018</v>
      </c>
    </row>
    <row r="310" spans="1:42" x14ac:dyDescent="0.25">
      <c r="A310" s="1">
        <v>12793</v>
      </c>
      <c r="B310" s="1" t="s">
        <v>1974</v>
      </c>
      <c r="C310" s="1" t="s">
        <v>1016</v>
      </c>
      <c r="D310" s="4">
        <v>17502</v>
      </c>
      <c r="E310" s="6">
        <f t="shared" si="76"/>
        <v>6824.0298000000003</v>
      </c>
      <c r="F310" s="4">
        <v>3504</v>
      </c>
      <c r="G310" s="6">
        <f t="shared" si="77"/>
        <v>2805.51102816</v>
      </c>
      <c r="H310" s="4">
        <v>1504</v>
      </c>
      <c r="I310" s="6">
        <f t="shared" si="78"/>
        <v>872.31999999999994</v>
      </c>
      <c r="J310" s="4">
        <v>3500</v>
      </c>
      <c r="K310" s="6">
        <f t="shared" si="79"/>
        <v>1252.9991292</v>
      </c>
      <c r="L310" s="4">
        <v>1940</v>
      </c>
      <c r="M310" s="6">
        <f t="shared" si="80"/>
        <v>1367.714190034746</v>
      </c>
      <c r="N310" s="4">
        <v>3420</v>
      </c>
      <c r="O310" s="6">
        <f t="shared" si="81"/>
        <v>2154.6136799999999</v>
      </c>
      <c r="P310" s="4">
        <v>3504</v>
      </c>
      <c r="Q310" s="6">
        <f t="shared" si="82"/>
        <v>2207.5340160000001</v>
      </c>
      <c r="R310" s="4">
        <v>1668</v>
      </c>
      <c r="S310" s="6">
        <f t="shared" si="83"/>
        <v>1093.0495739999999</v>
      </c>
      <c r="T310" s="4">
        <v>9000</v>
      </c>
      <c r="U310" s="6">
        <f t="shared" si="84"/>
        <v>2466.0099</v>
      </c>
      <c r="V310" s="4">
        <v>6000</v>
      </c>
      <c r="W310" s="6">
        <f t="shared" si="85"/>
        <v>2243.4041999999999</v>
      </c>
      <c r="X310" s="4">
        <v>3144</v>
      </c>
      <c r="Y310" s="6">
        <f t="shared" si="86"/>
        <v>1152.2772355919999</v>
      </c>
      <c r="Z310" s="4">
        <v>4512</v>
      </c>
      <c r="AA310" s="6">
        <f t="shared" si="87"/>
        <v>1427.4017281920001</v>
      </c>
      <c r="AB310" s="4">
        <v>7200</v>
      </c>
      <c r="AC310" s="6">
        <f t="shared" si="88"/>
        <v>3117.6234792</v>
      </c>
      <c r="AD310" s="4">
        <v>3504</v>
      </c>
      <c r="AE310" s="6">
        <f t="shared" si="89"/>
        <v>2415.4855536</v>
      </c>
      <c r="AF310" s="4">
        <v>1404</v>
      </c>
      <c r="AG310" s="6">
        <f t="shared" si="90"/>
        <v>2509.2985366799999</v>
      </c>
      <c r="AH310" s="4">
        <v>4020</v>
      </c>
      <c r="AI310" s="6">
        <f t="shared" si="91"/>
        <v>1768.9102979459999</v>
      </c>
      <c r="AJ310" s="4">
        <v>4200</v>
      </c>
      <c r="AK310" s="6">
        <f t="shared" si="92"/>
        <v>1769.46</v>
      </c>
      <c r="AL310" s="4">
        <v>3288</v>
      </c>
      <c r="AM310" s="6">
        <f t="shared" si="93"/>
        <v>3169.631990487816</v>
      </c>
      <c r="AN310" s="4">
        <v>1408</v>
      </c>
      <c r="AO310" s="6">
        <f t="shared" si="94"/>
        <v>919.51636480000002</v>
      </c>
      <c r="AP310" s="6">
        <v>41531.769799999995</v>
      </c>
    </row>
    <row r="311" spans="1:42" x14ac:dyDescent="0.25">
      <c r="A311" s="1">
        <v>12795</v>
      </c>
      <c r="B311" s="1" t="s">
        <v>1975</v>
      </c>
      <c r="C311" s="1" t="s">
        <v>1017</v>
      </c>
      <c r="D311" s="4">
        <v>7500</v>
      </c>
      <c r="E311" s="6">
        <f t="shared" si="76"/>
        <v>2924.25</v>
      </c>
      <c r="F311" s="4">
        <v>1728</v>
      </c>
      <c r="G311" s="6">
        <f t="shared" si="77"/>
        <v>1383.5396851199998</v>
      </c>
      <c r="H311" s="4">
        <v>2264</v>
      </c>
      <c r="I311" s="6">
        <f t="shared" si="78"/>
        <v>1313.12</v>
      </c>
      <c r="J311" s="4">
        <v>3000</v>
      </c>
      <c r="K311" s="6">
        <f t="shared" si="79"/>
        <v>1073.9992536</v>
      </c>
      <c r="L311" s="4">
        <v>830</v>
      </c>
      <c r="M311" s="6">
        <f t="shared" si="80"/>
        <v>585.15607099424699</v>
      </c>
      <c r="N311" s="4">
        <v>1464</v>
      </c>
      <c r="O311" s="6">
        <f t="shared" si="81"/>
        <v>922.32585600000004</v>
      </c>
      <c r="P311" s="4">
        <v>1500</v>
      </c>
      <c r="Q311" s="6">
        <f t="shared" si="82"/>
        <v>945.00599999999997</v>
      </c>
      <c r="R311" s="4">
        <v>714</v>
      </c>
      <c r="S311" s="6">
        <f t="shared" si="83"/>
        <v>467.888127</v>
      </c>
      <c r="T311" s="4">
        <v>4872</v>
      </c>
      <c r="U311" s="6">
        <f t="shared" si="84"/>
        <v>1334.9333592</v>
      </c>
      <c r="V311" s="4">
        <v>4488</v>
      </c>
      <c r="W311" s="6">
        <f t="shared" si="85"/>
        <v>1678.0663416</v>
      </c>
      <c r="X311" s="4">
        <v>1344</v>
      </c>
      <c r="Y311" s="6">
        <f t="shared" si="86"/>
        <v>492.57652819199996</v>
      </c>
      <c r="Z311" s="4">
        <v>3504</v>
      </c>
      <c r="AA311" s="6">
        <f t="shared" si="87"/>
        <v>1108.5141080640001</v>
      </c>
      <c r="AB311" s="4">
        <v>5256</v>
      </c>
      <c r="AC311" s="6">
        <f t="shared" si="88"/>
        <v>2275.865139816</v>
      </c>
      <c r="AD311" s="4">
        <v>1500</v>
      </c>
      <c r="AE311" s="6">
        <f t="shared" si="89"/>
        <v>1034.0263500000001</v>
      </c>
      <c r="AF311" s="4">
        <v>600</v>
      </c>
      <c r="AG311" s="6">
        <f t="shared" si="90"/>
        <v>1072.349802</v>
      </c>
      <c r="AH311" s="4">
        <v>3600</v>
      </c>
      <c r="AI311" s="6">
        <f t="shared" si="91"/>
        <v>1584.09877428</v>
      </c>
      <c r="AJ311" s="4">
        <v>1800</v>
      </c>
      <c r="AK311" s="6">
        <f t="shared" si="92"/>
        <v>758.34</v>
      </c>
      <c r="AL311" s="4">
        <v>1416</v>
      </c>
      <c r="AM311" s="6">
        <f t="shared" si="93"/>
        <v>1365.0239959035121</v>
      </c>
      <c r="AN311" s="4">
        <v>1504</v>
      </c>
      <c r="AO311" s="6">
        <f t="shared" si="94"/>
        <v>982.21066240000005</v>
      </c>
      <c r="AP311" s="6">
        <v>23298.730000000007</v>
      </c>
    </row>
    <row r="312" spans="1:42" x14ac:dyDescent="0.25">
      <c r="A312" s="1">
        <v>12796</v>
      </c>
      <c r="B312" s="1" t="s">
        <v>1976</v>
      </c>
      <c r="C312" s="1" t="s">
        <v>1018</v>
      </c>
      <c r="D312" s="4">
        <v>9000</v>
      </c>
      <c r="E312" s="6">
        <f t="shared" si="76"/>
        <v>3509.1000000000004</v>
      </c>
      <c r="F312" s="4">
        <v>2052</v>
      </c>
      <c r="G312" s="6">
        <f t="shared" si="77"/>
        <v>1642.95337608</v>
      </c>
      <c r="H312" s="4">
        <v>1496</v>
      </c>
      <c r="I312" s="6">
        <f t="shared" si="78"/>
        <v>867.68</v>
      </c>
      <c r="J312" s="4">
        <v>600</v>
      </c>
      <c r="K312" s="6">
        <f t="shared" si="79"/>
        <v>214.79985071999999</v>
      </c>
      <c r="L312" s="4">
        <v>800</v>
      </c>
      <c r="M312" s="6">
        <f t="shared" si="80"/>
        <v>564.00585156071998</v>
      </c>
      <c r="N312" s="4">
        <v>996</v>
      </c>
      <c r="O312" s="6">
        <f t="shared" si="81"/>
        <v>627.48398399999996</v>
      </c>
      <c r="P312" s="4">
        <v>996</v>
      </c>
      <c r="Q312" s="6">
        <f t="shared" si="82"/>
        <v>627.48398399999996</v>
      </c>
      <c r="R312" s="4">
        <v>600</v>
      </c>
      <c r="S312" s="6">
        <f t="shared" si="83"/>
        <v>393.18329999999997</v>
      </c>
      <c r="T312" s="4">
        <v>1488</v>
      </c>
      <c r="U312" s="6">
        <f t="shared" si="84"/>
        <v>407.71363680000002</v>
      </c>
      <c r="V312" s="4">
        <v>1500</v>
      </c>
      <c r="W312" s="6">
        <f t="shared" si="85"/>
        <v>560.85104999999999</v>
      </c>
      <c r="X312" s="4">
        <v>1500</v>
      </c>
      <c r="Y312" s="6">
        <f t="shared" si="86"/>
        <v>549.75058949999993</v>
      </c>
      <c r="Z312" s="4">
        <v>504</v>
      </c>
      <c r="AA312" s="6">
        <f t="shared" si="87"/>
        <v>159.44381006400002</v>
      </c>
      <c r="AB312" s="4">
        <v>1488</v>
      </c>
      <c r="AC312" s="6">
        <f t="shared" si="88"/>
        <v>644.30885236799998</v>
      </c>
      <c r="AD312" s="4">
        <v>1500</v>
      </c>
      <c r="AE312" s="6">
        <f t="shared" si="89"/>
        <v>1034.0263500000001</v>
      </c>
      <c r="AF312" s="4">
        <v>396</v>
      </c>
      <c r="AG312" s="6">
        <f t="shared" si="90"/>
        <v>707.75086931999999</v>
      </c>
      <c r="AH312" s="4">
        <v>1980</v>
      </c>
      <c r="AI312" s="6">
        <f t="shared" si="91"/>
        <v>871.25432585399994</v>
      </c>
      <c r="AJ312" s="4">
        <v>2000</v>
      </c>
      <c r="AK312" s="6">
        <f t="shared" si="92"/>
        <v>842.6</v>
      </c>
      <c r="AL312" s="4">
        <v>1608</v>
      </c>
      <c r="AM312" s="6">
        <f t="shared" si="93"/>
        <v>1550.1119953480561</v>
      </c>
      <c r="AN312" s="4">
        <v>1504</v>
      </c>
      <c r="AO312" s="6">
        <f t="shared" si="94"/>
        <v>982.21066240000005</v>
      </c>
      <c r="AP312" s="6">
        <v>16755.047999999999</v>
      </c>
    </row>
    <row r="313" spans="1:42" x14ac:dyDescent="0.25">
      <c r="A313" s="1">
        <v>12798</v>
      </c>
      <c r="B313" s="1" t="s">
        <v>1977</v>
      </c>
      <c r="C313" s="1" t="s">
        <v>1019</v>
      </c>
      <c r="D313" s="4">
        <v>3648</v>
      </c>
      <c r="E313" s="6">
        <f t="shared" si="76"/>
        <v>1422.3552000000002</v>
      </c>
      <c r="F313" s="4">
        <v>840</v>
      </c>
      <c r="G313" s="6">
        <f t="shared" si="77"/>
        <v>672.55401359999996</v>
      </c>
      <c r="H313" s="4">
        <v>1104</v>
      </c>
      <c r="I313" s="6">
        <f t="shared" si="78"/>
        <v>640.31999999999994</v>
      </c>
      <c r="J313" s="4">
        <v>1460</v>
      </c>
      <c r="K313" s="6">
        <f t="shared" si="79"/>
        <v>522.67963675199996</v>
      </c>
      <c r="L313" s="4">
        <v>410</v>
      </c>
      <c r="M313" s="6">
        <f t="shared" si="80"/>
        <v>289.05299892486903</v>
      </c>
      <c r="N313" s="4">
        <v>708</v>
      </c>
      <c r="O313" s="6">
        <f t="shared" si="81"/>
        <v>446.04283200000003</v>
      </c>
      <c r="P313" s="4">
        <v>732</v>
      </c>
      <c r="Q313" s="6">
        <f t="shared" si="82"/>
        <v>461.16292800000002</v>
      </c>
      <c r="R313" s="4">
        <v>348</v>
      </c>
      <c r="S313" s="6">
        <f t="shared" si="83"/>
        <v>228.046314</v>
      </c>
      <c r="T313" s="4">
        <v>2376</v>
      </c>
      <c r="U313" s="6">
        <f t="shared" si="84"/>
        <v>651.02661360000002</v>
      </c>
      <c r="V313" s="4">
        <v>2184</v>
      </c>
      <c r="W313" s="6">
        <f t="shared" si="85"/>
        <v>816.5991287999999</v>
      </c>
      <c r="X313" s="4">
        <v>660</v>
      </c>
      <c r="Y313" s="6">
        <f t="shared" si="86"/>
        <v>241.89025937999997</v>
      </c>
      <c r="Z313" s="4">
        <v>1704</v>
      </c>
      <c r="AA313" s="6">
        <f t="shared" si="87"/>
        <v>539.071929264</v>
      </c>
      <c r="AB313" s="4">
        <v>2544</v>
      </c>
      <c r="AC313" s="6">
        <f t="shared" si="88"/>
        <v>1101.5602959839998</v>
      </c>
      <c r="AD313" s="4">
        <v>732</v>
      </c>
      <c r="AE313" s="6">
        <f t="shared" si="89"/>
        <v>504.60485879999999</v>
      </c>
      <c r="AF313" s="4">
        <v>840</v>
      </c>
      <c r="AG313" s="6">
        <f t="shared" si="90"/>
        <v>1501.2897227999999</v>
      </c>
      <c r="AH313" s="4">
        <v>1740</v>
      </c>
      <c r="AI313" s="6">
        <f t="shared" si="91"/>
        <v>765.64774090200001</v>
      </c>
      <c r="AJ313" s="4">
        <v>1000</v>
      </c>
      <c r="AK313" s="6">
        <f t="shared" si="92"/>
        <v>421.3</v>
      </c>
      <c r="AL313" s="4">
        <v>684</v>
      </c>
      <c r="AM313" s="6">
        <f t="shared" si="93"/>
        <v>659.37599802118802</v>
      </c>
      <c r="AN313" s="4">
        <v>736</v>
      </c>
      <c r="AO313" s="6">
        <f t="shared" si="94"/>
        <v>480.6562816</v>
      </c>
      <c r="AP313" s="6">
        <v>12363.813200000001</v>
      </c>
    </row>
    <row r="314" spans="1:42" x14ac:dyDescent="0.25">
      <c r="A314" s="1">
        <v>12799</v>
      </c>
      <c r="B314" s="1" t="s">
        <v>1978</v>
      </c>
      <c r="C314" s="1" t="s">
        <v>1020</v>
      </c>
      <c r="D314" s="4">
        <v>3600</v>
      </c>
      <c r="E314" s="6">
        <f t="shared" si="76"/>
        <v>1403.64</v>
      </c>
      <c r="F314" s="4">
        <v>1464</v>
      </c>
      <c r="G314" s="6">
        <f t="shared" si="77"/>
        <v>1172.1655665599999</v>
      </c>
      <c r="H314" s="4">
        <v>1912</v>
      </c>
      <c r="I314" s="6">
        <f t="shared" si="78"/>
        <v>1108.96</v>
      </c>
      <c r="J314" s="4">
        <v>720</v>
      </c>
      <c r="K314" s="6">
        <f t="shared" si="79"/>
        <v>257.75982086400001</v>
      </c>
      <c r="L314" s="4">
        <v>700</v>
      </c>
      <c r="M314" s="6">
        <f t="shared" si="80"/>
        <v>493.50512011563001</v>
      </c>
      <c r="N314" s="4">
        <v>900</v>
      </c>
      <c r="O314" s="6">
        <f t="shared" si="81"/>
        <v>567.00360000000001</v>
      </c>
      <c r="P314" s="4">
        <v>900</v>
      </c>
      <c r="Q314" s="6">
        <f t="shared" si="82"/>
        <v>567.00360000000001</v>
      </c>
      <c r="R314" s="4">
        <v>606</v>
      </c>
      <c r="S314" s="6">
        <f t="shared" si="83"/>
        <v>397.11513300000001</v>
      </c>
      <c r="T314" s="4">
        <v>3600</v>
      </c>
      <c r="U314" s="6">
        <f t="shared" si="84"/>
        <v>986.40395999999998</v>
      </c>
      <c r="V314" s="4">
        <v>1800</v>
      </c>
      <c r="W314" s="6">
        <f t="shared" si="85"/>
        <v>673.02125999999998</v>
      </c>
      <c r="X314" s="4">
        <v>1140</v>
      </c>
      <c r="Y314" s="6">
        <f t="shared" si="86"/>
        <v>417.81044801999997</v>
      </c>
      <c r="Z314" s="4">
        <v>720</v>
      </c>
      <c r="AA314" s="6">
        <f t="shared" si="87"/>
        <v>227.77687152000001</v>
      </c>
      <c r="AB314" s="4">
        <v>1800</v>
      </c>
      <c r="AC314" s="6">
        <f t="shared" si="88"/>
        <v>779.4058698</v>
      </c>
      <c r="AD314" s="4">
        <v>1272</v>
      </c>
      <c r="AE314" s="6">
        <f t="shared" si="89"/>
        <v>876.85434480000004</v>
      </c>
      <c r="AF314" s="4">
        <v>720</v>
      </c>
      <c r="AG314" s="6">
        <f t="shared" si="90"/>
        <v>1286.8197623999999</v>
      </c>
      <c r="AH314" s="4">
        <v>1800</v>
      </c>
      <c r="AI314" s="6">
        <f t="shared" si="91"/>
        <v>792.04938714000002</v>
      </c>
      <c r="AJ314" s="4">
        <v>720</v>
      </c>
      <c r="AK314" s="6">
        <f t="shared" si="92"/>
        <v>303.33600000000001</v>
      </c>
      <c r="AL314" s="4">
        <v>1188</v>
      </c>
      <c r="AM314" s="6">
        <f t="shared" si="93"/>
        <v>1145.2319965631161</v>
      </c>
      <c r="AN314" s="4">
        <v>1264</v>
      </c>
      <c r="AO314" s="6">
        <f t="shared" si="94"/>
        <v>825.47491839999998</v>
      </c>
      <c r="AP314" s="6">
        <v>14280.005999999999</v>
      </c>
    </row>
    <row r="315" spans="1:42" x14ac:dyDescent="0.25">
      <c r="A315" s="1">
        <v>12800</v>
      </c>
      <c r="B315" s="1" t="s">
        <v>1979</v>
      </c>
      <c r="C315" s="1" t="s">
        <v>1021</v>
      </c>
      <c r="D315" s="4">
        <v>6732</v>
      </c>
      <c r="E315" s="6">
        <f t="shared" si="76"/>
        <v>2624.8068000000003</v>
      </c>
      <c r="F315" s="4">
        <v>1548</v>
      </c>
      <c r="G315" s="6">
        <f t="shared" si="77"/>
        <v>1239.4209679199998</v>
      </c>
      <c r="H315" s="4">
        <v>1528</v>
      </c>
      <c r="I315" s="6">
        <f t="shared" si="78"/>
        <v>886.2399999999999</v>
      </c>
      <c r="J315" s="4">
        <v>3110</v>
      </c>
      <c r="K315" s="6">
        <f t="shared" si="79"/>
        <v>1113.3792262320001</v>
      </c>
      <c r="L315" s="4">
        <v>1130</v>
      </c>
      <c r="M315" s="6">
        <f t="shared" si="80"/>
        <v>796.65826532951701</v>
      </c>
      <c r="N315" s="4">
        <v>900</v>
      </c>
      <c r="O315" s="6">
        <f t="shared" si="81"/>
        <v>567.00360000000001</v>
      </c>
      <c r="P315" s="4">
        <v>912</v>
      </c>
      <c r="Q315" s="6">
        <f t="shared" si="82"/>
        <v>574.56364800000006</v>
      </c>
      <c r="R315" s="4">
        <v>906</v>
      </c>
      <c r="S315" s="6">
        <f t="shared" si="83"/>
        <v>593.70678299999997</v>
      </c>
      <c r="T315" s="4">
        <v>3336</v>
      </c>
      <c r="U315" s="6">
        <f t="shared" si="84"/>
        <v>914.06766960000004</v>
      </c>
      <c r="V315" s="4">
        <v>2796</v>
      </c>
      <c r="W315" s="6">
        <f t="shared" si="85"/>
        <v>1045.4263572</v>
      </c>
      <c r="X315" s="4">
        <v>1596</v>
      </c>
      <c r="Y315" s="6">
        <f t="shared" si="86"/>
        <v>584.93462722799995</v>
      </c>
      <c r="Z315" s="4">
        <v>2784</v>
      </c>
      <c r="AA315" s="6">
        <f t="shared" si="87"/>
        <v>880.73723654399998</v>
      </c>
      <c r="AB315" s="4">
        <v>6264</v>
      </c>
      <c r="AC315" s="6">
        <f t="shared" si="88"/>
        <v>2712.3324269039999</v>
      </c>
      <c r="AD315" s="4">
        <v>1296</v>
      </c>
      <c r="AE315" s="6">
        <f t="shared" si="89"/>
        <v>893.3987664</v>
      </c>
      <c r="AF315" s="4">
        <v>1836</v>
      </c>
      <c r="AG315" s="6">
        <f t="shared" si="90"/>
        <v>3281.3903941200001</v>
      </c>
      <c r="AH315" s="4">
        <v>1500</v>
      </c>
      <c r="AI315" s="6">
        <f t="shared" si="91"/>
        <v>660.04115594999996</v>
      </c>
      <c r="AJ315" s="4">
        <v>2760</v>
      </c>
      <c r="AK315" s="6">
        <f t="shared" si="92"/>
        <v>1162.788</v>
      </c>
      <c r="AL315" s="4">
        <v>1560</v>
      </c>
      <c r="AM315" s="6">
        <f t="shared" si="93"/>
        <v>1503.8399954869201</v>
      </c>
      <c r="AN315" s="4">
        <v>2304</v>
      </c>
      <c r="AO315" s="6">
        <f t="shared" si="94"/>
        <v>1504.6631424</v>
      </c>
      <c r="AP315" s="6">
        <v>23536.162799999998</v>
      </c>
    </row>
    <row r="316" spans="1:42" x14ac:dyDescent="0.25">
      <c r="A316" s="1">
        <v>12801</v>
      </c>
      <c r="B316" s="1" t="s">
        <v>1980</v>
      </c>
      <c r="C316" s="1" t="s">
        <v>1022</v>
      </c>
      <c r="D316" s="4">
        <v>2400</v>
      </c>
      <c r="E316" s="6">
        <f t="shared" si="76"/>
        <v>935.7600000000001</v>
      </c>
      <c r="F316" s="4">
        <v>1020</v>
      </c>
      <c r="G316" s="6">
        <f t="shared" si="77"/>
        <v>816.67273079999995</v>
      </c>
      <c r="H316" s="4">
        <v>1000</v>
      </c>
      <c r="I316" s="6">
        <f t="shared" si="78"/>
        <v>580</v>
      </c>
      <c r="J316" s="4">
        <v>400</v>
      </c>
      <c r="K316" s="6">
        <f t="shared" si="79"/>
        <v>143.19990048</v>
      </c>
      <c r="L316" s="4">
        <v>400</v>
      </c>
      <c r="M316" s="6">
        <f t="shared" si="80"/>
        <v>282.00292578035999</v>
      </c>
      <c r="N316" s="4">
        <v>504</v>
      </c>
      <c r="O316" s="6">
        <f t="shared" si="81"/>
        <v>317.52201600000001</v>
      </c>
      <c r="P316" s="4">
        <v>504</v>
      </c>
      <c r="Q316" s="6">
        <f t="shared" si="82"/>
        <v>317.52201600000001</v>
      </c>
      <c r="R316" s="4">
        <v>420</v>
      </c>
      <c r="S316" s="6">
        <f t="shared" si="83"/>
        <v>275.22831000000002</v>
      </c>
      <c r="T316" s="4">
        <v>1488</v>
      </c>
      <c r="U316" s="6">
        <f t="shared" si="84"/>
        <v>407.71363680000002</v>
      </c>
      <c r="V316" s="4">
        <v>1248</v>
      </c>
      <c r="W316" s="6">
        <f t="shared" si="85"/>
        <v>466.62807359999999</v>
      </c>
      <c r="X316" s="4">
        <v>792</v>
      </c>
      <c r="Y316" s="6">
        <f t="shared" si="86"/>
        <v>290.268311256</v>
      </c>
      <c r="Z316" s="4">
        <v>456</v>
      </c>
      <c r="AA316" s="6">
        <f t="shared" si="87"/>
        <v>144.25868529600001</v>
      </c>
      <c r="AB316" s="4">
        <v>504</v>
      </c>
      <c r="AC316" s="6">
        <f t="shared" si="88"/>
        <v>218.23364354399999</v>
      </c>
      <c r="AD316" s="4">
        <v>504</v>
      </c>
      <c r="AE316" s="6">
        <f t="shared" si="89"/>
        <v>347.43285359999999</v>
      </c>
      <c r="AF316" s="4">
        <v>300</v>
      </c>
      <c r="AG316" s="6">
        <f t="shared" si="90"/>
        <v>536.17490099999998</v>
      </c>
      <c r="AH316" s="4">
        <v>780</v>
      </c>
      <c r="AI316" s="6">
        <f t="shared" si="91"/>
        <v>343.22140109399999</v>
      </c>
      <c r="AJ316" s="4">
        <v>500</v>
      </c>
      <c r="AK316" s="6">
        <f t="shared" si="92"/>
        <v>210.65</v>
      </c>
      <c r="AL316" s="4">
        <v>828</v>
      </c>
      <c r="AM316" s="6">
        <f t="shared" si="93"/>
        <v>798.19199760459605</v>
      </c>
      <c r="AN316" s="4">
        <v>400</v>
      </c>
      <c r="AO316" s="6">
        <f t="shared" si="94"/>
        <v>261.22624000000002</v>
      </c>
      <c r="AP316" s="6">
        <v>7691.232</v>
      </c>
    </row>
    <row r="317" spans="1:42" x14ac:dyDescent="0.25">
      <c r="A317" s="1">
        <v>12802</v>
      </c>
      <c r="B317" s="1" t="s">
        <v>1981</v>
      </c>
      <c r="C317" s="1" t="s">
        <v>1023</v>
      </c>
      <c r="D317" s="4">
        <v>2550</v>
      </c>
      <c r="E317" s="6">
        <f t="shared" si="76"/>
        <v>994.24500000000012</v>
      </c>
      <c r="F317" s="4">
        <v>1332</v>
      </c>
      <c r="G317" s="6">
        <f t="shared" si="77"/>
        <v>1066.47850728</v>
      </c>
      <c r="H317" s="4">
        <v>1752</v>
      </c>
      <c r="I317" s="6">
        <f t="shared" si="78"/>
        <v>1016.16</v>
      </c>
      <c r="J317" s="4">
        <v>1220</v>
      </c>
      <c r="K317" s="6">
        <f t="shared" si="79"/>
        <v>436.759696464</v>
      </c>
      <c r="L317" s="4">
        <v>640</v>
      </c>
      <c r="M317" s="6">
        <f t="shared" si="80"/>
        <v>451.20468124857604</v>
      </c>
      <c r="N317" s="4">
        <v>1128</v>
      </c>
      <c r="O317" s="6">
        <f t="shared" si="81"/>
        <v>710.64451199999996</v>
      </c>
      <c r="P317" s="4">
        <v>1164</v>
      </c>
      <c r="Q317" s="6">
        <f t="shared" si="82"/>
        <v>733.324656</v>
      </c>
      <c r="R317" s="4">
        <v>552</v>
      </c>
      <c r="S317" s="6">
        <f t="shared" si="83"/>
        <v>361.72863599999999</v>
      </c>
      <c r="T317" s="4">
        <v>2544</v>
      </c>
      <c r="U317" s="6">
        <f t="shared" si="84"/>
        <v>697.0587984</v>
      </c>
      <c r="V317" s="4">
        <v>2556</v>
      </c>
      <c r="W317" s="6">
        <f t="shared" si="85"/>
        <v>955.69018919999996</v>
      </c>
      <c r="X317" s="4">
        <v>1044</v>
      </c>
      <c r="Y317" s="6">
        <f t="shared" si="86"/>
        <v>382.626410292</v>
      </c>
      <c r="Z317" s="4">
        <v>2544</v>
      </c>
      <c r="AA317" s="6">
        <f t="shared" si="87"/>
        <v>804.81161270400003</v>
      </c>
      <c r="AB317" s="4">
        <v>2544</v>
      </c>
      <c r="AC317" s="6">
        <f t="shared" si="88"/>
        <v>1101.5602959839998</v>
      </c>
      <c r="AD317" s="4">
        <v>1164</v>
      </c>
      <c r="AE317" s="6">
        <f t="shared" si="89"/>
        <v>802.40444760000003</v>
      </c>
      <c r="AF317" s="4">
        <v>1224</v>
      </c>
      <c r="AG317" s="6">
        <f t="shared" si="90"/>
        <v>2187.5935960800002</v>
      </c>
      <c r="AH317" s="4">
        <v>2580</v>
      </c>
      <c r="AI317" s="6">
        <f t="shared" si="91"/>
        <v>1135.2707882340001</v>
      </c>
      <c r="AJ317" s="4">
        <v>2560</v>
      </c>
      <c r="AK317" s="6">
        <f t="shared" si="92"/>
        <v>1078.528</v>
      </c>
      <c r="AL317" s="4">
        <v>1092</v>
      </c>
      <c r="AM317" s="6">
        <f t="shared" si="93"/>
        <v>1052.6879968408441</v>
      </c>
      <c r="AN317" s="4">
        <v>1152</v>
      </c>
      <c r="AO317" s="6">
        <f t="shared" si="94"/>
        <v>752.33157119999998</v>
      </c>
      <c r="AP317" s="6">
        <v>16718.564999999999</v>
      </c>
    </row>
    <row r="318" spans="1:42" x14ac:dyDescent="0.25">
      <c r="A318" s="1">
        <v>12804</v>
      </c>
      <c r="B318" s="1" t="s">
        <v>1982</v>
      </c>
      <c r="C318" s="1" t="s">
        <v>1024</v>
      </c>
      <c r="D318" s="4">
        <v>4164</v>
      </c>
      <c r="E318" s="6">
        <f t="shared" si="76"/>
        <v>1623.5436000000002</v>
      </c>
      <c r="F318" s="4">
        <v>708</v>
      </c>
      <c r="G318" s="6">
        <f t="shared" si="77"/>
        <v>566.86695431999999</v>
      </c>
      <c r="H318" s="4">
        <v>840</v>
      </c>
      <c r="I318" s="6">
        <f t="shared" si="78"/>
        <v>487.2</v>
      </c>
      <c r="J318" s="4">
        <v>1200</v>
      </c>
      <c r="K318" s="6">
        <f t="shared" si="79"/>
        <v>429.59970143999999</v>
      </c>
      <c r="L318" s="4">
        <v>370</v>
      </c>
      <c r="M318" s="6">
        <f t="shared" si="80"/>
        <v>260.85270634683303</v>
      </c>
      <c r="N318" s="4">
        <v>564</v>
      </c>
      <c r="O318" s="6">
        <f t="shared" si="81"/>
        <v>355.32225599999998</v>
      </c>
      <c r="P318" s="4">
        <v>576</v>
      </c>
      <c r="Q318" s="6">
        <f t="shared" si="82"/>
        <v>362.88230399999998</v>
      </c>
      <c r="R318" s="4">
        <v>330</v>
      </c>
      <c r="S318" s="6">
        <f t="shared" si="83"/>
        <v>216.25081499999999</v>
      </c>
      <c r="T318" s="4">
        <v>1608</v>
      </c>
      <c r="U318" s="6">
        <f t="shared" si="84"/>
        <v>440.59376880000002</v>
      </c>
      <c r="V318" s="4">
        <v>1332</v>
      </c>
      <c r="W318" s="6">
        <f t="shared" si="85"/>
        <v>498.03573239999997</v>
      </c>
      <c r="X318" s="4">
        <v>564</v>
      </c>
      <c r="Y318" s="6">
        <f t="shared" si="86"/>
        <v>206.70622165199998</v>
      </c>
      <c r="Z318" s="4">
        <v>1128</v>
      </c>
      <c r="AA318" s="6">
        <f t="shared" si="87"/>
        <v>356.85043204800002</v>
      </c>
      <c r="AB318" s="4">
        <v>3888</v>
      </c>
      <c r="AC318" s="6">
        <f t="shared" si="88"/>
        <v>1683.5166787679998</v>
      </c>
      <c r="AD318" s="4">
        <v>828</v>
      </c>
      <c r="AE318" s="6">
        <f t="shared" si="89"/>
        <v>570.78254519999996</v>
      </c>
      <c r="AF318" s="4">
        <v>444</v>
      </c>
      <c r="AG318" s="6">
        <f t="shared" si="90"/>
        <v>793.53885348000006</v>
      </c>
      <c r="AH318" s="4">
        <v>780</v>
      </c>
      <c r="AI318" s="6">
        <f t="shared" si="91"/>
        <v>343.22140109399999</v>
      </c>
      <c r="AJ318" s="4">
        <v>1340</v>
      </c>
      <c r="AK318" s="6">
        <f t="shared" si="92"/>
        <v>564.54200000000003</v>
      </c>
      <c r="AL318" s="4">
        <v>552</v>
      </c>
      <c r="AM318" s="6">
        <f t="shared" si="93"/>
        <v>532.127998403064</v>
      </c>
      <c r="AN318" s="4">
        <v>1104</v>
      </c>
      <c r="AO318" s="6">
        <f t="shared" si="94"/>
        <v>720.98442239999997</v>
      </c>
      <c r="AP318" s="6">
        <v>11012.087600000001</v>
      </c>
    </row>
    <row r="319" spans="1:42" x14ac:dyDescent="0.25">
      <c r="A319" s="1">
        <v>12805</v>
      </c>
      <c r="B319" s="1" t="s">
        <v>1983</v>
      </c>
      <c r="C319" s="1" t="s">
        <v>2521</v>
      </c>
      <c r="D319" s="4">
        <v>900</v>
      </c>
      <c r="E319" s="6">
        <f t="shared" si="76"/>
        <v>350.91</v>
      </c>
      <c r="F319" s="4">
        <v>360</v>
      </c>
      <c r="G319" s="6">
        <f t="shared" si="77"/>
        <v>288.23743439999998</v>
      </c>
      <c r="H319" s="4">
        <v>248</v>
      </c>
      <c r="I319" s="6">
        <f t="shared" si="78"/>
        <v>143.84</v>
      </c>
      <c r="J319" s="4">
        <v>150</v>
      </c>
      <c r="K319" s="6">
        <f t="shared" si="79"/>
        <v>53.699962679999999</v>
      </c>
      <c r="L319" s="4">
        <v>170</v>
      </c>
      <c r="M319" s="6">
        <f t="shared" si="80"/>
        <v>119.85124345665301</v>
      </c>
      <c r="N319" s="4">
        <v>300</v>
      </c>
      <c r="O319" s="6">
        <f t="shared" si="81"/>
        <v>189.00120000000001</v>
      </c>
      <c r="P319" s="4">
        <v>312</v>
      </c>
      <c r="Q319" s="6">
        <f t="shared" si="82"/>
        <v>196.56124800000001</v>
      </c>
      <c r="R319" s="4">
        <v>150</v>
      </c>
      <c r="S319" s="6">
        <f t="shared" si="83"/>
        <v>98.295824999999994</v>
      </c>
      <c r="T319" s="4">
        <v>504</v>
      </c>
      <c r="U319" s="6">
        <f t="shared" si="84"/>
        <v>138.0965544</v>
      </c>
      <c r="V319" s="4">
        <v>456</v>
      </c>
      <c r="W319" s="6">
        <f t="shared" si="85"/>
        <v>170.49871919999998</v>
      </c>
      <c r="X319" s="4">
        <v>204</v>
      </c>
      <c r="Y319" s="6">
        <f t="shared" si="86"/>
        <v>74.766080172000002</v>
      </c>
      <c r="Z319" s="4">
        <v>96</v>
      </c>
      <c r="AA319" s="6">
        <f t="shared" si="87"/>
        <v>30.370249536000003</v>
      </c>
      <c r="AB319" s="4">
        <v>192</v>
      </c>
      <c r="AC319" s="6">
        <f t="shared" si="88"/>
        <v>83.136626111999988</v>
      </c>
      <c r="AD319" s="4">
        <v>252</v>
      </c>
      <c r="AE319" s="6">
        <f t="shared" si="89"/>
        <v>173.71642679999999</v>
      </c>
      <c r="AF319" s="4">
        <v>144</v>
      </c>
      <c r="AG319" s="6">
        <f t="shared" si="90"/>
        <v>257.36395248000002</v>
      </c>
      <c r="AH319" s="4">
        <v>180</v>
      </c>
      <c r="AI319" s="6">
        <f t="shared" si="91"/>
        <v>79.204938713999994</v>
      </c>
      <c r="AJ319" s="4">
        <v>200</v>
      </c>
      <c r="AK319" s="6">
        <f t="shared" si="92"/>
        <v>84.26</v>
      </c>
      <c r="AL319" s="4">
        <v>288</v>
      </c>
      <c r="AM319" s="6">
        <f t="shared" si="93"/>
        <v>277.631999166816</v>
      </c>
      <c r="AN319" s="4">
        <v>208</v>
      </c>
      <c r="AO319" s="6">
        <f t="shared" si="94"/>
        <v>135.83764479999999</v>
      </c>
      <c r="AP319" s="6">
        <v>2945.058</v>
      </c>
    </row>
    <row r="320" spans="1:42" x14ac:dyDescent="0.25">
      <c r="A320" s="1">
        <v>12806</v>
      </c>
      <c r="B320" s="1" t="s">
        <v>1984</v>
      </c>
      <c r="C320" s="1" t="s">
        <v>1025</v>
      </c>
      <c r="D320" s="4">
        <v>4242</v>
      </c>
      <c r="E320" s="6">
        <f t="shared" si="76"/>
        <v>1653.9558000000002</v>
      </c>
      <c r="F320" s="4">
        <v>504</v>
      </c>
      <c r="G320" s="6">
        <f t="shared" si="77"/>
        <v>403.53240815999999</v>
      </c>
      <c r="H320" s="4">
        <v>544</v>
      </c>
      <c r="I320" s="6">
        <f t="shared" si="78"/>
        <v>315.52</v>
      </c>
      <c r="J320" s="4">
        <v>3360</v>
      </c>
      <c r="K320" s="6">
        <f t="shared" si="79"/>
        <v>1202.8791640320001</v>
      </c>
      <c r="L320" s="4">
        <v>310</v>
      </c>
      <c r="M320" s="6">
        <f t="shared" si="80"/>
        <v>218.552267479779</v>
      </c>
      <c r="N320" s="4">
        <v>876</v>
      </c>
      <c r="O320" s="6">
        <f t="shared" si="81"/>
        <v>551.88350400000002</v>
      </c>
      <c r="P320" s="4">
        <v>888</v>
      </c>
      <c r="Q320" s="6">
        <f t="shared" si="82"/>
        <v>559.44355199999995</v>
      </c>
      <c r="R320" s="4">
        <v>288</v>
      </c>
      <c r="S320" s="6">
        <f t="shared" si="83"/>
        <v>188.72798399999999</v>
      </c>
      <c r="T320" s="4">
        <v>1104</v>
      </c>
      <c r="U320" s="6">
        <f t="shared" si="84"/>
        <v>302.49721440000002</v>
      </c>
      <c r="V320" s="4">
        <v>1224</v>
      </c>
      <c r="W320" s="6">
        <f t="shared" si="85"/>
        <v>457.65445679999999</v>
      </c>
      <c r="X320" s="4">
        <v>888</v>
      </c>
      <c r="Y320" s="6">
        <f t="shared" si="86"/>
        <v>325.45234898399997</v>
      </c>
      <c r="Z320" s="4">
        <v>1728</v>
      </c>
      <c r="AA320" s="6">
        <f t="shared" si="87"/>
        <v>546.66449164799997</v>
      </c>
      <c r="AB320" s="4">
        <v>2496</v>
      </c>
      <c r="AC320" s="6">
        <f t="shared" si="88"/>
        <v>1080.776139456</v>
      </c>
      <c r="AD320" s="4">
        <v>1284</v>
      </c>
      <c r="AE320" s="6">
        <f t="shared" si="89"/>
        <v>885.12655559999996</v>
      </c>
      <c r="AF320" s="4">
        <v>900</v>
      </c>
      <c r="AG320" s="6">
        <f t="shared" si="90"/>
        <v>1608.524703</v>
      </c>
      <c r="AH320" s="4">
        <v>1260</v>
      </c>
      <c r="AI320" s="6">
        <f t="shared" si="91"/>
        <v>554.43457099800003</v>
      </c>
      <c r="AJ320" s="4">
        <v>5000</v>
      </c>
      <c r="AK320" s="6">
        <f t="shared" si="92"/>
        <v>2106.5</v>
      </c>
      <c r="AL320" s="4">
        <v>396</v>
      </c>
      <c r="AM320" s="6">
        <f t="shared" si="93"/>
        <v>381.74399885437202</v>
      </c>
      <c r="AN320" s="4">
        <v>2256</v>
      </c>
      <c r="AO320" s="6">
        <f t="shared" si="94"/>
        <v>1473.3159936</v>
      </c>
      <c r="AP320" s="6">
        <v>14813.953799999999</v>
      </c>
    </row>
    <row r="321" spans="1:42" x14ac:dyDescent="0.25">
      <c r="A321" s="1">
        <v>12807</v>
      </c>
      <c r="B321" s="1" t="s">
        <v>1985</v>
      </c>
      <c r="C321" s="1" t="s">
        <v>2522</v>
      </c>
      <c r="D321" s="4">
        <v>6486</v>
      </c>
      <c r="E321" s="6">
        <f t="shared" si="76"/>
        <v>2528.8914</v>
      </c>
      <c r="F321" s="4">
        <v>1116</v>
      </c>
      <c r="G321" s="6">
        <f t="shared" si="77"/>
        <v>893.53604664</v>
      </c>
      <c r="H321" s="4">
        <v>1304</v>
      </c>
      <c r="I321" s="6">
        <f t="shared" si="78"/>
        <v>756.31999999999994</v>
      </c>
      <c r="J321" s="4">
        <v>1940</v>
      </c>
      <c r="K321" s="6">
        <f t="shared" si="79"/>
        <v>694.51951732800001</v>
      </c>
      <c r="L321" s="4">
        <v>590</v>
      </c>
      <c r="M321" s="6">
        <f t="shared" si="80"/>
        <v>415.954315526031</v>
      </c>
      <c r="N321" s="4">
        <v>504</v>
      </c>
      <c r="O321" s="6">
        <f t="shared" si="81"/>
        <v>317.52201600000001</v>
      </c>
      <c r="P321" s="4">
        <v>516</v>
      </c>
      <c r="Q321" s="6">
        <f t="shared" si="82"/>
        <v>325.082064</v>
      </c>
      <c r="R321" s="4">
        <v>288</v>
      </c>
      <c r="S321" s="6">
        <f t="shared" si="83"/>
        <v>188.72798399999999</v>
      </c>
      <c r="T321" s="4">
        <v>2496</v>
      </c>
      <c r="U321" s="6">
        <f t="shared" si="84"/>
        <v>683.90674560000002</v>
      </c>
      <c r="V321" s="4">
        <v>2088</v>
      </c>
      <c r="W321" s="6">
        <f t="shared" si="85"/>
        <v>780.70466159999989</v>
      </c>
      <c r="X321" s="4">
        <v>876</v>
      </c>
      <c r="Y321" s="6">
        <f t="shared" si="86"/>
        <v>321.05434426799997</v>
      </c>
      <c r="Z321" s="4">
        <v>1752</v>
      </c>
      <c r="AA321" s="6">
        <f t="shared" si="87"/>
        <v>554.25705403200004</v>
      </c>
      <c r="AB321" s="4">
        <v>6792</v>
      </c>
      <c r="AC321" s="6">
        <f t="shared" si="88"/>
        <v>2940.9581487119999</v>
      </c>
      <c r="AD321" s="4">
        <v>1296</v>
      </c>
      <c r="AE321" s="6">
        <f t="shared" si="89"/>
        <v>893.3987664</v>
      </c>
      <c r="AF321" s="4">
        <v>1548</v>
      </c>
      <c r="AG321" s="6">
        <f t="shared" si="90"/>
        <v>2766.66248916</v>
      </c>
      <c r="AH321" s="4">
        <v>1200</v>
      </c>
      <c r="AI321" s="6">
        <f t="shared" si="91"/>
        <v>528.03292476000001</v>
      </c>
      <c r="AJ321" s="4">
        <v>2320</v>
      </c>
      <c r="AK321" s="6">
        <f t="shared" si="92"/>
        <v>977.41600000000005</v>
      </c>
      <c r="AL321" s="4">
        <v>480</v>
      </c>
      <c r="AM321" s="6">
        <f t="shared" si="93"/>
        <v>462.71999861135998</v>
      </c>
      <c r="AN321" s="4">
        <v>1936</v>
      </c>
      <c r="AO321" s="6">
        <f t="shared" si="94"/>
        <v>1264.3350015999999</v>
      </c>
      <c r="AP321" s="6">
        <v>18291.705399999999</v>
      </c>
    </row>
    <row r="322" spans="1:42" x14ac:dyDescent="0.25">
      <c r="A322" s="1">
        <v>12808</v>
      </c>
      <c r="B322" s="1" t="s">
        <v>1986</v>
      </c>
      <c r="C322" s="1" t="s">
        <v>1027</v>
      </c>
      <c r="D322" s="4">
        <v>2502</v>
      </c>
      <c r="E322" s="6">
        <f t="shared" si="76"/>
        <v>975.52980000000002</v>
      </c>
      <c r="F322" s="4">
        <v>504</v>
      </c>
      <c r="G322" s="6">
        <f t="shared" si="77"/>
        <v>403.53240815999999</v>
      </c>
      <c r="H322" s="4">
        <v>248</v>
      </c>
      <c r="I322" s="6">
        <f t="shared" si="78"/>
        <v>143.84</v>
      </c>
      <c r="J322" s="4">
        <v>250</v>
      </c>
      <c r="K322" s="6">
        <f t="shared" si="79"/>
        <v>89.499937799999998</v>
      </c>
      <c r="L322" s="4">
        <v>500</v>
      </c>
      <c r="M322" s="6">
        <f t="shared" si="80"/>
        <v>352.50365722545001</v>
      </c>
      <c r="N322" s="4">
        <v>252</v>
      </c>
      <c r="O322" s="6">
        <f t="shared" si="81"/>
        <v>158.761008</v>
      </c>
      <c r="P322" s="4">
        <v>252</v>
      </c>
      <c r="Q322" s="6">
        <f t="shared" si="82"/>
        <v>158.761008</v>
      </c>
      <c r="R322" s="4">
        <v>498</v>
      </c>
      <c r="S322" s="6">
        <f t="shared" si="83"/>
        <v>326.34213899999997</v>
      </c>
      <c r="T322" s="4">
        <v>504</v>
      </c>
      <c r="U322" s="6">
        <f t="shared" si="84"/>
        <v>138.0965544</v>
      </c>
      <c r="V322" s="4">
        <v>504</v>
      </c>
      <c r="W322" s="6">
        <f t="shared" si="85"/>
        <v>188.44595279999999</v>
      </c>
      <c r="X322" s="4">
        <v>504</v>
      </c>
      <c r="Y322" s="6">
        <f t="shared" si="86"/>
        <v>184.716198072</v>
      </c>
      <c r="Z322" s="4">
        <v>504</v>
      </c>
      <c r="AA322" s="6">
        <f t="shared" si="87"/>
        <v>159.44381006400002</v>
      </c>
      <c r="AB322" s="4">
        <v>240</v>
      </c>
      <c r="AC322" s="6">
        <f t="shared" si="88"/>
        <v>103.92078264</v>
      </c>
      <c r="AD322" s="4">
        <v>300</v>
      </c>
      <c r="AE322" s="6">
        <f t="shared" si="89"/>
        <v>206.80527000000001</v>
      </c>
      <c r="AF322" s="4">
        <v>300</v>
      </c>
      <c r="AG322" s="6">
        <f t="shared" si="90"/>
        <v>536.17490099999998</v>
      </c>
      <c r="AH322" s="4">
        <v>1200</v>
      </c>
      <c r="AI322" s="6">
        <f t="shared" si="91"/>
        <v>528.03292476000001</v>
      </c>
      <c r="AJ322" s="4">
        <v>1200</v>
      </c>
      <c r="AK322" s="6">
        <f t="shared" si="92"/>
        <v>505.56</v>
      </c>
      <c r="AL322" s="4">
        <v>252</v>
      </c>
      <c r="AM322" s="6">
        <f t="shared" si="93"/>
        <v>242.92799927096399</v>
      </c>
      <c r="AN322" s="4">
        <v>496</v>
      </c>
      <c r="AO322" s="6">
        <f t="shared" si="94"/>
        <v>323.92053759999999</v>
      </c>
      <c r="AP322" s="6">
        <v>5725.8397999999997</v>
      </c>
    </row>
    <row r="323" spans="1:42" x14ac:dyDescent="0.25">
      <c r="A323" s="1">
        <v>12809</v>
      </c>
      <c r="B323" s="1" t="s">
        <v>1987</v>
      </c>
      <c r="C323" s="1" t="s">
        <v>2523</v>
      </c>
      <c r="D323" s="4">
        <v>18408</v>
      </c>
      <c r="E323" s="6">
        <f t="shared" si="76"/>
        <v>7177.2792000000009</v>
      </c>
      <c r="F323" s="4">
        <v>3960</v>
      </c>
      <c r="G323" s="6">
        <f t="shared" si="77"/>
        <v>3170.6117783999998</v>
      </c>
      <c r="H323" s="4">
        <v>4232</v>
      </c>
      <c r="I323" s="6">
        <f t="shared" si="78"/>
        <v>2454.56</v>
      </c>
      <c r="J323" s="4">
        <v>5000</v>
      </c>
      <c r="K323" s="6">
        <f t="shared" si="79"/>
        <v>1789.998756</v>
      </c>
      <c r="L323" s="4">
        <v>2400</v>
      </c>
      <c r="M323" s="6">
        <f t="shared" si="80"/>
        <v>1692.0175546821602</v>
      </c>
      <c r="N323" s="4">
        <v>2844</v>
      </c>
      <c r="O323" s="6">
        <f t="shared" si="81"/>
        <v>1791.731376</v>
      </c>
      <c r="P323" s="4">
        <v>2868</v>
      </c>
      <c r="Q323" s="6">
        <f t="shared" si="82"/>
        <v>1806.8514720000001</v>
      </c>
      <c r="R323" s="4">
        <v>2196</v>
      </c>
      <c r="S323" s="6">
        <f t="shared" si="83"/>
        <v>1439.050878</v>
      </c>
      <c r="T323" s="4">
        <v>7776</v>
      </c>
      <c r="U323" s="6">
        <f t="shared" si="84"/>
        <v>2130.6325535999999</v>
      </c>
      <c r="V323" s="4">
        <v>6468</v>
      </c>
      <c r="W323" s="6">
        <f t="shared" si="85"/>
        <v>2418.3897275999998</v>
      </c>
      <c r="X323" s="4">
        <v>3252</v>
      </c>
      <c r="Y323" s="6">
        <f t="shared" si="86"/>
        <v>1191.859278036</v>
      </c>
      <c r="Z323" s="4">
        <v>1992</v>
      </c>
      <c r="AA323" s="6">
        <f t="shared" si="87"/>
        <v>630.182677872</v>
      </c>
      <c r="AB323" s="4">
        <v>7992</v>
      </c>
      <c r="AC323" s="6">
        <f t="shared" si="88"/>
        <v>3460.562061912</v>
      </c>
      <c r="AD323" s="4">
        <v>3768</v>
      </c>
      <c r="AE323" s="6">
        <f t="shared" si="89"/>
        <v>2597.4741912</v>
      </c>
      <c r="AF323" s="4">
        <v>1200</v>
      </c>
      <c r="AG323" s="6">
        <f t="shared" si="90"/>
        <v>2144.6996039999999</v>
      </c>
      <c r="AH323" s="4">
        <v>4140</v>
      </c>
      <c r="AI323" s="6">
        <f t="shared" si="91"/>
        <v>1821.7135904219999</v>
      </c>
      <c r="AJ323" s="4">
        <v>5000</v>
      </c>
      <c r="AK323" s="6">
        <f t="shared" si="92"/>
        <v>2106.5</v>
      </c>
      <c r="AL323" s="4">
        <v>3048</v>
      </c>
      <c r="AM323" s="6">
        <f t="shared" si="93"/>
        <v>2938.2719911821359</v>
      </c>
      <c r="AN323" s="4">
        <v>4896</v>
      </c>
      <c r="AO323" s="6">
        <f t="shared" si="94"/>
        <v>3197.4091776</v>
      </c>
      <c r="AP323" s="6">
        <v>45955.147199999999</v>
      </c>
    </row>
    <row r="324" spans="1:42" x14ac:dyDescent="0.25">
      <c r="A324" s="1">
        <v>12810</v>
      </c>
      <c r="B324" s="1" t="s">
        <v>1988</v>
      </c>
      <c r="C324" s="1" t="s">
        <v>2524</v>
      </c>
      <c r="D324" s="4">
        <v>3828</v>
      </c>
      <c r="E324" s="6">
        <f t="shared" si="76"/>
        <v>1492.5372</v>
      </c>
      <c r="F324" s="4">
        <v>852</v>
      </c>
      <c r="G324" s="6">
        <f t="shared" si="77"/>
        <v>682.16192807999994</v>
      </c>
      <c r="H324" s="4">
        <v>992</v>
      </c>
      <c r="I324" s="6">
        <f t="shared" si="78"/>
        <v>575.36</v>
      </c>
      <c r="J324" s="4">
        <v>720</v>
      </c>
      <c r="K324" s="6">
        <f t="shared" si="79"/>
        <v>257.75982086400001</v>
      </c>
      <c r="L324" s="4">
        <v>460</v>
      </c>
      <c r="M324" s="6">
        <f t="shared" si="80"/>
        <v>324.30336464741401</v>
      </c>
      <c r="N324" s="4">
        <v>660</v>
      </c>
      <c r="O324" s="6">
        <f t="shared" si="81"/>
        <v>415.80264</v>
      </c>
      <c r="P324" s="4">
        <v>672</v>
      </c>
      <c r="Q324" s="6">
        <f t="shared" si="82"/>
        <v>423.36268799999999</v>
      </c>
      <c r="R324" s="4">
        <v>402</v>
      </c>
      <c r="S324" s="6">
        <f t="shared" si="83"/>
        <v>263.43281100000002</v>
      </c>
      <c r="T324" s="4">
        <v>1872</v>
      </c>
      <c r="U324" s="6">
        <f t="shared" si="84"/>
        <v>512.93005919999996</v>
      </c>
      <c r="V324" s="4">
        <v>1572</v>
      </c>
      <c r="W324" s="6">
        <f t="shared" si="85"/>
        <v>587.77190039999994</v>
      </c>
      <c r="X324" s="4">
        <v>672</v>
      </c>
      <c r="Y324" s="6">
        <f t="shared" si="86"/>
        <v>246.28826409599998</v>
      </c>
      <c r="Z324" s="4">
        <v>1320</v>
      </c>
      <c r="AA324" s="6">
        <f t="shared" si="87"/>
        <v>417.59093111999999</v>
      </c>
      <c r="AB324" s="4">
        <v>2112</v>
      </c>
      <c r="AC324" s="6">
        <f t="shared" si="88"/>
        <v>914.50288723199992</v>
      </c>
      <c r="AD324" s="4">
        <v>660</v>
      </c>
      <c r="AE324" s="6">
        <f t="shared" si="89"/>
        <v>454.97159399999998</v>
      </c>
      <c r="AF324" s="4">
        <v>1440</v>
      </c>
      <c r="AG324" s="6">
        <f t="shared" si="90"/>
        <v>2573.6395247999999</v>
      </c>
      <c r="AH324" s="4">
        <v>960</v>
      </c>
      <c r="AI324" s="6">
        <f t="shared" si="91"/>
        <v>422.42633980799997</v>
      </c>
      <c r="AJ324" s="4">
        <v>1080</v>
      </c>
      <c r="AK324" s="6">
        <f t="shared" si="92"/>
        <v>455.00400000000002</v>
      </c>
      <c r="AL324" s="4">
        <v>672</v>
      </c>
      <c r="AM324" s="6">
        <f t="shared" si="93"/>
        <v>647.80799805590402</v>
      </c>
      <c r="AN324" s="4">
        <v>272</v>
      </c>
      <c r="AO324" s="6">
        <f t="shared" si="94"/>
        <v>177.6338432</v>
      </c>
      <c r="AP324" s="6">
        <v>11843.827199999998</v>
      </c>
    </row>
    <row r="325" spans="1:42" x14ac:dyDescent="0.25">
      <c r="A325" s="1">
        <v>12813</v>
      </c>
      <c r="B325" s="1" t="s">
        <v>1989</v>
      </c>
      <c r="C325" s="1" t="s">
        <v>1030</v>
      </c>
      <c r="D325" s="4">
        <v>2010</v>
      </c>
      <c r="E325" s="6">
        <f t="shared" si="76"/>
        <v>783.69900000000007</v>
      </c>
      <c r="F325" s="4">
        <v>252</v>
      </c>
      <c r="G325" s="6">
        <f t="shared" si="77"/>
        <v>201.76620407999999</v>
      </c>
      <c r="H325" s="4">
        <v>264</v>
      </c>
      <c r="I325" s="6">
        <f t="shared" si="78"/>
        <v>153.11999999999998</v>
      </c>
      <c r="J325" s="4">
        <v>1000</v>
      </c>
      <c r="K325" s="6">
        <f t="shared" si="79"/>
        <v>357.99975119999999</v>
      </c>
      <c r="L325" s="4">
        <v>160</v>
      </c>
      <c r="M325" s="6">
        <f t="shared" si="80"/>
        <v>112.80117031214401</v>
      </c>
      <c r="N325" s="4">
        <v>216</v>
      </c>
      <c r="O325" s="6">
        <f t="shared" si="81"/>
        <v>136.08086399999999</v>
      </c>
      <c r="P325" s="4">
        <v>216</v>
      </c>
      <c r="Q325" s="6">
        <f t="shared" si="82"/>
        <v>136.08086399999999</v>
      </c>
      <c r="R325" s="4">
        <v>138</v>
      </c>
      <c r="S325" s="6">
        <f t="shared" si="83"/>
        <v>90.432158999999999</v>
      </c>
      <c r="T325" s="4">
        <v>792</v>
      </c>
      <c r="U325" s="6">
        <f t="shared" si="84"/>
        <v>217.00887119999999</v>
      </c>
      <c r="V325" s="4">
        <v>492</v>
      </c>
      <c r="W325" s="6">
        <f t="shared" si="85"/>
        <v>183.95914439999999</v>
      </c>
      <c r="X325" s="4">
        <v>204</v>
      </c>
      <c r="Y325" s="6">
        <f t="shared" si="86"/>
        <v>74.766080172000002</v>
      </c>
      <c r="Z325" s="4">
        <v>0</v>
      </c>
      <c r="AA325" s="6">
        <f t="shared" si="87"/>
        <v>0</v>
      </c>
      <c r="AB325" s="4">
        <v>1992</v>
      </c>
      <c r="AC325" s="6">
        <f t="shared" si="88"/>
        <v>862.54249591199994</v>
      </c>
      <c r="AD325" s="4">
        <v>300</v>
      </c>
      <c r="AE325" s="6">
        <f t="shared" si="89"/>
        <v>206.80527000000001</v>
      </c>
      <c r="AF325" s="4">
        <v>564</v>
      </c>
      <c r="AG325" s="6">
        <f t="shared" si="90"/>
        <v>1008.00881388</v>
      </c>
      <c r="AH325" s="4">
        <v>300</v>
      </c>
      <c r="AI325" s="6">
        <f t="shared" si="91"/>
        <v>132.00823119</v>
      </c>
      <c r="AJ325" s="4">
        <v>1680</v>
      </c>
      <c r="AK325" s="6">
        <f t="shared" si="92"/>
        <v>707.78399999999999</v>
      </c>
      <c r="AL325" s="4">
        <v>192</v>
      </c>
      <c r="AM325" s="6">
        <f t="shared" si="93"/>
        <v>185.08799944454401</v>
      </c>
      <c r="AN325" s="4">
        <v>1104</v>
      </c>
      <c r="AO325" s="6">
        <f t="shared" si="94"/>
        <v>720.98442239999997</v>
      </c>
      <c r="AP325" s="6">
        <v>6270.085</v>
      </c>
    </row>
    <row r="326" spans="1:42" x14ac:dyDescent="0.25">
      <c r="A326" s="1">
        <v>12814</v>
      </c>
      <c r="B326" s="1" t="s">
        <v>1990</v>
      </c>
      <c r="C326" s="1" t="s">
        <v>1031</v>
      </c>
      <c r="D326" s="4">
        <v>2826</v>
      </c>
      <c r="E326" s="6">
        <f t="shared" ref="E326:E389" si="95">D326*0.3899</f>
        <v>1101.8574000000001</v>
      </c>
      <c r="F326" s="4">
        <v>516</v>
      </c>
      <c r="G326" s="6">
        <f t="shared" ref="G326:G389" si="96">F326*0.80065954</f>
        <v>413.14032263999997</v>
      </c>
      <c r="H326" s="4">
        <v>600</v>
      </c>
      <c r="I326" s="6">
        <f t="shared" ref="I326:I389" si="97">H326*0.58</f>
        <v>348</v>
      </c>
      <c r="J326" s="4">
        <v>480</v>
      </c>
      <c r="K326" s="6">
        <f t="shared" ref="K326:K389" si="98">J326*0.3579997512</f>
        <v>171.83988057599998</v>
      </c>
      <c r="L326" s="4">
        <v>190</v>
      </c>
      <c r="M326" s="6">
        <f t="shared" ref="M326:M389" si="99">L326*0.7050073144509</f>
        <v>133.95138974567101</v>
      </c>
      <c r="N326" s="4">
        <v>276</v>
      </c>
      <c r="O326" s="6">
        <f t="shared" ref="O326:O389" si="100">N326*0.630004</f>
        <v>173.88110399999999</v>
      </c>
      <c r="P326" s="4">
        <v>276</v>
      </c>
      <c r="Q326" s="6">
        <f t="shared" ref="Q326:Q389" si="101">P326*0.630004</f>
        <v>173.88110399999999</v>
      </c>
      <c r="R326" s="4">
        <v>150</v>
      </c>
      <c r="S326" s="6">
        <f t="shared" ref="S326:S389" si="102">R326*0.6553055</f>
        <v>98.295824999999994</v>
      </c>
      <c r="T326" s="4">
        <v>1104</v>
      </c>
      <c r="U326" s="6">
        <f t="shared" ref="U326:U389" si="103">T326*0.2740011</f>
        <v>302.49721440000002</v>
      </c>
      <c r="V326" s="4">
        <v>804</v>
      </c>
      <c r="W326" s="6">
        <f t="shared" ref="W326:W389" si="104">V326*0.3739007</f>
        <v>300.61616279999998</v>
      </c>
      <c r="X326" s="4">
        <v>408</v>
      </c>
      <c r="Y326" s="6">
        <f t="shared" ref="Y326:Y389" si="105">X326*0.366500393</f>
        <v>149.532160344</v>
      </c>
      <c r="Z326" s="4">
        <v>0</v>
      </c>
      <c r="AA326" s="6">
        <f t="shared" ref="AA326:AA389" si="106">Z326*0.316356766</f>
        <v>0</v>
      </c>
      <c r="AB326" s="4">
        <v>792</v>
      </c>
      <c r="AC326" s="6">
        <f t="shared" ref="AC326:AC389" si="107">AB326*0.433003261</f>
        <v>342.93858271199997</v>
      </c>
      <c r="AD326" s="4">
        <v>564</v>
      </c>
      <c r="AE326" s="6">
        <f t="shared" ref="AE326:AE389" si="108">AD326*0.6893509</f>
        <v>388.79390760000001</v>
      </c>
      <c r="AF326" s="4">
        <v>600</v>
      </c>
      <c r="AG326" s="6">
        <f t="shared" ref="AG326:AG389" si="109">AF326*1.78724967</f>
        <v>1072.349802</v>
      </c>
      <c r="AH326" s="4">
        <v>420</v>
      </c>
      <c r="AI326" s="6">
        <f t="shared" ref="AI326:AI389" si="110">AH326*0.4400274373</f>
        <v>184.811523666</v>
      </c>
      <c r="AJ326" s="4">
        <v>300</v>
      </c>
      <c r="AK326" s="6">
        <f t="shared" ref="AK326:AK389" si="111">AJ326*0.4213</f>
        <v>126.39</v>
      </c>
      <c r="AL326" s="4">
        <v>264</v>
      </c>
      <c r="AM326" s="6">
        <f t="shared" ref="AM326:AM389" si="112">AL326*0.963999997107</f>
        <v>254.495999236248</v>
      </c>
      <c r="AN326" s="4">
        <v>800</v>
      </c>
      <c r="AO326" s="6">
        <f t="shared" ref="AO326:AO389" si="113">AN326*0.6530656</f>
        <v>522.45248000000004</v>
      </c>
      <c r="AP326" s="6">
        <v>6259.2214000000004</v>
      </c>
    </row>
    <row r="327" spans="1:42" x14ac:dyDescent="0.25">
      <c r="A327" s="1">
        <v>12815</v>
      </c>
      <c r="B327" s="1" t="s">
        <v>1991</v>
      </c>
      <c r="C327" s="1" t="s">
        <v>1032</v>
      </c>
      <c r="D327" s="4">
        <v>12000</v>
      </c>
      <c r="E327" s="6">
        <f t="shared" si="95"/>
        <v>4678.8</v>
      </c>
      <c r="F327" s="4">
        <v>3996</v>
      </c>
      <c r="G327" s="6">
        <f t="shared" si="96"/>
        <v>3199.4355218399996</v>
      </c>
      <c r="H327" s="4">
        <v>3000</v>
      </c>
      <c r="I327" s="6">
        <f t="shared" si="97"/>
        <v>1739.9999999999998</v>
      </c>
      <c r="J327" s="4">
        <v>3000</v>
      </c>
      <c r="K327" s="6">
        <f t="shared" si="98"/>
        <v>1073.9992536</v>
      </c>
      <c r="L327" s="4">
        <v>3000</v>
      </c>
      <c r="M327" s="6">
        <f t="shared" si="99"/>
        <v>2115.0219433527</v>
      </c>
      <c r="N327" s="4">
        <v>2004</v>
      </c>
      <c r="O327" s="6">
        <f t="shared" si="100"/>
        <v>1262.528016</v>
      </c>
      <c r="P327" s="4">
        <v>2004</v>
      </c>
      <c r="Q327" s="6">
        <f t="shared" si="101"/>
        <v>1262.528016</v>
      </c>
      <c r="R327" s="4">
        <v>2502</v>
      </c>
      <c r="S327" s="6">
        <f t="shared" si="102"/>
        <v>1639.574361</v>
      </c>
      <c r="T327" s="4">
        <v>4512</v>
      </c>
      <c r="U327" s="6">
        <f t="shared" si="103"/>
        <v>1236.2929632</v>
      </c>
      <c r="V327" s="4">
        <v>3504</v>
      </c>
      <c r="W327" s="6">
        <f t="shared" si="104"/>
        <v>1310.1480528</v>
      </c>
      <c r="X327" s="4">
        <v>3504</v>
      </c>
      <c r="Y327" s="6">
        <f t="shared" si="105"/>
        <v>1284.2173770719999</v>
      </c>
      <c r="Z327" s="4">
        <v>1512</v>
      </c>
      <c r="AA327" s="6">
        <f t="shared" si="106"/>
        <v>478.33143019200003</v>
      </c>
      <c r="AB327" s="4">
        <v>2496</v>
      </c>
      <c r="AC327" s="6">
        <f t="shared" si="107"/>
        <v>1080.776139456</v>
      </c>
      <c r="AD327" s="4">
        <v>3000</v>
      </c>
      <c r="AE327" s="6">
        <f t="shared" si="108"/>
        <v>2068.0527000000002</v>
      </c>
      <c r="AF327" s="4">
        <v>2004</v>
      </c>
      <c r="AG327" s="6">
        <f t="shared" si="109"/>
        <v>3581.6483386800001</v>
      </c>
      <c r="AH327" s="4">
        <v>4020</v>
      </c>
      <c r="AI327" s="6">
        <f t="shared" si="110"/>
        <v>1768.9102979459999</v>
      </c>
      <c r="AJ327" s="4">
        <v>4000</v>
      </c>
      <c r="AK327" s="6">
        <f t="shared" si="111"/>
        <v>1685.2</v>
      </c>
      <c r="AL327" s="4">
        <v>3996</v>
      </c>
      <c r="AM327" s="6">
        <f t="shared" si="112"/>
        <v>3852.1439884395722</v>
      </c>
      <c r="AN327" s="4">
        <v>3008</v>
      </c>
      <c r="AO327" s="6">
        <f t="shared" si="113"/>
        <v>1964.4213248000001</v>
      </c>
      <c r="AP327" s="6">
        <v>37277.57</v>
      </c>
    </row>
    <row r="328" spans="1:42" x14ac:dyDescent="0.25">
      <c r="A328" s="1">
        <v>12816</v>
      </c>
      <c r="B328" s="1" t="s">
        <v>1992</v>
      </c>
      <c r="C328" s="1" t="s">
        <v>1033</v>
      </c>
      <c r="D328" s="4">
        <v>1998</v>
      </c>
      <c r="E328" s="6">
        <f t="shared" si="95"/>
        <v>779.02020000000005</v>
      </c>
      <c r="F328" s="4">
        <v>96</v>
      </c>
      <c r="G328" s="6">
        <f t="shared" si="96"/>
        <v>76.863315839999999</v>
      </c>
      <c r="H328" s="4">
        <v>200</v>
      </c>
      <c r="I328" s="6">
        <f t="shared" si="97"/>
        <v>115.99999999999999</v>
      </c>
      <c r="J328" s="4">
        <v>50</v>
      </c>
      <c r="K328" s="6">
        <f t="shared" si="98"/>
        <v>17.89998756</v>
      </c>
      <c r="L328" s="4">
        <v>100</v>
      </c>
      <c r="M328" s="6">
        <f t="shared" si="99"/>
        <v>70.500731445089997</v>
      </c>
      <c r="N328" s="4">
        <v>96</v>
      </c>
      <c r="O328" s="6">
        <f t="shared" si="100"/>
        <v>60.480384000000001</v>
      </c>
      <c r="P328" s="4">
        <v>96</v>
      </c>
      <c r="Q328" s="6">
        <f t="shared" si="101"/>
        <v>60.480384000000001</v>
      </c>
      <c r="R328" s="4">
        <v>102</v>
      </c>
      <c r="S328" s="6">
        <f t="shared" si="102"/>
        <v>66.841161</v>
      </c>
      <c r="T328" s="4">
        <v>96</v>
      </c>
      <c r="U328" s="6">
        <f t="shared" si="103"/>
        <v>26.3041056</v>
      </c>
      <c r="V328" s="4">
        <v>96</v>
      </c>
      <c r="W328" s="6">
        <f t="shared" si="104"/>
        <v>35.894467199999994</v>
      </c>
      <c r="X328" s="4">
        <v>96</v>
      </c>
      <c r="Y328" s="6">
        <f t="shared" si="105"/>
        <v>35.184037728</v>
      </c>
      <c r="Z328" s="4">
        <v>96</v>
      </c>
      <c r="AA328" s="6">
        <f t="shared" si="106"/>
        <v>30.370249536000003</v>
      </c>
      <c r="AB328" s="4">
        <v>192</v>
      </c>
      <c r="AC328" s="6">
        <f t="shared" si="107"/>
        <v>83.136626111999988</v>
      </c>
      <c r="AD328" s="4">
        <v>96</v>
      </c>
      <c r="AE328" s="6">
        <f t="shared" si="108"/>
        <v>66.177686399999999</v>
      </c>
      <c r="AF328" s="4">
        <v>96</v>
      </c>
      <c r="AG328" s="6">
        <f t="shared" si="109"/>
        <v>171.57596832000002</v>
      </c>
      <c r="AH328" s="4">
        <v>180</v>
      </c>
      <c r="AI328" s="6">
        <f t="shared" si="110"/>
        <v>79.204938713999994</v>
      </c>
      <c r="AJ328" s="4">
        <v>100</v>
      </c>
      <c r="AK328" s="6">
        <f t="shared" si="111"/>
        <v>42.13</v>
      </c>
      <c r="AL328" s="4">
        <v>96</v>
      </c>
      <c r="AM328" s="6">
        <f t="shared" si="112"/>
        <v>92.543999722272005</v>
      </c>
      <c r="AN328" s="4">
        <v>208</v>
      </c>
      <c r="AO328" s="6">
        <f t="shared" si="113"/>
        <v>135.83764479999999</v>
      </c>
      <c r="AP328" s="6">
        <v>2046.2662</v>
      </c>
    </row>
    <row r="329" spans="1:42" x14ac:dyDescent="0.25">
      <c r="A329" s="1">
        <v>12818</v>
      </c>
      <c r="B329" s="1" t="s">
        <v>1993</v>
      </c>
      <c r="C329" s="1" t="s">
        <v>2525</v>
      </c>
      <c r="D329" s="4">
        <v>1002</v>
      </c>
      <c r="E329" s="6">
        <f t="shared" si="95"/>
        <v>390.6798</v>
      </c>
      <c r="F329" s="4">
        <v>348</v>
      </c>
      <c r="G329" s="6">
        <f t="shared" si="96"/>
        <v>278.62951992000001</v>
      </c>
      <c r="H329" s="4">
        <v>400</v>
      </c>
      <c r="I329" s="6">
        <f t="shared" si="97"/>
        <v>231.99999999999997</v>
      </c>
      <c r="J329" s="4">
        <v>400</v>
      </c>
      <c r="K329" s="6">
        <f t="shared" si="98"/>
        <v>143.19990048</v>
      </c>
      <c r="L329" s="4">
        <v>400</v>
      </c>
      <c r="M329" s="6">
        <f t="shared" si="99"/>
        <v>282.00292578035999</v>
      </c>
      <c r="N329" s="4">
        <v>396</v>
      </c>
      <c r="O329" s="6">
        <f t="shared" si="100"/>
        <v>249.481584</v>
      </c>
      <c r="P329" s="4">
        <v>396</v>
      </c>
      <c r="Q329" s="6">
        <f t="shared" si="101"/>
        <v>249.481584</v>
      </c>
      <c r="R329" s="4">
        <v>402</v>
      </c>
      <c r="S329" s="6">
        <f t="shared" si="102"/>
        <v>263.43281100000002</v>
      </c>
      <c r="T329" s="4">
        <v>408</v>
      </c>
      <c r="U329" s="6">
        <f t="shared" si="103"/>
        <v>111.7924488</v>
      </c>
      <c r="V329" s="4">
        <v>396</v>
      </c>
      <c r="W329" s="6">
        <f t="shared" si="104"/>
        <v>148.06467719999998</v>
      </c>
      <c r="X329" s="4">
        <v>396</v>
      </c>
      <c r="Y329" s="6">
        <f t="shared" si="105"/>
        <v>145.134155628</v>
      </c>
      <c r="Z329" s="4">
        <v>312</v>
      </c>
      <c r="AA329" s="6">
        <f t="shared" si="106"/>
        <v>98.703310991999999</v>
      </c>
      <c r="AB329" s="4">
        <v>408</v>
      </c>
      <c r="AC329" s="6">
        <f t="shared" si="107"/>
        <v>176.665330488</v>
      </c>
      <c r="AD329" s="4">
        <v>396</v>
      </c>
      <c r="AE329" s="6">
        <f t="shared" si="108"/>
        <v>272.98295639999998</v>
      </c>
      <c r="AF329" s="4">
        <v>396</v>
      </c>
      <c r="AG329" s="6">
        <f t="shared" si="109"/>
        <v>707.75086931999999</v>
      </c>
      <c r="AH329" s="4">
        <v>420</v>
      </c>
      <c r="AI329" s="6">
        <f t="shared" si="110"/>
        <v>184.811523666</v>
      </c>
      <c r="AJ329" s="4">
        <v>400</v>
      </c>
      <c r="AK329" s="6">
        <f t="shared" si="111"/>
        <v>168.52</v>
      </c>
      <c r="AL329" s="4">
        <v>396</v>
      </c>
      <c r="AM329" s="6">
        <f t="shared" si="112"/>
        <v>381.74399885437202</v>
      </c>
      <c r="AN329" s="4">
        <v>496</v>
      </c>
      <c r="AO329" s="6">
        <f t="shared" si="113"/>
        <v>323.92053759999999</v>
      </c>
      <c r="AP329" s="6">
        <v>4808.3137999999999</v>
      </c>
    </row>
    <row r="330" spans="1:42" x14ac:dyDescent="0.25">
      <c r="A330" s="1">
        <v>12819</v>
      </c>
      <c r="B330" s="1" t="s">
        <v>1994</v>
      </c>
      <c r="C330" s="1" t="s">
        <v>2526</v>
      </c>
      <c r="D330" s="4">
        <v>4998</v>
      </c>
      <c r="E330" s="6">
        <f t="shared" si="95"/>
        <v>1948.7202000000002</v>
      </c>
      <c r="F330" s="4">
        <v>2316</v>
      </c>
      <c r="G330" s="6">
        <f t="shared" si="96"/>
        <v>1854.3274946399999</v>
      </c>
      <c r="H330" s="4">
        <v>2000</v>
      </c>
      <c r="I330" s="6">
        <f t="shared" si="97"/>
        <v>1160</v>
      </c>
      <c r="J330" s="4">
        <v>250</v>
      </c>
      <c r="K330" s="6">
        <f t="shared" si="98"/>
        <v>89.499937799999998</v>
      </c>
      <c r="L330" s="4">
        <v>250</v>
      </c>
      <c r="M330" s="6">
        <f t="shared" si="99"/>
        <v>176.25182861272501</v>
      </c>
      <c r="N330" s="4">
        <v>996</v>
      </c>
      <c r="O330" s="6">
        <f t="shared" si="100"/>
        <v>627.48398399999996</v>
      </c>
      <c r="P330" s="4">
        <v>996</v>
      </c>
      <c r="Q330" s="6">
        <f t="shared" si="101"/>
        <v>627.48398399999996</v>
      </c>
      <c r="R330" s="4">
        <v>1284</v>
      </c>
      <c r="S330" s="6">
        <f t="shared" si="102"/>
        <v>841.41226199999994</v>
      </c>
      <c r="T330" s="4">
        <v>3504</v>
      </c>
      <c r="U330" s="6">
        <f t="shared" si="103"/>
        <v>960.09985440000003</v>
      </c>
      <c r="V330" s="4">
        <v>3504</v>
      </c>
      <c r="W330" s="6">
        <f t="shared" si="104"/>
        <v>1310.1480528</v>
      </c>
      <c r="X330" s="4">
        <v>1896</v>
      </c>
      <c r="Y330" s="6">
        <f t="shared" si="105"/>
        <v>694.88474512799996</v>
      </c>
      <c r="Z330" s="4">
        <v>1512</v>
      </c>
      <c r="AA330" s="6">
        <f t="shared" si="106"/>
        <v>478.33143019200003</v>
      </c>
      <c r="AB330" s="4">
        <v>1800</v>
      </c>
      <c r="AC330" s="6">
        <f t="shared" si="107"/>
        <v>779.4058698</v>
      </c>
      <c r="AD330" s="4">
        <v>996</v>
      </c>
      <c r="AE330" s="6">
        <f t="shared" si="108"/>
        <v>686.59349639999994</v>
      </c>
      <c r="AF330" s="4">
        <v>804</v>
      </c>
      <c r="AG330" s="6">
        <f t="shared" si="109"/>
        <v>1436.9487346799999</v>
      </c>
      <c r="AH330" s="4">
        <v>480</v>
      </c>
      <c r="AI330" s="6">
        <f t="shared" si="110"/>
        <v>211.21316990399998</v>
      </c>
      <c r="AJ330" s="4">
        <v>1200</v>
      </c>
      <c r="AK330" s="6">
        <f t="shared" si="111"/>
        <v>505.56</v>
      </c>
      <c r="AL330" s="4">
        <v>1788</v>
      </c>
      <c r="AM330" s="6">
        <f t="shared" si="112"/>
        <v>1723.631994827316</v>
      </c>
      <c r="AN330" s="4">
        <v>496</v>
      </c>
      <c r="AO330" s="6">
        <f t="shared" si="113"/>
        <v>323.92053759999999</v>
      </c>
      <c r="AP330" s="6">
        <v>16434.198200000003</v>
      </c>
    </row>
    <row r="331" spans="1:42" x14ac:dyDescent="0.25">
      <c r="A331" s="1">
        <v>12820</v>
      </c>
      <c r="B331" s="1" t="s">
        <v>1995</v>
      </c>
      <c r="C331" s="1" t="s">
        <v>1034</v>
      </c>
      <c r="D331" s="4">
        <v>4164</v>
      </c>
      <c r="E331" s="6">
        <f t="shared" si="95"/>
        <v>1623.5436000000002</v>
      </c>
      <c r="F331" s="4">
        <v>792</v>
      </c>
      <c r="G331" s="6">
        <f t="shared" si="96"/>
        <v>634.12235567999994</v>
      </c>
      <c r="H331" s="4">
        <v>888</v>
      </c>
      <c r="I331" s="6">
        <f t="shared" si="97"/>
        <v>515.04</v>
      </c>
      <c r="J331" s="4">
        <v>2070</v>
      </c>
      <c r="K331" s="6">
        <f t="shared" si="98"/>
        <v>741.05948498399994</v>
      </c>
      <c r="L331" s="4">
        <v>450</v>
      </c>
      <c r="M331" s="6">
        <f t="shared" si="99"/>
        <v>317.25329150290503</v>
      </c>
      <c r="N331" s="4">
        <v>600</v>
      </c>
      <c r="O331" s="6">
        <f t="shared" si="100"/>
        <v>378.00240000000002</v>
      </c>
      <c r="P331" s="4">
        <v>612</v>
      </c>
      <c r="Q331" s="6">
        <f t="shared" si="101"/>
        <v>385.56244800000002</v>
      </c>
      <c r="R331" s="4">
        <v>402</v>
      </c>
      <c r="S331" s="6">
        <f t="shared" si="102"/>
        <v>263.43281100000002</v>
      </c>
      <c r="T331" s="4">
        <v>1680</v>
      </c>
      <c r="U331" s="6">
        <f t="shared" si="103"/>
        <v>460.32184799999999</v>
      </c>
      <c r="V331" s="4">
        <v>1848</v>
      </c>
      <c r="W331" s="6">
        <f t="shared" si="104"/>
        <v>690.96849359999999</v>
      </c>
      <c r="X331" s="4">
        <v>636</v>
      </c>
      <c r="Y331" s="6">
        <f t="shared" si="105"/>
        <v>233.094249948</v>
      </c>
      <c r="Z331" s="4">
        <v>1128</v>
      </c>
      <c r="AA331" s="6">
        <f t="shared" si="106"/>
        <v>356.85043204800002</v>
      </c>
      <c r="AB331" s="4">
        <v>4176</v>
      </c>
      <c r="AC331" s="6">
        <f t="shared" si="107"/>
        <v>1808.2216179359998</v>
      </c>
      <c r="AD331" s="4">
        <v>1104</v>
      </c>
      <c r="AE331" s="6">
        <f t="shared" si="108"/>
        <v>761.04339359999994</v>
      </c>
      <c r="AF331" s="4">
        <v>1224</v>
      </c>
      <c r="AG331" s="6">
        <f t="shared" si="109"/>
        <v>2187.5935960800002</v>
      </c>
      <c r="AH331" s="4">
        <v>840</v>
      </c>
      <c r="AI331" s="6">
        <f t="shared" si="110"/>
        <v>369.623047332</v>
      </c>
      <c r="AJ331" s="4">
        <v>3740</v>
      </c>
      <c r="AK331" s="6">
        <f t="shared" si="111"/>
        <v>1575.662</v>
      </c>
      <c r="AL331" s="4">
        <v>840</v>
      </c>
      <c r="AM331" s="6">
        <f t="shared" si="112"/>
        <v>809.75999756988006</v>
      </c>
      <c r="AN331" s="4">
        <v>2464</v>
      </c>
      <c r="AO331" s="6">
        <f t="shared" si="113"/>
        <v>1609.1536384000001</v>
      </c>
      <c r="AP331" s="6">
        <v>15717.8956</v>
      </c>
    </row>
    <row r="332" spans="1:42" x14ac:dyDescent="0.25">
      <c r="A332" s="1">
        <v>12821</v>
      </c>
      <c r="B332" s="1" t="s">
        <v>1996</v>
      </c>
      <c r="C332" s="1" t="s">
        <v>1035</v>
      </c>
      <c r="D332" s="4">
        <v>3660</v>
      </c>
      <c r="E332" s="6">
        <f t="shared" si="95"/>
        <v>1427.0340000000001</v>
      </c>
      <c r="F332" s="4">
        <v>1260</v>
      </c>
      <c r="G332" s="6">
        <f t="shared" si="96"/>
        <v>1008.8310203999999</v>
      </c>
      <c r="H332" s="4">
        <v>1440</v>
      </c>
      <c r="I332" s="6">
        <f t="shared" si="97"/>
        <v>835.19999999999993</v>
      </c>
      <c r="J332" s="4">
        <v>600</v>
      </c>
      <c r="K332" s="6">
        <f t="shared" si="98"/>
        <v>214.79985071999999</v>
      </c>
      <c r="L332" s="4">
        <v>680</v>
      </c>
      <c r="M332" s="6">
        <f t="shared" si="99"/>
        <v>479.40497382661204</v>
      </c>
      <c r="N332" s="4">
        <v>984</v>
      </c>
      <c r="O332" s="6">
        <f t="shared" si="100"/>
        <v>619.92393600000003</v>
      </c>
      <c r="P332" s="4">
        <v>1008</v>
      </c>
      <c r="Q332" s="6">
        <f t="shared" si="101"/>
        <v>635.04403200000002</v>
      </c>
      <c r="R332" s="4">
        <v>594</v>
      </c>
      <c r="S332" s="6">
        <f t="shared" si="102"/>
        <v>389.25146699999999</v>
      </c>
      <c r="T332" s="4">
        <v>1440</v>
      </c>
      <c r="U332" s="6">
        <f t="shared" si="103"/>
        <v>394.56158399999998</v>
      </c>
      <c r="V332" s="4">
        <v>1440</v>
      </c>
      <c r="W332" s="6">
        <f t="shared" si="104"/>
        <v>538.41700800000001</v>
      </c>
      <c r="X332" s="4">
        <v>996</v>
      </c>
      <c r="Y332" s="6">
        <f t="shared" si="105"/>
        <v>365.03439142799999</v>
      </c>
      <c r="Z332" s="4">
        <v>720</v>
      </c>
      <c r="AA332" s="6">
        <f t="shared" si="106"/>
        <v>227.77687152000001</v>
      </c>
      <c r="AB332" s="4">
        <v>1440</v>
      </c>
      <c r="AC332" s="6">
        <f t="shared" si="107"/>
        <v>623.52469583999994</v>
      </c>
      <c r="AD332" s="4">
        <v>1440</v>
      </c>
      <c r="AE332" s="6">
        <f t="shared" si="108"/>
        <v>992.66529600000001</v>
      </c>
      <c r="AF332" s="4">
        <v>720</v>
      </c>
      <c r="AG332" s="6">
        <f t="shared" si="109"/>
        <v>1286.8197623999999</v>
      </c>
      <c r="AH332" s="4">
        <v>1380</v>
      </c>
      <c r="AI332" s="6">
        <f t="shared" si="110"/>
        <v>607.23786347399994</v>
      </c>
      <c r="AJ332" s="4">
        <v>1080</v>
      </c>
      <c r="AK332" s="6">
        <f t="shared" si="111"/>
        <v>455.00400000000002</v>
      </c>
      <c r="AL332" s="4">
        <v>984</v>
      </c>
      <c r="AM332" s="6">
        <f t="shared" si="112"/>
        <v>948.57599715328797</v>
      </c>
      <c r="AN332" s="4">
        <v>720</v>
      </c>
      <c r="AO332" s="6">
        <f t="shared" si="113"/>
        <v>470.20723200000003</v>
      </c>
      <c r="AP332" s="6">
        <v>12517.836000000003</v>
      </c>
    </row>
    <row r="333" spans="1:42" x14ac:dyDescent="0.25">
      <c r="A333" s="1">
        <v>12822</v>
      </c>
      <c r="B333" s="1" t="s">
        <v>1997</v>
      </c>
      <c r="C333" s="1" t="s">
        <v>1036</v>
      </c>
      <c r="D333" s="4">
        <v>10116</v>
      </c>
      <c r="E333" s="6">
        <f t="shared" si="95"/>
        <v>3944.2284000000004</v>
      </c>
      <c r="F333" s="4">
        <v>4524</v>
      </c>
      <c r="G333" s="6">
        <f t="shared" si="96"/>
        <v>3622.18375896</v>
      </c>
      <c r="H333" s="4">
        <v>2888</v>
      </c>
      <c r="I333" s="6">
        <f t="shared" si="97"/>
        <v>1675.04</v>
      </c>
      <c r="J333" s="4">
        <v>580</v>
      </c>
      <c r="K333" s="6">
        <f t="shared" si="98"/>
        <v>207.63985569599998</v>
      </c>
      <c r="L333" s="4">
        <v>2210</v>
      </c>
      <c r="M333" s="6">
        <f t="shared" si="99"/>
        <v>1558.066164936489</v>
      </c>
      <c r="N333" s="4">
        <v>1440</v>
      </c>
      <c r="O333" s="6">
        <f t="shared" si="100"/>
        <v>907.20576000000005</v>
      </c>
      <c r="P333" s="4">
        <v>1440</v>
      </c>
      <c r="Q333" s="6">
        <f t="shared" si="101"/>
        <v>907.20576000000005</v>
      </c>
      <c r="R333" s="4">
        <v>1590</v>
      </c>
      <c r="S333" s="6">
        <f t="shared" si="102"/>
        <v>1041.935745</v>
      </c>
      <c r="T333" s="4">
        <v>5784</v>
      </c>
      <c r="U333" s="6">
        <f t="shared" si="103"/>
        <v>1584.8223624</v>
      </c>
      <c r="V333" s="4">
        <v>5784</v>
      </c>
      <c r="W333" s="6">
        <f t="shared" si="104"/>
        <v>2162.6416488</v>
      </c>
      <c r="X333" s="4">
        <v>2820</v>
      </c>
      <c r="Y333" s="6">
        <f t="shared" si="105"/>
        <v>1033.5311082599999</v>
      </c>
      <c r="Z333" s="4">
        <v>2880</v>
      </c>
      <c r="AA333" s="6">
        <f t="shared" si="106"/>
        <v>911.10748608000006</v>
      </c>
      <c r="AB333" s="4">
        <v>5784</v>
      </c>
      <c r="AC333" s="6">
        <f t="shared" si="107"/>
        <v>2504.490861624</v>
      </c>
      <c r="AD333" s="4">
        <v>2892</v>
      </c>
      <c r="AE333" s="6">
        <f t="shared" si="108"/>
        <v>1993.6028028000001</v>
      </c>
      <c r="AF333" s="4">
        <v>1152</v>
      </c>
      <c r="AG333" s="6">
        <f t="shared" si="109"/>
        <v>2058.9116198400002</v>
      </c>
      <c r="AH333" s="4">
        <v>4320</v>
      </c>
      <c r="AI333" s="6">
        <f t="shared" si="110"/>
        <v>1900.918529136</v>
      </c>
      <c r="AJ333" s="4">
        <v>2880</v>
      </c>
      <c r="AK333" s="6">
        <f t="shared" si="111"/>
        <v>1213.3440000000001</v>
      </c>
      <c r="AL333" s="4">
        <v>2244</v>
      </c>
      <c r="AM333" s="6">
        <f t="shared" si="112"/>
        <v>2163.2159935081081</v>
      </c>
      <c r="AN333" s="4">
        <v>2896</v>
      </c>
      <c r="AO333" s="6">
        <f t="shared" si="113"/>
        <v>1891.2779776</v>
      </c>
      <c r="AP333" s="6">
        <v>33278.032400000004</v>
      </c>
    </row>
    <row r="334" spans="1:42" x14ac:dyDescent="0.25">
      <c r="A334" s="1">
        <v>12823</v>
      </c>
      <c r="B334" s="1" t="s">
        <v>1998</v>
      </c>
      <c r="C334" s="1" t="s">
        <v>1037</v>
      </c>
      <c r="D334" s="4">
        <v>1800</v>
      </c>
      <c r="E334" s="6">
        <f t="shared" si="95"/>
        <v>701.82</v>
      </c>
      <c r="F334" s="4">
        <v>516</v>
      </c>
      <c r="G334" s="6">
        <f t="shared" si="96"/>
        <v>413.14032263999997</v>
      </c>
      <c r="H334" s="4">
        <v>680</v>
      </c>
      <c r="I334" s="6">
        <f t="shared" si="97"/>
        <v>394.4</v>
      </c>
      <c r="J334" s="4">
        <v>500</v>
      </c>
      <c r="K334" s="6">
        <f t="shared" si="98"/>
        <v>178.9998756</v>
      </c>
      <c r="L334" s="4">
        <v>250</v>
      </c>
      <c r="M334" s="6">
        <f t="shared" si="99"/>
        <v>176.25182861272501</v>
      </c>
      <c r="N334" s="4">
        <v>396</v>
      </c>
      <c r="O334" s="6">
        <f t="shared" si="100"/>
        <v>249.481584</v>
      </c>
      <c r="P334" s="4">
        <v>396</v>
      </c>
      <c r="Q334" s="6">
        <f t="shared" si="101"/>
        <v>249.481584</v>
      </c>
      <c r="R334" s="4">
        <v>216</v>
      </c>
      <c r="S334" s="6">
        <f t="shared" si="102"/>
        <v>141.54598799999999</v>
      </c>
      <c r="T334" s="4">
        <v>1200</v>
      </c>
      <c r="U334" s="6">
        <f t="shared" si="103"/>
        <v>328.80131999999998</v>
      </c>
      <c r="V334" s="4">
        <v>804</v>
      </c>
      <c r="W334" s="6">
        <f t="shared" si="104"/>
        <v>300.61616279999998</v>
      </c>
      <c r="X334" s="4">
        <v>408</v>
      </c>
      <c r="Y334" s="6">
        <f t="shared" si="105"/>
        <v>149.532160344</v>
      </c>
      <c r="Z334" s="4">
        <v>600</v>
      </c>
      <c r="AA334" s="6">
        <f t="shared" si="106"/>
        <v>189.81405960000001</v>
      </c>
      <c r="AB334" s="4">
        <v>312</v>
      </c>
      <c r="AC334" s="6">
        <f t="shared" si="107"/>
        <v>135.097017432</v>
      </c>
      <c r="AD334" s="4">
        <v>396</v>
      </c>
      <c r="AE334" s="6">
        <f t="shared" si="108"/>
        <v>272.98295639999998</v>
      </c>
      <c r="AF334" s="4">
        <v>996</v>
      </c>
      <c r="AG334" s="6">
        <f t="shared" si="109"/>
        <v>1780.1006713199999</v>
      </c>
      <c r="AH334" s="4">
        <v>780</v>
      </c>
      <c r="AI334" s="6">
        <f t="shared" si="110"/>
        <v>343.22140109399999</v>
      </c>
      <c r="AJ334" s="4">
        <v>500</v>
      </c>
      <c r="AK334" s="6">
        <f t="shared" si="111"/>
        <v>210.65</v>
      </c>
      <c r="AL334" s="4">
        <v>420</v>
      </c>
      <c r="AM334" s="6">
        <f t="shared" si="112"/>
        <v>404.87999878494003</v>
      </c>
      <c r="AN334" s="4">
        <v>400</v>
      </c>
      <c r="AO334" s="6">
        <f t="shared" si="113"/>
        <v>261.22624000000002</v>
      </c>
      <c r="AP334" s="6">
        <v>6881.2219999999998</v>
      </c>
    </row>
    <row r="335" spans="1:42" x14ac:dyDescent="0.25">
      <c r="A335" s="1">
        <v>12824</v>
      </c>
      <c r="B335" s="1" t="s">
        <v>1999</v>
      </c>
      <c r="C335" s="1" t="s">
        <v>2527</v>
      </c>
      <c r="D335" s="4">
        <v>6000</v>
      </c>
      <c r="E335" s="6">
        <f t="shared" si="95"/>
        <v>2339.4</v>
      </c>
      <c r="F335" s="4">
        <v>816</v>
      </c>
      <c r="G335" s="6">
        <f t="shared" si="96"/>
        <v>653.33818464000001</v>
      </c>
      <c r="H335" s="4">
        <v>1064</v>
      </c>
      <c r="I335" s="6">
        <f t="shared" si="97"/>
        <v>617.12</v>
      </c>
      <c r="J335" s="4">
        <v>3080</v>
      </c>
      <c r="K335" s="6">
        <f t="shared" si="98"/>
        <v>1102.639233696</v>
      </c>
      <c r="L335" s="4">
        <v>250</v>
      </c>
      <c r="M335" s="6">
        <f t="shared" si="99"/>
        <v>176.25182861272501</v>
      </c>
      <c r="N335" s="4">
        <v>288</v>
      </c>
      <c r="O335" s="6">
        <f t="shared" si="100"/>
        <v>181.44115199999999</v>
      </c>
      <c r="P335" s="4">
        <v>300</v>
      </c>
      <c r="Q335" s="6">
        <f t="shared" si="101"/>
        <v>189.00120000000001</v>
      </c>
      <c r="R335" s="4">
        <v>228</v>
      </c>
      <c r="S335" s="6">
        <f t="shared" si="102"/>
        <v>149.40965399999999</v>
      </c>
      <c r="T335" s="4">
        <v>2280</v>
      </c>
      <c r="U335" s="6">
        <f t="shared" si="103"/>
        <v>624.72250799999995</v>
      </c>
      <c r="V335" s="4">
        <v>3852</v>
      </c>
      <c r="W335" s="6">
        <f t="shared" si="104"/>
        <v>1440.2654963999998</v>
      </c>
      <c r="X335" s="4">
        <v>336</v>
      </c>
      <c r="Y335" s="6">
        <f t="shared" si="105"/>
        <v>123.14413204799999</v>
      </c>
      <c r="Z335" s="4">
        <v>1416</v>
      </c>
      <c r="AA335" s="6">
        <f t="shared" si="106"/>
        <v>447.96118065600001</v>
      </c>
      <c r="AB335" s="4">
        <v>2592</v>
      </c>
      <c r="AC335" s="6">
        <f t="shared" si="107"/>
        <v>1122.3444525119999</v>
      </c>
      <c r="AD335" s="4">
        <v>624</v>
      </c>
      <c r="AE335" s="6">
        <f t="shared" si="108"/>
        <v>430.15496159999998</v>
      </c>
      <c r="AF335" s="4">
        <v>4800</v>
      </c>
      <c r="AG335" s="6">
        <f t="shared" si="109"/>
        <v>8578.7984159999996</v>
      </c>
      <c r="AH335" s="4">
        <v>1080</v>
      </c>
      <c r="AI335" s="6">
        <f t="shared" si="110"/>
        <v>475.22963228399999</v>
      </c>
      <c r="AJ335" s="4">
        <v>3500</v>
      </c>
      <c r="AK335" s="6">
        <f t="shared" si="111"/>
        <v>1474.55</v>
      </c>
      <c r="AL335" s="4">
        <v>312</v>
      </c>
      <c r="AM335" s="6">
        <f t="shared" si="112"/>
        <v>300.76799909738401</v>
      </c>
      <c r="AN335" s="4">
        <v>1536</v>
      </c>
      <c r="AO335" s="6">
        <f t="shared" si="113"/>
        <v>1003.1087616</v>
      </c>
      <c r="AP335" s="6">
        <v>21426.954000000002</v>
      </c>
    </row>
    <row r="336" spans="1:42" x14ac:dyDescent="0.25">
      <c r="A336" s="1">
        <v>12825</v>
      </c>
      <c r="B336" s="1" t="s">
        <v>2000</v>
      </c>
      <c r="C336" s="1" t="s">
        <v>1038</v>
      </c>
      <c r="D336" s="4">
        <v>5292</v>
      </c>
      <c r="E336" s="6">
        <f t="shared" si="95"/>
        <v>2063.3508000000002</v>
      </c>
      <c r="F336" s="4">
        <v>996</v>
      </c>
      <c r="G336" s="6">
        <f t="shared" si="96"/>
        <v>797.45690184</v>
      </c>
      <c r="H336" s="4">
        <v>1216</v>
      </c>
      <c r="I336" s="6">
        <f t="shared" si="97"/>
        <v>705.28</v>
      </c>
      <c r="J336" s="4">
        <v>1000</v>
      </c>
      <c r="K336" s="6">
        <f t="shared" si="98"/>
        <v>357.99975119999999</v>
      </c>
      <c r="L336" s="4">
        <v>690</v>
      </c>
      <c r="M336" s="6">
        <f t="shared" si="99"/>
        <v>486.45504697112102</v>
      </c>
      <c r="N336" s="4">
        <v>816</v>
      </c>
      <c r="O336" s="6">
        <f t="shared" si="100"/>
        <v>514.08326399999999</v>
      </c>
      <c r="P336" s="4">
        <v>828</v>
      </c>
      <c r="Q336" s="6">
        <f t="shared" si="101"/>
        <v>521.64331200000004</v>
      </c>
      <c r="R336" s="4">
        <v>630</v>
      </c>
      <c r="S336" s="6">
        <f t="shared" si="102"/>
        <v>412.842465</v>
      </c>
      <c r="T336" s="4">
        <v>1992</v>
      </c>
      <c r="U336" s="6">
        <f t="shared" si="103"/>
        <v>545.81019119999996</v>
      </c>
      <c r="V336" s="4">
        <v>1860</v>
      </c>
      <c r="W336" s="6">
        <f t="shared" si="104"/>
        <v>695.45530199999996</v>
      </c>
      <c r="X336" s="4">
        <v>936</v>
      </c>
      <c r="Y336" s="6">
        <f t="shared" si="105"/>
        <v>343.04436784799998</v>
      </c>
      <c r="Z336" s="4">
        <v>1440</v>
      </c>
      <c r="AA336" s="6">
        <f t="shared" si="106"/>
        <v>455.55374304000003</v>
      </c>
      <c r="AB336" s="4">
        <v>1392</v>
      </c>
      <c r="AC336" s="6">
        <f t="shared" si="107"/>
        <v>602.74053931200001</v>
      </c>
      <c r="AD336" s="4">
        <v>1080</v>
      </c>
      <c r="AE336" s="6">
        <f t="shared" si="108"/>
        <v>744.49897199999998</v>
      </c>
      <c r="AF336" s="4">
        <v>204</v>
      </c>
      <c r="AG336" s="6">
        <f t="shared" si="109"/>
        <v>364.59893268000002</v>
      </c>
      <c r="AH336" s="4">
        <v>480</v>
      </c>
      <c r="AI336" s="6">
        <f t="shared" si="110"/>
        <v>211.21316990399998</v>
      </c>
      <c r="AJ336" s="4">
        <v>1000</v>
      </c>
      <c r="AK336" s="6">
        <f t="shared" si="111"/>
        <v>421.3</v>
      </c>
      <c r="AL336" s="4">
        <v>876</v>
      </c>
      <c r="AM336" s="6">
        <f t="shared" si="112"/>
        <v>844.46399746573206</v>
      </c>
      <c r="AN336" s="4">
        <v>496</v>
      </c>
      <c r="AO336" s="6">
        <f t="shared" si="113"/>
        <v>323.92053759999999</v>
      </c>
      <c r="AP336" s="6">
        <v>11410.266800000001</v>
      </c>
    </row>
    <row r="337" spans="1:42" x14ac:dyDescent="0.25">
      <c r="A337" s="1">
        <v>12828</v>
      </c>
      <c r="B337" s="1" t="s">
        <v>2001</v>
      </c>
      <c r="C337" s="1" t="s">
        <v>1039</v>
      </c>
      <c r="D337" s="4">
        <v>1602</v>
      </c>
      <c r="E337" s="6">
        <f t="shared" si="95"/>
        <v>624.61980000000005</v>
      </c>
      <c r="F337" s="4">
        <v>228</v>
      </c>
      <c r="G337" s="6">
        <f t="shared" si="96"/>
        <v>182.55037511999998</v>
      </c>
      <c r="H337" s="4">
        <v>296</v>
      </c>
      <c r="I337" s="6">
        <f t="shared" si="97"/>
        <v>171.67999999999998</v>
      </c>
      <c r="J337" s="4">
        <v>70</v>
      </c>
      <c r="K337" s="6">
        <f t="shared" si="98"/>
        <v>25.059982584</v>
      </c>
      <c r="L337" s="4">
        <v>150</v>
      </c>
      <c r="M337" s="6">
        <f t="shared" si="99"/>
        <v>105.75109716763501</v>
      </c>
      <c r="N337" s="4">
        <v>120</v>
      </c>
      <c r="O337" s="6">
        <f t="shared" si="100"/>
        <v>75.600480000000005</v>
      </c>
      <c r="P337" s="4">
        <v>120</v>
      </c>
      <c r="Q337" s="6">
        <f t="shared" si="101"/>
        <v>75.600480000000005</v>
      </c>
      <c r="R337" s="4">
        <v>0</v>
      </c>
      <c r="S337" s="6">
        <f t="shared" si="102"/>
        <v>0</v>
      </c>
      <c r="T337" s="4">
        <v>240</v>
      </c>
      <c r="U337" s="6">
        <f t="shared" si="103"/>
        <v>65.760264000000006</v>
      </c>
      <c r="V337" s="4">
        <v>144</v>
      </c>
      <c r="W337" s="6">
        <f t="shared" si="104"/>
        <v>53.841700799999998</v>
      </c>
      <c r="X337" s="4">
        <v>144</v>
      </c>
      <c r="Y337" s="6">
        <f t="shared" si="105"/>
        <v>52.776056591999996</v>
      </c>
      <c r="Z337" s="4">
        <v>144</v>
      </c>
      <c r="AA337" s="6">
        <f t="shared" si="106"/>
        <v>45.555374304000004</v>
      </c>
      <c r="AB337" s="4">
        <v>288</v>
      </c>
      <c r="AC337" s="6">
        <f t="shared" si="107"/>
        <v>124.704939168</v>
      </c>
      <c r="AD337" s="4">
        <v>84</v>
      </c>
      <c r="AE337" s="6">
        <f t="shared" si="108"/>
        <v>57.905475600000003</v>
      </c>
      <c r="AF337" s="4">
        <v>96</v>
      </c>
      <c r="AG337" s="6">
        <f t="shared" si="109"/>
        <v>171.57596832000002</v>
      </c>
      <c r="AH337" s="4">
        <v>180</v>
      </c>
      <c r="AI337" s="6">
        <f t="shared" si="110"/>
        <v>79.204938713999994</v>
      </c>
      <c r="AJ337" s="4">
        <v>180</v>
      </c>
      <c r="AK337" s="6">
        <f t="shared" si="111"/>
        <v>75.834000000000003</v>
      </c>
      <c r="AL337" s="4">
        <v>228</v>
      </c>
      <c r="AM337" s="6">
        <f t="shared" si="112"/>
        <v>219.79199934039602</v>
      </c>
      <c r="AN337" s="4">
        <v>144</v>
      </c>
      <c r="AO337" s="6">
        <f t="shared" si="113"/>
        <v>94.041446399999998</v>
      </c>
      <c r="AP337" s="6">
        <v>2301.6977999999995</v>
      </c>
    </row>
    <row r="338" spans="1:42" x14ac:dyDescent="0.25">
      <c r="A338" s="1">
        <v>12829</v>
      </c>
      <c r="B338" s="1" t="s">
        <v>2002</v>
      </c>
      <c r="C338" s="1" t="s">
        <v>1040</v>
      </c>
      <c r="D338" s="4">
        <v>3924</v>
      </c>
      <c r="E338" s="6">
        <f t="shared" si="95"/>
        <v>1529.9676000000002</v>
      </c>
      <c r="F338" s="4">
        <v>516</v>
      </c>
      <c r="G338" s="6">
        <f t="shared" si="96"/>
        <v>413.14032263999997</v>
      </c>
      <c r="H338" s="4">
        <v>608</v>
      </c>
      <c r="I338" s="6">
        <f t="shared" si="97"/>
        <v>352.64</v>
      </c>
      <c r="J338" s="4">
        <v>1100</v>
      </c>
      <c r="K338" s="6">
        <f t="shared" si="98"/>
        <v>393.79972631999999</v>
      </c>
      <c r="L338" s="4">
        <v>280</v>
      </c>
      <c r="M338" s="6">
        <f t="shared" si="99"/>
        <v>197.40204804625202</v>
      </c>
      <c r="N338" s="4">
        <v>408</v>
      </c>
      <c r="O338" s="6">
        <f t="shared" si="100"/>
        <v>257.04163199999999</v>
      </c>
      <c r="P338" s="4">
        <v>420</v>
      </c>
      <c r="Q338" s="6">
        <f t="shared" si="101"/>
        <v>264.60167999999999</v>
      </c>
      <c r="R338" s="4">
        <v>246</v>
      </c>
      <c r="S338" s="6">
        <f t="shared" si="102"/>
        <v>161.205153</v>
      </c>
      <c r="T338" s="4">
        <v>1440</v>
      </c>
      <c r="U338" s="6">
        <f t="shared" si="103"/>
        <v>394.56158399999998</v>
      </c>
      <c r="V338" s="4">
        <v>1164</v>
      </c>
      <c r="W338" s="6">
        <f t="shared" si="104"/>
        <v>435.22041479999996</v>
      </c>
      <c r="X338" s="4">
        <v>408</v>
      </c>
      <c r="Y338" s="6">
        <f t="shared" si="105"/>
        <v>149.532160344</v>
      </c>
      <c r="Z338" s="4">
        <v>600</v>
      </c>
      <c r="AA338" s="6">
        <f t="shared" si="106"/>
        <v>189.81405960000001</v>
      </c>
      <c r="AB338" s="4">
        <v>3504</v>
      </c>
      <c r="AC338" s="6">
        <f t="shared" si="107"/>
        <v>1517.2434265439999</v>
      </c>
      <c r="AD338" s="4">
        <v>600</v>
      </c>
      <c r="AE338" s="6">
        <f t="shared" si="108"/>
        <v>413.61054000000001</v>
      </c>
      <c r="AF338" s="4">
        <v>216</v>
      </c>
      <c r="AG338" s="6">
        <f t="shared" si="109"/>
        <v>386.04592872000001</v>
      </c>
      <c r="AH338" s="4">
        <v>600</v>
      </c>
      <c r="AI338" s="6">
        <f t="shared" si="110"/>
        <v>264.01646238000001</v>
      </c>
      <c r="AJ338" s="4">
        <v>1300</v>
      </c>
      <c r="AK338" s="6">
        <f t="shared" si="111"/>
        <v>547.69000000000005</v>
      </c>
      <c r="AL338" s="4">
        <v>408</v>
      </c>
      <c r="AM338" s="6">
        <f t="shared" si="112"/>
        <v>393.31199881965603</v>
      </c>
      <c r="AN338" s="4">
        <v>1056</v>
      </c>
      <c r="AO338" s="6">
        <f t="shared" si="113"/>
        <v>689.63727360000007</v>
      </c>
      <c r="AP338" s="6">
        <v>8949.5216</v>
      </c>
    </row>
    <row r="339" spans="1:42" x14ac:dyDescent="0.25">
      <c r="A339" s="1">
        <v>12830</v>
      </c>
      <c r="B339" s="1" t="s">
        <v>2003</v>
      </c>
      <c r="C339" s="1" t="s">
        <v>1041</v>
      </c>
      <c r="D339" s="4">
        <v>1950</v>
      </c>
      <c r="E339" s="6">
        <f t="shared" si="95"/>
        <v>760.30500000000006</v>
      </c>
      <c r="F339" s="4">
        <v>420</v>
      </c>
      <c r="G339" s="6">
        <f t="shared" si="96"/>
        <v>336.27700679999998</v>
      </c>
      <c r="H339" s="4">
        <v>448</v>
      </c>
      <c r="I339" s="6">
        <f t="shared" si="97"/>
        <v>259.83999999999997</v>
      </c>
      <c r="J339" s="4">
        <v>860</v>
      </c>
      <c r="K339" s="6">
        <f t="shared" si="98"/>
        <v>307.87978603199997</v>
      </c>
      <c r="L339" s="4">
        <v>250</v>
      </c>
      <c r="M339" s="6">
        <f t="shared" si="99"/>
        <v>176.25182861272501</v>
      </c>
      <c r="N339" s="4">
        <v>300</v>
      </c>
      <c r="O339" s="6">
        <f t="shared" si="100"/>
        <v>189.00120000000001</v>
      </c>
      <c r="P339" s="4">
        <v>300</v>
      </c>
      <c r="Q339" s="6">
        <f t="shared" si="101"/>
        <v>189.00120000000001</v>
      </c>
      <c r="R339" s="4">
        <v>234</v>
      </c>
      <c r="S339" s="6">
        <f t="shared" si="102"/>
        <v>153.341487</v>
      </c>
      <c r="T339" s="4">
        <v>816</v>
      </c>
      <c r="U339" s="6">
        <f t="shared" si="103"/>
        <v>223.58489760000001</v>
      </c>
      <c r="V339" s="4">
        <v>684</v>
      </c>
      <c r="W339" s="6">
        <f t="shared" si="104"/>
        <v>255.74807879999997</v>
      </c>
      <c r="X339" s="4">
        <v>348</v>
      </c>
      <c r="Y339" s="6">
        <f t="shared" si="105"/>
        <v>127.54213676399999</v>
      </c>
      <c r="Z339" s="4">
        <v>528</v>
      </c>
      <c r="AA339" s="6">
        <f t="shared" si="106"/>
        <v>167.03637244800001</v>
      </c>
      <c r="AB339" s="4">
        <v>1656</v>
      </c>
      <c r="AC339" s="6">
        <f t="shared" si="107"/>
        <v>717.053400216</v>
      </c>
      <c r="AD339" s="4">
        <v>396</v>
      </c>
      <c r="AE339" s="6">
        <f t="shared" si="108"/>
        <v>272.98295639999998</v>
      </c>
      <c r="AF339" s="4">
        <v>240</v>
      </c>
      <c r="AG339" s="6">
        <f t="shared" si="109"/>
        <v>428.93992079999998</v>
      </c>
      <c r="AH339" s="4">
        <v>420</v>
      </c>
      <c r="AI339" s="6">
        <f t="shared" si="110"/>
        <v>184.811523666</v>
      </c>
      <c r="AJ339" s="4">
        <v>720</v>
      </c>
      <c r="AK339" s="6">
        <f t="shared" si="111"/>
        <v>303.33600000000001</v>
      </c>
      <c r="AL339" s="4">
        <v>324</v>
      </c>
      <c r="AM339" s="6">
        <f t="shared" si="112"/>
        <v>312.33599906266801</v>
      </c>
      <c r="AN339" s="4">
        <v>592</v>
      </c>
      <c r="AO339" s="6">
        <f t="shared" si="113"/>
        <v>386.61483520000002</v>
      </c>
      <c r="AP339" s="6">
        <v>5751.1850000000004</v>
      </c>
    </row>
    <row r="340" spans="1:42" x14ac:dyDescent="0.25">
      <c r="A340" s="1">
        <v>12831</v>
      </c>
      <c r="B340" s="1" t="s">
        <v>2004</v>
      </c>
      <c r="C340" s="1" t="s">
        <v>2528</v>
      </c>
      <c r="D340" s="4">
        <v>1272</v>
      </c>
      <c r="E340" s="6">
        <f t="shared" si="95"/>
        <v>495.95280000000002</v>
      </c>
      <c r="F340" s="4">
        <v>240</v>
      </c>
      <c r="G340" s="6">
        <f t="shared" si="96"/>
        <v>192.15828959999999</v>
      </c>
      <c r="H340" s="4">
        <v>272</v>
      </c>
      <c r="I340" s="6">
        <f t="shared" si="97"/>
        <v>157.76</v>
      </c>
      <c r="J340" s="4">
        <v>500</v>
      </c>
      <c r="K340" s="6">
        <f t="shared" si="98"/>
        <v>178.9998756</v>
      </c>
      <c r="L340" s="4">
        <v>130</v>
      </c>
      <c r="M340" s="6">
        <f t="shared" si="99"/>
        <v>91.65095087861701</v>
      </c>
      <c r="N340" s="4">
        <v>180</v>
      </c>
      <c r="O340" s="6">
        <f t="shared" si="100"/>
        <v>113.40072000000001</v>
      </c>
      <c r="P340" s="4">
        <v>180</v>
      </c>
      <c r="Q340" s="6">
        <f t="shared" si="101"/>
        <v>113.40072000000001</v>
      </c>
      <c r="R340" s="4">
        <v>120</v>
      </c>
      <c r="S340" s="6">
        <f t="shared" si="102"/>
        <v>78.636659999999992</v>
      </c>
      <c r="T340" s="4">
        <v>504</v>
      </c>
      <c r="U340" s="6">
        <f t="shared" si="103"/>
        <v>138.0965544</v>
      </c>
      <c r="V340" s="4">
        <v>420</v>
      </c>
      <c r="W340" s="6">
        <f t="shared" si="104"/>
        <v>157.03829399999998</v>
      </c>
      <c r="X340" s="4">
        <v>192</v>
      </c>
      <c r="Y340" s="6">
        <f t="shared" si="105"/>
        <v>70.368075456</v>
      </c>
      <c r="Z340" s="4">
        <v>336</v>
      </c>
      <c r="AA340" s="6">
        <f t="shared" si="106"/>
        <v>106.295873376</v>
      </c>
      <c r="AB340" s="4">
        <v>1008</v>
      </c>
      <c r="AC340" s="6">
        <f t="shared" si="107"/>
        <v>436.46728708799998</v>
      </c>
      <c r="AD340" s="4">
        <v>252</v>
      </c>
      <c r="AE340" s="6">
        <f t="shared" si="108"/>
        <v>173.71642679999999</v>
      </c>
      <c r="AF340" s="4">
        <v>504</v>
      </c>
      <c r="AG340" s="6">
        <f t="shared" si="109"/>
        <v>900.77383368000005</v>
      </c>
      <c r="AH340" s="4">
        <v>240</v>
      </c>
      <c r="AI340" s="6">
        <f t="shared" si="110"/>
        <v>105.60658495199999</v>
      </c>
      <c r="AJ340" s="4">
        <v>1000</v>
      </c>
      <c r="AK340" s="6">
        <f t="shared" si="111"/>
        <v>421.3</v>
      </c>
      <c r="AL340" s="4">
        <v>180</v>
      </c>
      <c r="AM340" s="6">
        <f t="shared" si="112"/>
        <v>173.51999947926001</v>
      </c>
      <c r="AN340" s="4">
        <v>304</v>
      </c>
      <c r="AO340" s="6">
        <f t="shared" si="113"/>
        <v>198.53194240000002</v>
      </c>
      <c r="AP340" s="6">
        <v>4302.9987999999994</v>
      </c>
    </row>
    <row r="341" spans="1:42" x14ac:dyDescent="0.25">
      <c r="A341" s="1">
        <v>12832</v>
      </c>
      <c r="B341" s="1" t="s">
        <v>2005</v>
      </c>
      <c r="C341" s="1" t="s">
        <v>2529</v>
      </c>
      <c r="D341" s="4">
        <v>540</v>
      </c>
      <c r="E341" s="6">
        <f t="shared" si="95"/>
        <v>210.54600000000002</v>
      </c>
      <c r="F341" s="4">
        <v>300</v>
      </c>
      <c r="G341" s="6">
        <f t="shared" si="96"/>
        <v>240.19786199999999</v>
      </c>
      <c r="H341" s="4">
        <v>296</v>
      </c>
      <c r="I341" s="6">
        <f t="shared" si="97"/>
        <v>171.67999999999998</v>
      </c>
      <c r="J341" s="4">
        <v>300</v>
      </c>
      <c r="K341" s="6">
        <f t="shared" si="98"/>
        <v>107.39992536</v>
      </c>
      <c r="L341" s="4">
        <v>350</v>
      </c>
      <c r="M341" s="6">
        <f t="shared" si="99"/>
        <v>246.752560057815</v>
      </c>
      <c r="N341" s="4">
        <v>348</v>
      </c>
      <c r="O341" s="6">
        <f t="shared" si="100"/>
        <v>219.24139199999999</v>
      </c>
      <c r="P341" s="4">
        <v>348</v>
      </c>
      <c r="Q341" s="6">
        <f t="shared" si="101"/>
        <v>219.24139199999999</v>
      </c>
      <c r="R341" s="4">
        <v>348</v>
      </c>
      <c r="S341" s="6">
        <f t="shared" si="102"/>
        <v>228.046314</v>
      </c>
      <c r="T341" s="4">
        <v>360</v>
      </c>
      <c r="U341" s="6">
        <f t="shared" si="103"/>
        <v>98.640395999999996</v>
      </c>
      <c r="V341" s="4">
        <v>348</v>
      </c>
      <c r="W341" s="6">
        <f t="shared" si="104"/>
        <v>130.1174436</v>
      </c>
      <c r="X341" s="4">
        <v>348</v>
      </c>
      <c r="Y341" s="6">
        <f t="shared" si="105"/>
        <v>127.54213676399999</v>
      </c>
      <c r="Z341" s="4">
        <v>360</v>
      </c>
      <c r="AA341" s="6">
        <f t="shared" si="106"/>
        <v>113.88843576000001</v>
      </c>
      <c r="AB341" s="4">
        <v>288</v>
      </c>
      <c r="AC341" s="6">
        <f t="shared" si="107"/>
        <v>124.704939168</v>
      </c>
      <c r="AD341" s="4">
        <v>300</v>
      </c>
      <c r="AE341" s="6">
        <f t="shared" si="108"/>
        <v>206.80527000000001</v>
      </c>
      <c r="AF341" s="4">
        <v>348</v>
      </c>
      <c r="AG341" s="6">
        <f t="shared" si="109"/>
        <v>621.96288516000004</v>
      </c>
      <c r="AH341" s="4">
        <v>300</v>
      </c>
      <c r="AI341" s="6">
        <f t="shared" si="110"/>
        <v>132.00823119</v>
      </c>
      <c r="AJ341" s="4">
        <v>300</v>
      </c>
      <c r="AK341" s="6">
        <f t="shared" si="111"/>
        <v>126.39</v>
      </c>
      <c r="AL341" s="4">
        <v>348</v>
      </c>
      <c r="AM341" s="6">
        <f t="shared" si="112"/>
        <v>335.47199899323601</v>
      </c>
      <c r="AN341" s="4">
        <v>320</v>
      </c>
      <c r="AO341" s="6">
        <f t="shared" si="113"/>
        <v>208.98099200000001</v>
      </c>
      <c r="AP341" s="6">
        <v>3869.0280000000002</v>
      </c>
    </row>
    <row r="342" spans="1:42" x14ac:dyDescent="0.25">
      <c r="A342" s="1">
        <v>12833</v>
      </c>
      <c r="B342" s="1" t="s">
        <v>2006</v>
      </c>
      <c r="C342" s="1" t="s">
        <v>1043</v>
      </c>
      <c r="D342" s="4">
        <v>3000</v>
      </c>
      <c r="E342" s="6">
        <f t="shared" si="95"/>
        <v>1169.7</v>
      </c>
      <c r="F342" s="4">
        <v>2004</v>
      </c>
      <c r="G342" s="6">
        <f t="shared" si="96"/>
        <v>1604.5217181599999</v>
      </c>
      <c r="H342" s="4">
        <v>2568</v>
      </c>
      <c r="I342" s="6">
        <f t="shared" si="97"/>
        <v>1489.4399999999998</v>
      </c>
      <c r="J342" s="4">
        <v>1000</v>
      </c>
      <c r="K342" s="6">
        <f t="shared" si="98"/>
        <v>357.99975119999999</v>
      </c>
      <c r="L342" s="4">
        <v>1000</v>
      </c>
      <c r="M342" s="6">
        <f t="shared" si="99"/>
        <v>705.00731445090003</v>
      </c>
      <c r="N342" s="4">
        <v>996</v>
      </c>
      <c r="O342" s="6">
        <f t="shared" si="100"/>
        <v>627.48398399999996</v>
      </c>
      <c r="P342" s="4">
        <v>996</v>
      </c>
      <c r="Q342" s="6">
        <f t="shared" si="101"/>
        <v>627.48398399999996</v>
      </c>
      <c r="R342" s="4">
        <v>1014</v>
      </c>
      <c r="S342" s="6">
        <f t="shared" si="102"/>
        <v>664.47977700000001</v>
      </c>
      <c r="T342" s="4">
        <v>1992</v>
      </c>
      <c r="U342" s="6">
        <f t="shared" si="103"/>
        <v>545.81019119999996</v>
      </c>
      <c r="V342" s="4">
        <v>2004</v>
      </c>
      <c r="W342" s="6">
        <f t="shared" si="104"/>
        <v>749.29700279999997</v>
      </c>
      <c r="X342" s="4">
        <v>996</v>
      </c>
      <c r="Y342" s="6">
        <f t="shared" si="105"/>
        <v>365.03439142799999</v>
      </c>
      <c r="Z342" s="4">
        <v>1008</v>
      </c>
      <c r="AA342" s="6">
        <f t="shared" si="106"/>
        <v>318.88762012800004</v>
      </c>
      <c r="AB342" s="4">
        <v>2496</v>
      </c>
      <c r="AC342" s="6">
        <f t="shared" si="107"/>
        <v>1080.776139456</v>
      </c>
      <c r="AD342" s="4">
        <v>504</v>
      </c>
      <c r="AE342" s="6">
        <f t="shared" si="108"/>
        <v>347.43285359999999</v>
      </c>
      <c r="AF342" s="4">
        <v>396</v>
      </c>
      <c r="AG342" s="6">
        <f t="shared" si="109"/>
        <v>707.75086931999999</v>
      </c>
      <c r="AH342" s="4">
        <v>1020</v>
      </c>
      <c r="AI342" s="6">
        <f t="shared" si="110"/>
        <v>448.82798604599998</v>
      </c>
      <c r="AJ342" s="4">
        <v>1000</v>
      </c>
      <c r="AK342" s="6">
        <f t="shared" si="111"/>
        <v>421.3</v>
      </c>
      <c r="AL342" s="4">
        <v>996</v>
      </c>
      <c r="AM342" s="6">
        <f t="shared" si="112"/>
        <v>960.14399711857197</v>
      </c>
      <c r="AN342" s="4">
        <v>496</v>
      </c>
      <c r="AO342" s="6">
        <f t="shared" si="113"/>
        <v>323.92053759999999</v>
      </c>
      <c r="AP342" s="6">
        <v>13514.35</v>
      </c>
    </row>
    <row r="343" spans="1:42" x14ac:dyDescent="0.25">
      <c r="A343" s="1">
        <v>12834</v>
      </c>
      <c r="B343" s="1" t="s">
        <v>2007</v>
      </c>
      <c r="C343" s="1" t="s">
        <v>1044</v>
      </c>
      <c r="D343" s="4">
        <v>13968</v>
      </c>
      <c r="E343" s="6">
        <f t="shared" si="95"/>
        <v>5446.1232</v>
      </c>
      <c r="F343" s="4">
        <v>2940</v>
      </c>
      <c r="G343" s="6">
        <f t="shared" si="96"/>
        <v>2353.9390475999999</v>
      </c>
      <c r="H343" s="4">
        <v>3152</v>
      </c>
      <c r="I343" s="6">
        <f t="shared" si="97"/>
        <v>1828.1599999999999</v>
      </c>
      <c r="J343" s="4">
        <v>5400</v>
      </c>
      <c r="K343" s="6">
        <f t="shared" si="98"/>
        <v>1933.19865648</v>
      </c>
      <c r="L343" s="4">
        <v>1790</v>
      </c>
      <c r="M343" s="6">
        <f t="shared" si="99"/>
        <v>1261.9630928671111</v>
      </c>
      <c r="N343" s="4">
        <v>2136</v>
      </c>
      <c r="O343" s="6">
        <f t="shared" si="100"/>
        <v>1345.6885440000001</v>
      </c>
      <c r="P343" s="4">
        <v>2160</v>
      </c>
      <c r="Q343" s="6">
        <f t="shared" si="101"/>
        <v>1360.80864</v>
      </c>
      <c r="R343" s="4">
        <v>1638</v>
      </c>
      <c r="S343" s="6">
        <f t="shared" si="102"/>
        <v>1073.3904089999999</v>
      </c>
      <c r="T343" s="4">
        <v>5808</v>
      </c>
      <c r="U343" s="6">
        <f t="shared" si="103"/>
        <v>1591.3983888</v>
      </c>
      <c r="V343" s="4">
        <v>4800</v>
      </c>
      <c r="W343" s="6">
        <f t="shared" si="104"/>
        <v>1794.72336</v>
      </c>
      <c r="X343" s="4">
        <v>2436</v>
      </c>
      <c r="Y343" s="6">
        <f t="shared" si="105"/>
        <v>892.79495734799991</v>
      </c>
      <c r="Z343" s="4">
        <v>3792</v>
      </c>
      <c r="AA343" s="6">
        <f t="shared" si="106"/>
        <v>1199.6248566720001</v>
      </c>
      <c r="AB343" s="4">
        <v>9936</v>
      </c>
      <c r="AC343" s="6">
        <f t="shared" si="107"/>
        <v>4302.3204012959995</v>
      </c>
      <c r="AD343" s="4">
        <v>2928</v>
      </c>
      <c r="AE343" s="6">
        <f t="shared" si="108"/>
        <v>2018.4194352</v>
      </c>
      <c r="AF343" s="4">
        <v>1476</v>
      </c>
      <c r="AG343" s="6">
        <f t="shared" si="109"/>
        <v>2637.9805129199999</v>
      </c>
      <c r="AH343" s="4">
        <v>3120</v>
      </c>
      <c r="AI343" s="6">
        <f t="shared" si="110"/>
        <v>1372.8856043759999</v>
      </c>
      <c r="AJ343" s="4">
        <v>4420</v>
      </c>
      <c r="AK343" s="6">
        <f t="shared" si="111"/>
        <v>1862.146</v>
      </c>
      <c r="AL343" s="4">
        <v>2256</v>
      </c>
      <c r="AM343" s="6">
        <f t="shared" si="112"/>
        <v>2174.783993473392</v>
      </c>
      <c r="AN343" s="4">
        <v>3680</v>
      </c>
      <c r="AO343" s="6">
        <f t="shared" si="113"/>
        <v>2403.2814080000003</v>
      </c>
      <c r="AP343" s="6">
        <v>38848.919200000004</v>
      </c>
    </row>
    <row r="344" spans="1:42" x14ac:dyDescent="0.25">
      <c r="A344" s="1">
        <v>12835</v>
      </c>
      <c r="B344" s="1" t="s">
        <v>2008</v>
      </c>
      <c r="C344" s="1" t="s">
        <v>1045</v>
      </c>
      <c r="D344" s="4">
        <v>30000</v>
      </c>
      <c r="E344" s="6">
        <f t="shared" si="95"/>
        <v>11697</v>
      </c>
      <c r="F344" s="4">
        <v>6120</v>
      </c>
      <c r="G344" s="6">
        <f t="shared" si="96"/>
        <v>4900.0363847999997</v>
      </c>
      <c r="H344" s="4">
        <v>7248</v>
      </c>
      <c r="I344" s="6">
        <f t="shared" si="97"/>
        <v>4203.84</v>
      </c>
      <c r="J344" s="4">
        <v>6500</v>
      </c>
      <c r="K344" s="6">
        <f t="shared" si="98"/>
        <v>2326.9983827999999</v>
      </c>
      <c r="L344" s="4">
        <v>3220</v>
      </c>
      <c r="M344" s="6">
        <f t="shared" si="99"/>
        <v>2270.123552531898</v>
      </c>
      <c r="N344" s="4">
        <v>4848</v>
      </c>
      <c r="O344" s="6">
        <f t="shared" si="100"/>
        <v>3054.2593919999999</v>
      </c>
      <c r="P344" s="4">
        <v>4944</v>
      </c>
      <c r="Q344" s="6">
        <f t="shared" si="101"/>
        <v>3114.7397759999999</v>
      </c>
      <c r="R344" s="4">
        <v>2808</v>
      </c>
      <c r="S344" s="6">
        <f t="shared" si="102"/>
        <v>1840.0978439999999</v>
      </c>
      <c r="T344" s="4">
        <v>13872</v>
      </c>
      <c r="U344" s="6">
        <f t="shared" si="103"/>
        <v>3800.9432591999998</v>
      </c>
      <c r="V344" s="4">
        <v>11604</v>
      </c>
      <c r="W344" s="6">
        <f t="shared" si="104"/>
        <v>4338.7437227999999</v>
      </c>
      <c r="X344" s="4">
        <v>4824</v>
      </c>
      <c r="Y344" s="6">
        <f t="shared" si="105"/>
        <v>1767.9978958319998</v>
      </c>
      <c r="Z344" s="4">
        <v>6504</v>
      </c>
      <c r="AA344" s="6">
        <f t="shared" si="106"/>
        <v>2057.5844060640002</v>
      </c>
      <c r="AB344" s="4">
        <v>12504</v>
      </c>
      <c r="AC344" s="6">
        <f t="shared" si="107"/>
        <v>5414.2727755440001</v>
      </c>
      <c r="AD344" s="4">
        <v>7200</v>
      </c>
      <c r="AE344" s="6">
        <f t="shared" si="108"/>
        <v>4963.3264799999997</v>
      </c>
      <c r="AF344" s="4">
        <v>3780</v>
      </c>
      <c r="AG344" s="6">
        <f t="shared" si="109"/>
        <v>6755.8037525999998</v>
      </c>
      <c r="AH344" s="4">
        <v>6780</v>
      </c>
      <c r="AI344" s="6">
        <f t="shared" si="110"/>
        <v>2983.386024894</v>
      </c>
      <c r="AJ344" s="4">
        <v>11340</v>
      </c>
      <c r="AK344" s="6">
        <f t="shared" si="111"/>
        <v>4777.5420000000004</v>
      </c>
      <c r="AL344" s="4">
        <v>4824</v>
      </c>
      <c r="AM344" s="6">
        <f t="shared" si="112"/>
        <v>4650.3359860441678</v>
      </c>
      <c r="AN344" s="4">
        <v>0</v>
      </c>
      <c r="AO344" s="6">
        <f t="shared" si="113"/>
        <v>0</v>
      </c>
      <c r="AP344" s="6">
        <v>74907.5</v>
      </c>
    </row>
    <row r="345" spans="1:42" x14ac:dyDescent="0.25">
      <c r="A345" s="1">
        <v>12836</v>
      </c>
      <c r="B345" s="1" t="s">
        <v>2009</v>
      </c>
      <c r="C345" s="1" t="s">
        <v>1046</v>
      </c>
      <c r="D345" s="4">
        <v>3198</v>
      </c>
      <c r="E345" s="6">
        <f t="shared" si="95"/>
        <v>1246.9002</v>
      </c>
      <c r="F345" s="4">
        <v>2496</v>
      </c>
      <c r="G345" s="6">
        <f t="shared" si="96"/>
        <v>1998.4462118399999</v>
      </c>
      <c r="H345" s="4">
        <v>2040</v>
      </c>
      <c r="I345" s="6">
        <f t="shared" si="97"/>
        <v>1183.1999999999998</v>
      </c>
      <c r="J345" s="4">
        <v>1500</v>
      </c>
      <c r="K345" s="6">
        <f t="shared" si="98"/>
        <v>536.99962679999999</v>
      </c>
      <c r="L345" s="4">
        <v>1500</v>
      </c>
      <c r="M345" s="6">
        <f t="shared" si="99"/>
        <v>1057.51097167635</v>
      </c>
      <c r="N345" s="4">
        <v>996</v>
      </c>
      <c r="O345" s="6">
        <f t="shared" si="100"/>
        <v>627.48398399999996</v>
      </c>
      <c r="P345" s="4">
        <v>996</v>
      </c>
      <c r="Q345" s="6">
        <f t="shared" si="101"/>
        <v>627.48398399999996</v>
      </c>
      <c r="R345" s="4">
        <v>600</v>
      </c>
      <c r="S345" s="6">
        <f t="shared" si="102"/>
        <v>393.18329999999997</v>
      </c>
      <c r="T345" s="4">
        <v>2496</v>
      </c>
      <c r="U345" s="6">
        <f t="shared" si="103"/>
        <v>683.90674560000002</v>
      </c>
      <c r="V345" s="4">
        <v>2496</v>
      </c>
      <c r="W345" s="6">
        <f t="shared" si="104"/>
        <v>933.25614719999999</v>
      </c>
      <c r="X345" s="4">
        <v>2496</v>
      </c>
      <c r="Y345" s="6">
        <f t="shared" si="105"/>
        <v>914.78498092799998</v>
      </c>
      <c r="Z345" s="4">
        <v>504</v>
      </c>
      <c r="AA345" s="6">
        <f t="shared" si="106"/>
        <v>159.44381006400002</v>
      </c>
      <c r="AB345" s="4">
        <v>96</v>
      </c>
      <c r="AC345" s="6">
        <f t="shared" si="107"/>
        <v>41.568313055999994</v>
      </c>
      <c r="AD345" s="4">
        <v>804</v>
      </c>
      <c r="AE345" s="6">
        <f t="shared" si="108"/>
        <v>554.23812359999999</v>
      </c>
      <c r="AF345" s="4">
        <v>300</v>
      </c>
      <c r="AG345" s="6">
        <f t="shared" si="109"/>
        <v>536.17490099999998</v>
      </c>
      <c r="AH345" s="4">
        <v>1680</v>
      </c>
      <c r="AI345" s="6">
        <f t="shared" si="110"/>
        <v>739.246094664</v>
      </c>
      <c r="AJ345" s="4">
        <v>100</v>
      </c>
      <c r="AK345" s="6">
        <f t="shared" si="111"/>
        <v>42.13</v>
      </c>
      <c r="AL345" s="4">
        <v>2136</v>
      </c>
      <c r="AM345" s="6">
        <f t="shared" si="112"/>
        <v>2059.1039938205522</v>
      </c>
      <c r="AN345" s="4">
        <v>992</v>
      </c>
      <c r="AO345" s="6">
        <f t="shared" si="113"/>
        <v>647.84107519999998</v>
      </c>
      <c r="AP345" s="6">
        <v>14981.868200000001</v>
      </c>
    </row>
    <row r="346" spans="1:42" x14ac:dyDescent="0.25">
      <c r="A346" s="1">
        <v>12837</v>
      </c>
      <c r="B346" s="1" t="s">
        <v>2010</v>
      </c>
      <c r="C346" s="1" t="s">
        <v>1047</v>
      </c>
      <c r="D346" s="4">
        <v>4002</v>
      </c>
      <c r="E346" s="6">
        <f t="shared" si="95"/>
        <v>1560.3798000000002</v>
      </c>
      <c r="F346" s="4">
        <v>2400</v>
      </c>
      <c r="G346" s="6">
        <f t="shared" si="96"/>
        <v>1921.5828959999999</v>
      </c>
      <c r="H346" s="4">
        <v>600</v>
      </c>
      <c r="I346" s="6">
        <f t="shared" si="97"/>
        <v>348</v>
      </c>
      <c r="J346" s="4">
        <v>600</v>
      </c>
      <c r="K346" s="6">
        <f t="shared" si="98"/>
        <v>214.79985071999999</v>
      </c>
      <c r="L346" s="4">
        <v>600</v>
      </c>
      <c r="M346" s="6">
        <f t="shared" si="99"/>
        <v>423.00438867054004</v>
      </c>
      <c r="N346" s="4">
        <v>804</v>
      </c>
      <c r="O346" s="6">
        <f t="shared" si="100"/>
        <v>506.52321599999999</v>
      </c>
      <c r="P346" s="4">
        <v>600</v>
      </c>
      <c r="Q346" s="6">
        <f t="shared" si="101"/>
        <v>378.00240000000002</v>
      </c>
      <c r="R346" s="4">
        <v>600</v>
      </c>
      <c r="S346" s="6">
        <f t="shared" si="102"/>
        <v>393.18329999999997</v>
      </c>
      <c r="T346" s="4">
        <v>2976</v>
      </c>
      <c r="U346" s="6">
        <f t="shared" si="103"/>
        <v>815.42727360000004</v>
      </c>
      <c r="V346" s="4">
        <v>1200</v>
      </c>
      <c r="W346" s="6">
        <f t="shared" si="104"/>
        <v>448.68083999999999</v>
      </c>
      <c r="X346" s="4">
        <v>396</v>
      </c>
      <c r="Y346" s="6">
        <f t="shared" si="105"/>
        <v>145.134155628</v>
      </c>
      <c r="Z346" s="4">
        <v>408</v>
      </c>
      <c r="AA346" s="6">
        <f t="shared" si="106"/>
        <v>129.073560528</v>
      </c>
      <c r="AB346" s="4">
        <v>792</v>
      </c>
      <c r="AC346" s="6">
        <f t="shared" si="107"/>
        <v>342.93858271199997</v>
      </c>
      <c r="AD346" s="4">
        <v>396</v>
      </c>
      <c r="AE346" s="6">
        <f t="shared" si="108"/>
        <v>272.98295639999998</v>
      </c>
      <c r="AF346" s="4">
        <v>996</v>
      </c>
      <c r="AG346" s="6">
        <f t="shared" si="109"/>
        <v>1780.1006713199999</v>
      </c>
      <c r="AH346" s="4">
        <v>480</v>
      </c>
      <c r="AI346" s="6">
        <f t="shared" si="110"/>
        <v>211.21316990399998</v>
      </c>
      <c r="AJ346" s="4">
        <v>1000</v>
      </c>
      <c r="AK346" s="6">
        <f t="shared" si="111"/>
        <v>421.3</v>
      </c>
      <c r="AL346" s="4">
        <v>1200</v>
      </c>
      <c r="AM346" s="6">
        <f t="shared" si="112"/>
        <v>1156.7999965284</v>
      </c>
      <c r="AN346" s="4">
        <v>400</v>
      </c>
      <c r="AO346" s="6">
        <f t="shared" si="113"/>
        <v>261.22624000000002</v>
      </c>
      <c r="AP346" s="6">
        <v>11730.0198</v>
      </c>
    </row>
    <row r="347" spans="1:42" x14ac:dyDescent="0.25">
      <c r="A347" s="1">
        <v>12838</v>
      </c>
      <c r="B347" s="1" t="s">
        <v>2011</v>
      </c>
      <c r="C347" s="1" t="s">
        <v>1048</v>
      </c>
      <c r="D347" s="4">
        <v>3498</v>
      </c>
      <c r="E347" s="6">
        <f t="shared" si="95"/>
        <v>1363.8702000000001</v>
      </c>
      <c r="F347" s="4">
        <v>1752</v>
      </c>
      <c r="G347" s="6">
        <f t="shared" si="96"/>
        <v>1402.75551408</v>
      </c>
      <c r="H347" s="4">
        <v>1752</v>
      </c>
      <c r="I347" s="6">
        <f t="shared" si="97"/>
        <v>1016.16</v>
      </c>
      <c r="J347" s="4">
        <v>1400</v>
      </c>
      <c r="K347" s="6">
        <f t="shared" si="98"/>
        <v>501.19965167999999</v>
      </c>
      <c r="L347" s="4">
        <v>1400</v>
      </c>
      <c r="M347" s="6">
        <f t="shared" si="99"/>
        <v>987.01024023126001</v>
      </c>
      <c r="N347" s="4">
        <v>696</v>
      </c>
      <c r="O347" s="6">
        <f t="shared" si="100"/>
        <v>438.48278399999998</v>
      </c>
      <c r="P347" s="4">
        <v>696</v>
      </c>
      <c r="Q347" s="6">
        <f t="shared" si="101"/>
        <v>438.48278399999998</v>
      </c>
      <c r="R347" s="4">
        <v>1398</v>
      </c>
      <c r="S347" s="6">
        <f t="shared" si="102"/>
        <v>916.11708899999996</v>
      </c>
      <c r="T347" s="4">
        <v>1752</v>
      </c>
      <c r="U347" s="6">
        <f t="shared" si="103"/>
        <v>480.04992720000001</v>
      </c>
      <c r="V347" s="4">
        <v>1752</v>
      </c>
      <c r="W347" s="6">
        <f t="shared" si="104"/>
        <v>655.07402639999998</v>
      </c>
      <c r="X347" s="4">
        <v>1752</v>
      </c>
      <c r="Y347" s="6">
        <f t="shared" si="105"/>
        <v>642.10868853599993</v>
      </c>
      <c r="Z347" s="4">
        <v>1392</v>
      </c>
      <c r="AA347" s="6">
        <f t="shared" si="106"/>
        <v>440.36861827199999</v>
      </c>
      <c r="AB347" s="4">
        <v>1752</v>
      </c>
      <c r="AC347" s="6">
        <f t="shared" si="107"/>
        <v>758.62171327199997</v>
      </c>
      <c r="AD347" s="4">
        <v>696</v>
      </c>
      <c r="AE347" s="6">
        <f t="shared" si="108"/>
        <v>479.78822639999999</v>
      </c>
      <c r="AF347" s="4">
        <v>348</v>
      </c>
      <c r="AG347" s="6">
        <f t="shared" si="109"/>
        <v>621.96288516000004</v>
      </c>
      <c r="AH347" s="4">
        <v>1680</v>
      </c>
      <c r="AI347" s="6">
        <f t="shared" si="110"/>
        <v>739.246094664</v>
      </c>
      <c r="AJ347" s="4">
        <v>1740</v>
      </c>
      <c r="AK347" s="6">
        <f t="shared" si="111"/>
        <v>733.06200000000001</v>
      </c>
      <c r="AL347" s="4">
        <v>1752</v>
      </c>
      <c r="AM347" s="6">
        <f t="shared" si="112"/>
        <v>1688.9279949314641</v>
      </c>
      <c r="AN347" s="4">
        <v>704</v>
      </c>
      <c r="AO347" s="6">
        <f t="shared" si="113"/>
        <v>459.75818240000001</v>
      </c>
      <c r="AP347" s="6">
        <v>14761.048200000001</v>
      </c>
    </row>
    <row r="348" spans="1:42" x14ac:dyDescent="0.25">
      <c r="A348" s="1">
        <v>12839</v>
      </c>
      <c r="B348" s="1" t="s">
        <v>2012</v>
      </c>
      <c r="C348" s="1" t="s">
        <v>1049</v>
      </c>
      <c r="D348" s="4">
        <v>4956</v>
      </c>
      <c r="E348" s="6">
        <f t="shared" si="95"/>
        <v>1932.3444000000002</v>
      </c>
      <c r="F348" s="4">
        <v>1044</v>
      </c>
      <c r="G348" s="6">
        <f t="shared" si="96"/>
        <v>835.88855975999991</v>
      </c>
      <c r="H348" s="4">
        <v>1120</v>
      </c>
      <c r="I348" s="6">
        <f t="shared" si="97"/>
        <v>649.59999999999991</v>
      </c>
      <c r="J348" s="4">
        <v>1000</v>
      </c>
      <c r="K348" s="6">
        <f t="shared" si="98"/>
        <v>357.99975119999999</v>
      </c>
      <c r="L348" s="4">
        <v>630</v>
      </c>
      <c r="M348" s="6">
        <f t="shared" si="99"/>
        <v>444.15460810406699</v>
      </c>
      <c r="N348" s="4">
        <v>756</v>
      </c>
      <c r="O348" s="6">
        <f t="shared" si="100"/>
        <v>476.28302400000001</v>
      </c>
      <c r="P348" s="4">
        <v>768</v>
      </c>
      <c r="Q348" s="6">
        <f t="shared" si="101"/>
        <v>483.84307200000001</v>
      </c>
      <c r="R348" s="4">
        <v>582</v>
      </c>
      <c r="S348" s="6">
        <f t="shared" si="102"/>
        <v>381.38780099999997</v>
      </c>
      <c r="T348" s="4">
        <v>2064</v>
      </c>
      <c r="U348" s="6">
        <f t="shared" si="103"/>
        <v>565.53827039999999</v>
      </c>
      <c r="V348" s="4">
        <v>1704</v>
      </c>
      <c r="W348" s="6">
        <f t="shared" si="104"/>
        <v>637.12679279999998</v>
      </c>
      <c r="X348" s="4">
        <v>864</v>
      </c>
      <c r="Y348" s="6">
        <f t="shared" si="105"/>
        <v>316.65633955199996</v>
      </c>
      <c r="Z348" s="4">
        <v>1200</v>
      </c>
      <c r="AA348" s="6">
        <f t="shared" si="106"/>
        <v>379.62811920000001</v>
      </c>
      <c r="AB348" s="4">
        <v>3888</v>
      </c>
      <c r="AC348" s="6">
        <f t="shared" si="107"/>
        <v>1683.5166787679998</v>
      </c>
      <c r="AD348" s="4">
        <v>1044</v>
      </c>
      <c r="AE348" s="6">
        <f t="shared" si="108"/>
        <v>719.68233959999998</v>
      </c>
      <c r="AF348" s="4">
        <v>1200</v>
      </c>
      <c r="AG348" s="6">
        <f t="shared" si="109"/>
        <v>2144.6996039999999</v>
      </c>
      <c r="AH348" s="4">
        <v>1080</v>
      </c>
      <c r="AI348" s="6">
        <f t="shared" si="110"/>
        <v>475.22963228399999</v>
      </c>
      <c r="AJ348" s="4">
        <v>1200</v>
      </c>
      <c r="AK348" s="6">
        <f t="shared" si="111"/>
        <v>505.56</v>
      </c>
      <c r="AL348" s="4">
        <v>804</v>
      </c>
      <c r="AM348" s="6">
        <f t="shared" si="112"/>
        <v>775.05599767402805</v>
      </c>
      <c r="AN348" s="4">
        <v>1328</v>
      </c>
      <c r="AO348" s="6">
        <f t="shared" si="113"/>
        <v>867.27111680000007</v>
      </c>
      <c r="AP348" s="6">
        <v>14629.784400000002</v>
      </c>
    </row>
    <row r="349" spans="1:42" x14ac:dyDescent="0.25">
      <c r="A349" s="1">
        <v>12840</v>
      </c>
      <c r="B349" s="1" t="s">
        <v>2013</v>
      </c>
      <c r="C349" s="1" t="s">
        <v>1050</v>
      </c>
      <c r="D349" s="4">
        <v>2352</v>
      </c>
      <c r="E349" s="6">
        <f t="shared" si="95"/>
        <v>917.04480000000001</v>
      </c>
      <c r="F349" s="4">
        <v>300</v>
      </c>
      <c r="G349" s="6">
        <f t="shared" si="96"/>
        <v>240.19786199999999</v>
      </c>
      <c r="H349" s="4">
        <v>360</v>
      </c>
      <c r="I349" s="6">
        <f t="shared" si="97"/>
        <v>208.79999999999998</v>
      </c>
      <c r="J349" s="4">
        <v>940</v>
      </c>
      <c r="K349" s="6">
        <f t="shared" si="98"/>
        <v>336.51976612800001</v>
      </c>
      <c r="L349" s="4">
        <v>160</v>
      </c>
      <c r="M349" s="6">
        <f t="shared" si="99"/>
        <v>112.80117031214401</v>
      </c>
      <c r="N349" s="4">
        <v>240</v>
      </c>
      <c r="O349" s="6">
        <f t="shared" si="100"/>
        <v>151.20096000000001</v>
      </c>
      <c r="P349" s="4">
        <v>252</v>
      </c>
      <c r="Q349" s="6">
        <f t="shared" si="101"/>
        <v>158.761008</v>
      </c>
      <c r="R349" s="4">
        <v>138</v>
      </c>
      <c r="S349" s="6">
        <f t="shared" si="102"/>
        <v>90.432158999999999</v>
      </c>
      <c r="T349" s="4">
        <v>696</v>
      </c>
      <c r="U349" s="6">
        <f t="shared" si="103"/>
        <v>190.7047656</v>
      </c>
      <c r="V349" s="4">
        <v>576</v>
      </c>
      <c r="W349" s="6">
        <f t="shared" si="104"/>
        <v>215.36680319999999</v>
      </c>
      <c r="X349" s="4">
        <v>240</v>
      </c>
      <c r="Y349" s="6">
        <f t="shared" si="105"/>
        <v>87.960094319999996</v>
      </c>
      <c r="Z349" s="4">
        <v>1248</v>
      </c>
      <c r="AA349" s="6">
        <f t="shared" si="106"/>
        <v>394.81324396799999</v>
      </c>
      <c r="AB349" s="4">
        <v>1656</v>
      </c>
      <c r="AC349" s="6">
        <f t="shared" si="107"/>
        <v>717.053400216</v>
      </c>
      <c r="AD349" s="4">
        <v>360</v>
      </c>
      <c r="AE349" s="6">
        <f t="shared" si="108"/>
        <v>248.166324</v>
      </c>
      <c r="AF349" s="4">
        <v>1008</v>
      </c>
      <c r="AG349" s="6">
        <f t="shared" si="109"/>
        <v>1801.5476673600001</v>
      </c>
      <c r="AH349" s="4">
        <v>360</v>
      </c>
      <c r="AI349" s="6">
        <f t="shared" si="110"/>
        <v>158.40987742799999</v>
      </c>
      <c r="AJ349" s="4">
        <v>1520</v>
      </c>
      <c r="AK349" s="6">
        <f t="shared" si="111"/>
        <v>640.37599999999998</v>
      </c>
      <c r="AL349" s="4">
        <v>240</v>
      </c>
      <c r="AM349" s="6">
        <f t="shared" si="112"/>
        <v>231.35999930567999</v>
      </c>
      <c r="AN349" s="4">
        <v>464</v>
      </c>
      <c r="AO349" s="6">
        <f t="shared" si="113"/>
        <v>303.0224384</v>
      </c>
      <c r="AP349" s="6">
        <v>7203.206799999999</v>
      </c>
    </row>
    <row r="350" spans="1:42" x14ac:dyDescent="0.25">
      <c r="A350" s="1">
        <v>12841</v>
      </c>
      <c r="B350" s="1" t="s">
        <v>2014</v>
      </c>
      <c r="C350" s="1" t="s">
        <v>1051</v>
      </c>
      <c r="D350" s="4">
        <v>402</v>
      </c>
      <c r="E350" s="6">
        <f t="shared" si="95"/>
        <v>156.7398</v>
      </c>
      <c r="F350" s="4">
        <v>144</v>
      </c>
      <c r="G350" s="6">
        <f t="shared" si="96"/>
        <v>115.29497375999999</v>
      </c>
      <c r="H350" s="4">
        <v>104</v>
      </c>
      <c r="I350" s="6">
        <f t="shared" si="97"/>
        <v>60.319999999999993</v>
      </c>
      <c r="J350" s="4">
        <v>50</v>
      </c>
      <c r="K350" s="6">
        <f t="shared" si="98"/>
        <v>17.89998756</v>
      </c>
      <c r="L350" s="4">
        <v>50</v>
      </c>
      <c r="M350" s="6">
        <f t="shared" si="99"/>
        <v>35.250365722544998</v>
      </c>
      <c r="N350" s="4">
        <v>36</v>
      </c>
      <c r="O350" s="6">
        <f t="shared" si="100"/>
        <v>22.680143999999999</v>
      </c>
      <c r="P350" s="4">
        <v>36</v>
      </c>
      <c r="Q350" s="6">
        <f t="shared" si="101"/>
        <v>22.680143999999999</v>
      </c>
      <c r="R350" s="4">
        <v>30</v>
      </c>
      <c r="S350" s="6">
        <f t="shared" si="102"/>
        <v>19.659164999999998</v>
      </c>
      <c r="T350" s="4">
        <v>144</v>
      </c>
      <c r="U350" s="6">
        <f t="shared" si="103"/>
        <v>39.4561584</v>
      </c>
      <c r="V350" s="4">
        <v>156</v>
      </c>
      <c r="W350" s="6">
        <f t="shared" si="104"/>
        <v>58.328509199999999</v>
      </c>
      <c r="X350" s="4">
        <v>24</v>
      </c>
      <c r="Y350" s="6">
        <f t="shared" si="105"/>
        <v>8.796009432</v>
      </c>
      <c r="Z350" s="4">
        <v>48</v>
      </c>
      <c r="AA350" s="6">
        <f t="shared" si="106"/>
        <v>15.185124768000001</v>
      </c>
      <c r="AB350" s="4">
        <v>0</v>
      </c>
      <c r="AC350" s="6">
        <f t="shared" si="107"/>
        <v>0</v>
      </c>
      <c r="AD350" s="4">
        <v>0</v>
      </c>
      <c r="AE350" s="6">
        <f t="shared" si="108"/>
        <v>0</v>
      </c>
      <c r="AF350" s="4">
        <v>96</v>
      </c>
      <c r="AG350" s="6">
        <f t="shared" si="109"/>
        <v>171.57596832000002</v>
      </c>
      <c r="AH350" s="4">
        <v>60</v>
      </c>
      <c r="AI350" s="6">
        <f t="shared" si="110"/>
        <v>26.401646237999998</v>
      </c>
      <c r="AJ350" s="4">
        <v>20</v>
      </c>
      <c r="AK350" s="6">
        <f t="shared" si="111"/>
        <v>8.4260000000000002</v>
      </c>
      <c r="AL350" s="4">
        <v>96</v>
      </c>
      <c r="AM350" s="6">
        <f t="shared" si="112"/>
        <v>92.543999722272005</v>
      </c>
      <c r="AN350" s="4">
        <v>0</v>
      </c>
      <c r="AO350" s="6">
        <f t="shared" si="113"/>
        <v>0</v>
      </c>
      <c r="AP350" s="6">
        <v>871.23179999999991</v>
      </c>
    </row>
    <row r="351" spans="1:42" x14ac:dyDescent="0.25">
      <c r="A351" s="1">
        <v>12842</v>
      </c>
      <c r="B351" s="1" t="s">
        <v>2015</v>
      </c>
      <c r="C351" s="1" t="s">
        <v>1052</v>
      </c>
      <c r="D351" s="4">
        <v>798</v>
      </c>
      <c r="E351" s="6">
        <f t="shared" si="95"/>
        <v>311.14019999999999</v>
      </c>
      <c r="F351" s="4">
        <v>108</v>
      </c>
      <c r="G351" s="6">
        <f t="shared" si="96"/>
        <v>86.471230319999989</v>
      </c>
      <c r="H351" s="4">
        <v>120</v>
      </c>
      <c r="I351" s="6">
        <f t="shared" si="97"/>
        <v>69.599999999999994</v>
      </c>
      <c r="J351" s="4">
        <v>160</v>
      </c>
      <c r="K351" s="6">
        <f t="shared" si="98"/>
        <v>57.279960191999997</v>
      </c>
      <c r="L351" s="4">
        <v>50</v>
      </c>
      <c r="M351" s="6">
        <f t="shared" si="99"/>
        <v>35.250365722544998</v>
      </c>
      <c r="N351" s="4">
        <v>84</v>
      </c>
      <c r="O351" s="6">
        <f t="shared" si="100"/>
        <v>52.920335999999999</v>
      </c>
      <c r="P351" s="4">
        <v>84</v>
      </c>
      <c r="Q351" s="6">
        <f t="shared" si="101"/>
        <v>52.920335999999999</v>
      </c>
      <c r="R351" s="4">
        <v>48</v>
      </c>
      <c r="S351" s="6">
        <f t="shared" si="102"/>
        <v>31.454664000000001</v>
      </c>
      <c r="T351" s="4">
        <v>240</v>
      </c>
      <c r="U351" s="6">
        <f t="shared" si="103"/>
        <v>65.760264000000006</v>
      </c>
      <c r="V351" s="4">
        <v>192</v>
      </c>
      <c r="W351" s="6">
        <f t="shared" si="104"/>
        <v>71.788934399999988</v>
      </c>
      <c r="X351" s="4">
        <v>84</v>
      </c>
      <c r="Y351" s="6">
        <f t="shared" si="105"/>
        <v>30.786033011999997</v>
      </c>
      <c r="Z351" s="4">
        <v>312</v>
      </c>
      <c r="AA351" s="6">
        <f t="shared" si="106"/>
        <v>98.703310991999999</v>
      </c>
      <c r="AB351" s="4">
        <v>168</v>
      </c>
      <c r="AC351" s="6">
        <f t="shared" si="107"/>
        <v>72.744547847999996</v>
      </c>
      <c r="AD351" s="4">
        <v>120</v>
      </c>
      <c r="AE351" s="6">
        <f t="shared" si="108"/>
        <v>82.722107999999992</v>
      </c>
      <c r="AF351" s="4">
        <v>120</v>
      </c>
      <c r="AG351" s="6">
        <f t="shared" si="109"/>
        <v>214.46996039999999</v>
      </c>
      <c r="AH351" s="4">
        <v>120</v>
      </c>
      <c r="AI351" s="6">
        <f t="shared" si="110"/>
        <v>52.803292475999996</v>
      </c>
      <c r="AJ351" s="4">
        <v>160</v>
      </c>
      <c r="AK351" s="6">
        <f t="shared" si="111"/>
        <v>67.408000000000001</v>
      </c>
      <c r="AL351" s="4">
        <v>84</v>
      </c>
      <c r="AM351" s="6">
        <f t="shared" si="112"/>
        <v>80.975999756988003</v>
      </c>
      <c r="AN351" s="4">
        <v>160</v>
      </c>
      <c r="AO351" s="6">
        <f t="shared" si="113"/>
        <v>104.49049600000001</v>
      </c>
      <c r="AP351" s="6">
        <v>1639.4422</v>
      </c>
    </row>
    <row r="352" spans="1:42" x14ac:dyDescent="0.25">
      <c r="A352" s="1">
        <v>12843</v>
      </c>
      <c r="B352" s="1" t="s">
        <v>2016</v>
      </c>
      <c r="C352" s="1" t="s">
        <v>1053</v>
      </c>
      <c r="D352" s="4">
        <v>3000</v>
      </c>
      <c r="E352" s="6">
        <f t="shared" si="95"/>
        <v>1169.7</v>
      </c>
      <c r="F352" s="4">
        <v>1680</v>
      </c>
      <c r="G352" s="6">
        <f t="shared" si="96"/>
        <v>1345.1080271999999</v>
      </c>
      <c r="H352" s="4">
        <v>2056</v>
      </c>
      <c r="I352" s="6">
        <f t="shared" si="97"/>
        <v>1192.48</v>
      </c>
      <c r="J352" s="4">
        <v>2000</v>
      </c>
      <c r="K352" s="6">
        <f t="shared" si="98"/>
        <v>715.99950239999998</v>
      </c>
      <c r="L352" s="4">
        <v>840</v>
      </c>
      <c r="M352" s="6">
        <f t="shared" si="99"/>
        <v>592.20614413875603</v>
      </c>
      <c r="N352" s="4">
        <v>996</v>
      </c>
      <c r="O352" s="6">
        <f t="shared" si="100"/>
        <v>627.48398399999996</v>
      </c>
      <c r="P352" s="4">
        <v>996</v>
      </c>
      <c r="Q352" s="6">
        <f t="shared" si="101"/>
        <v>627.48398399999996</v>
      </c>
      <c r="R352" s="4">
        <v>720</v>
      </c>
      <c r="S352" s="6">
        <f t="shared" si="102"/>
        <v>471.81995999999998</v>
      </c>
      <c r="T352" s="4">
        <v>3000</v>
      </c>
      <c r="U352" s="6">
        <f t="shared" si="103"/>
        <v>822.00329999999997</v>
      </c>
      <c r="V352" s="4">
        <v>3000</v>
      </c>
      <c r="W352" s="6">
        <f t="shared" si="104"/>
        <v>1121.7021</v>
      </c>
      <c r="X352" s="4">
        <v>1308</v>
      </c>
      <c r="Y352" s="6">
        <f t="shared" si="105"/>
        <v>479.38251404399995</v>
      </c>
      <c r="Z352" s="4">
        <v>2880</v>
      </c>
      <c r="AA352" s="6">
        <f t="shared" si="106"/>
        <v>911.10748608000006</v>
      </c>
      <c r="AB352" s="4">
        <v>3000</v>
      </c>
      <c r="AC352" s="6">
        <f t="shared" si="107"/>
        <v>1299.009783</v>
      </c>
      <c r="AD352" s="4">
        <v>996</v>
      </c>
      <c r="AE352" s="6">
        <f t="shared" si="108"/>
        <v>686.59349639999994</v>
      </c>
      <c r="AF352" s="4">
        <v>396</v>
      </c>
      <c r="AG352" s="6">
        <f t="shared" si="109"/>
        <v>707.75086931999999</v>
      </c>
      <c r="AH352" s="4">
        <v>1920</v>
      </c>
      <c r="AI352" s="6">
        <f t="shared" si="110"/>
        <v>844.85267961599993</v>
      </c>
      <c r="AJ352" s="4">
        <v>1200</v>
      </c>
      <c r="AK352" s="6">
        <f t="shared" si="111"/>
        <v>505.56</v>
      </c>
      <c r="AL352" s="4">
        <v>1332</v>
      </c>
      <c r="AM352" s="6">
        <f t="shared" si="112"/>
        <v>1284.0479961465239</v>
      </c>
      <c r="AN352" s="4">
        <v>896</v>
      </c>
      <c r="AO352" s="6">
        <f t="shared" si="113"/>
        <v>585.14677760000006</v>
      </c>
      <c r="AP352" s="6">
        <v>15987.460000000001</v>
      </c>
    </row>
    <row r="353" spans="1:42" x14ac:dyDescent="0.25">
      <c r="A353" s="1">
        <v>12844</v>
      </c>
      <c r="B353" s="1" t="s">
        <v>2017</v>
      </c>
      <c r="C353" s="1" t="s">
        <v>2530</v>
      </c>
      <c r="D353" s="4">
        <v>6570</v>
      </c>
      <c r="E353" s="6">
        <f t="shared" si="95"/>
        <v>2561.643</v>
      </c>
      <c r="F353" s="4">
        <v>1152</v>
      </c>
      <c r="G353" s="6">
        <f t="shared" si="96"/>
        <v>922.35979007999993</v>
      </c>
      <c r="H353" s="4">
        <v>1344</v>
      </c>
      <c r="I353" s="6">
        <f t="shared" si="97"/>
        <v>779.52</v>
      </c>
      <c r="J353" s="4">
        <v>3500</v>
      </c>
      <c r="K353" s="6">
        <f t="shared" si="98"/>
        <v>1252.9991292</v>
      </c>
      <c r="L353" s="4">
        <v>1410</v>
      </c>
      <c r="M353" s="6">
        <f t="shared" si="99"/>
        <v>994.06031337576906</v>
      </c>
      <c r="N353" s="4">
        <v>900</v>
      </c>
      <c r="O353" s="6">
        <f t="shared" si="100"/>
        <v>567.00360000000001</v>
      </c>
      <c r="P353" s="4">
        <v>912</v>
      </c>
      <c r="Q353" s="6">
        <f t="shared" si="101"/>
        <v>574.56364800000006</v>
      </c>
      <c r="R353" s="4">
        <v>552</v>
      </c>
      <c r="S353" s="6">
        <f t="shared" si="102"/>
        <v>361.72863599999999</v>
      </c>
      <c r="T353" s="4">
        <v>2544</v>
      </c>
      <c r="U353" s="6">
        <f t="shared" si="103"/>
        <v>697.0587984</v>
      </c>
      <c r="V353" s="4">
        <v>2136</v>
      </c>
      <c r="W353" s="6">
        <f t="shared" si="104"/>
        <v>798.6518951999999</v>
      </c>
      <c r="X353" s="4">
        <v>912</v>
      </c>
      <c r="Y353" s="6">
        <f t="shared" si="105"/>
        <v>334.24835841599997</v>
      </c>
      <c r="Z353" s="4">
        <v>3000</v>
      </c>
      <c r="AA353" s="6">
        <f t="shared" si="106"/>
        <v>949.07029799999998</v>
      </c>
      <c r="AB353" s="4">
        <v>7008</v>
      </c>
      <c r="AC353" s="6">
        <f t="shared" si="107"/>
        <v>3034.4868530879999</v>
      </c>
      <c r="AD353" s="4">
        <v>1308</v>
      </c>
      <c r="AE353" s="6">
        <f t="shared" si="108"/>
        <v>901.67097720000004</v>
      </c>
      <c r="AF353" s="4">
        <v>1020</v>
      </c>
      <c r="AG353" s="6">
        <f t="shared" si="109"/>
        <v>1822.9946634</v>
      </c>
      <c r="AH353" s="4">
        <v>1260</v>
      </c>
      <c r="AI353" s="6">
        <f t="shared" si="110"/>
        <v>554.43457099800003</v>
      </c>
      <c r="AJ353" s="4">
        <v>3080</v>
      </c>
      <c r="AK353" s="6">
        <f t="shared" si="111"/>
        <v>1297.604</v>
      </c>
      <c r="AL353" s="4">
        <v>900</v>
      </c>
      <c r="AM353" s="6">
        <f t="shared" si="112"/>
        <v>867.59999739630007</v>
      </c>
      <c r="AN353" s="4">
        <v>2560</v>
      </c>
      <c r="AO353" s="6">
        <f t="shared" si="113"/>
        <v>1671.8479360000001</v>
      </c>
      <c r="AP353" s="6">
        <v>20940.573</v>
      </c>
    </row>
    <row r="354" spans="1:42" x14ac:dyDescent="0.25">
      <c r="A354" s="1">
        <v>12845</v>
      </c>
      <c r="B354" s="1" t="s">
        <v>2018</v>
      </c>
      <c r="C354" s="1" t="s">
        <v>1054</v>
      </c>
      <c r="D354" s="4">
        <v>4464</v>
      </c>
      <c r="E354" s="6">
        <f t="shared" si="95"/>
        <v>1740.5136</v>
      </c>
      <c r="F354" s="4">
        <v>792</v>
      </c>
      <c r="G354" s="6">
        <f t="shared" si="96"/>
        <v>634.12235567999994</v>
      </c>
      <c r="H354" s="4">
        <v>920</v>
      </c>
      <c r="I354" s="6">
        <f t="shared" si="97"/>
        <v>533.59999999999991</v>
      </c>
      <c r="J354" s="4">
        <v>400</v>
      </c>
      <c r="K354" s="6">
        <f t="shared" si="98"/>
        <v>143.19990048</v>
      </c>
      <c r="L354" s="4">
        <v>430</v>
      </c>
      <c r="M354" s="6">
        <f t="shared" si="99"/>
        <v>303.153145213887</v>
      </c>
      <c r="N354" s="4">
        <v>612</v>
      </c>
      <c r="O354" s="6">
        <f t="shared" si="100"/>
        <v>385.56244800000002</v>
      </c>
      <c r="P354" s="4">
        <v>624</v>
      </c>
      <c r="Q354" s="6">
        <f t="shared" si="101"/>
        <v>393.12249600000001</v>
      </c>
      <c r="R354" s="4">
        <v>378</v>
      </c>
      <c r="S354" s="6">
        <f t="shared" si="102"/>
        <v>247.705479</v>
      </c>
      <c r="T354" s="4">
        <v>1728</v>
      </c>
      <c r="U354" s="6">
        <f t="shared" si="103"/>
        <v>473.47390080000002</v>
      </c>
      <c r="V354" s="4">
        <v>1452</v>
      </c>
      <c r="W354" s="6">
        <f t="shared" si="104"/>
        <v>542.90381639999998</v>
      </c>
      <c r="X354" s="4">
        <v>624</v>
      </c>
      <c r="Y354" s="6">
        <f t="shared" si="105"/>
        <v>228.696245232</v>
      </c>
      <c r="Z354" s="4">
        <v>1200</v>
      </c>
      <c r="AA354" s="6">
        <f t="shared" si="106"/>
        <v>379.62811920000001</v>
      </c>
      <c r="AB354" s="4">
        <v>4008</v>
      </c>
      <c r="AC354" s="6">
        <f t="shared" si="107"/>
        <v>1735.4770700879999</v>
      </c>
      <c r="AD354" s="4">
        <v>888</v>
      </c>
      <c r="AE354" s="6">
        <f t="shared" si="108"/>
        <v>612.14359920000004</v>
      </c>
      <c r="AF354" s="4">
        <v>1128</v>
      </c>
      <c r="AG354" s="6">
        <f t="shared" si="109"/>
        <v>2016.0176277600001</v>
      </c>
      <c r="AH354" s="4">
        <v>840</v>
      </c>
      <c r="AI354" s="6">
        <f t="shared" si="110"/>
        <v>369.623047332</v>
      </c>
      <c r="AJ354" s="4">
        <v>2240</v>
      </c>
      <c r="AK354" s="6">
        <f t="shared" si="111"/>
        <v>943.71199999999999</v>
      </c>
      <c r="AL354" s="4">
        <v>624</v>
      </c>
      <c r="AM354" s="6">
        <f t="shared" si="112"/>
        <v>601.53599819476801</v>
      </c>
      <c r="AN354" s="4">
        <v>1856</v>
      </c>
      <c r="AO354" s="6">
        <f t="shared" si="113"/>
        <v>1212.0897536</v>
      </c>
      <c r="AP354" s="6">
        <v>13494.405599999998</v>
      </c>
    </row>
    <row r="355" spans="1:42" x14ac:dyDescent="0.25">
      <c r="A355" s="1">
        <v>12847</v>
      </c>
      <c r="B355" s="1" t="s">
        <v>2019</v>
      </c>
      <c r="C355" s="1" t="s">
        <v>1055</v>
      </c>
      <c r="D355" s="4">
        <v>798</v>
      </c>
      <c r="E355" s="6">
        <f t="shared" si="95"/>
        <v>311.14019999999999</v>
      </c>
      <c r="F355" s="4">
        <v>192</v>
      </c>
      <c r="G355" s="6">
        <f t="shared" si="96"/>
        <v>153.72663168</v>
      </c>
      <c r="H355" s="4">
        <v>152</v>
      </c>
      <c r="I355" s="6">
        <f t="shared" si="97"/>
        <v>88.16</v>
      </c>
      <c r="J355" s="4">
        <v>100</v>
      </c>
      <c r="K355" s="6">
        <f t="shared" si="98"/>
        <v>35.799975119999999</v>
      </c>
      <c r="L355" s="4">
        <v>100</v>
      </c>
      <c r="M355" s="6">
        <f t="shared" si="99"/>
        <v>70.500731445089997</v>
      </c>
      <c r="N355" s="4">
        <v>48</v>
      </c>
      <c r="O355" s="6">
        <f t="shared" si="100"/>
        <v>30.240192</v>
      </c>
      <c r="P355" s="4">
        <v>48</v>
      </c>
      <c r="Q355" s="6">
        <f t="shared" si="101"/>
        <v>30.240192</v>
      </c>
      <c r="R355" s="4">
        <v>48</v>
      </c>
      <c r="S355" s="6">
        <f t="shared" si="102"/>
        <v>31.454664000000001</v>
      </c>
      <c r="T355" s="4">
        <v>312</v>
      </c>
      <c r="U355" s="6">
        <f t="shared" si="103"/>
        <v>85.488343200000003</v>
      </c>
      <c r="V355" s="4">
        <v>300</v>
      </c>
      <c r="W355" s="6">
        <f t="shared" si="104"/>
        <v>112.17021</v>
      </c>
      <c r="X355" s="4">
        <v>48</v>
      </c>
      <c r="Y355" s="6">
        <f t="shared" si="105"/>
        <v>17.592018864</v>
      </c>
      <c r="Z355" s="4">
        <v>96</v>
      </c>
      <c r="AA355" s="6">
        <f t="shared" si="106"/>
        <v>30.370249536000003</v>
      </c>
      <c r="AB355" s="4">
        <v>0</v>
      </c>
      <c r="AC355" s="6">
        <f t="shared" si="107"/>
        <v>0</v>
      </c>
      <c r="AD355" s="4">
        <v>0</v>
      </c>
      <c r="AE355" s="6">
        <f t="shared" si="108"/>
        <v>0</v>
      </c>
      <c r="AF355" s="4">
        <v>204</v>
      </c>
      <c r="AG355" s="6">
        <f t="shared" si="109"/>
        <v>364.59893268000002</v>
      </c>
      <c r="AH355" s="4">
        <v>120</v>
      </c>
      <c r="AI355" s="6">
        <f t="shared" si="110"/>
        <v>52.803292475999996</v>
      </c>
      <c r="AJ355" s="4">
        <v>40</v>
      </c>
      <c r="AK355" s="6">
        <f t="shared" si="111"/>
        <v>16.852</v>
      </c>
      <c r="AL355" s="4">
        <v>156</v>
      </c>
      <c r="AM355" s="6">
        <f t="shared" si="112"/>
        <v>150.383999548692</v>
      </c>
      <c r="AN355" s="4">
        <v>0</v>
      </c>
      <c r="AO355" s="6">
        <f t="shared" si="113"/>
        <v>0</v>
      </c>
      <c r="AP355" s="6">
        <v>1581.4761999999998</v>
      </c>
    </row>
    <row r="356" spans="1:42" x14ac:dyDescent="0.25">
      <c r="A356" s="1">
        <v>12850</v>
      </c>
      <c r="B356" s="1" t="s">
        <v>2020</v>
      </c>
      <c r="C356" s="1" t="s">
        <v>2531</v>
      </c>
      <c r="D356" s="4">
        <v>11832</v>
      </c>
      <c r="E356" s="6">
        <f t="shared" si="95"/>
        <v>4613.2968000000001</v>
      </c>
      <c r="F356" s="4">
        <v>1992</v>
      </c>
      <c r="G356" s="6">
        <f t="shared" si="96"/>
        <v>1594.91380368</v>
      </c>
      <c r="H356" s="4">
        <v>2360</v>
      </c>
      <c r="I356" s="6">
        <f t="shared" si="97"/>
        <v>1368.8</v>
      </c>
      <c r="J356" s="4">
        <v>3000</v>
      </c>
      <c r="K356" s="6">
        <f t="shared" si="98"/>
        <v>1073.9992536</v>
      </c>
      <c r="L356" s="4">
        <v>1040</v>
      </c>
      <c r="M356" s="6">
        <f t="shared" si="99"/>
        <v>733.20760702893608</v>
      </c>
      <c r="N356" s="4">
        <v>1584</v>
      </c>
      <c r="O356" s="6">
        <f t="shared" si="100"/>
        <v>997.92633599999999</v>
      </c>
      <c r="P356" s="4">
        <v>1608</v>
      </c>
      <c r="Q356" s="6">
        <f t="shared" si="101"/>
        <v>1013.046432</v>
      </c>
      <c r="R356" s="4">
        <v>906</v>
      </c>
      <c r="S356" s="6">
        <f t="shared" si="102"/>
        <v>593.70678299999997</v>
      </c>
      <c r="T356" s="4">
        <v>4512</v>
      </c>
      <c r="U356" s="6">
        <f t="shared" si="103"/>
        <v>1236.2929632</v>
      </c>
      <c r="V356" s="4">
        <v>3780</v>
      </c>
      <c r="W356" s="6">
        <f t="shared" si="104"/>
        <v>1413.344646</v>
      </c>
      <c r="X356" s="4">
        <v>1560</v>
      </c>
      <c r="Y356" s="6">
        <f t="shared" si="105"/>
        <v>571.74061308</v>
      </c>
      <c r="Z356" s="4">
        <v>3192</v>
      </c>
      <c r="AA356" s="6">
        <f t="shared" si="106"/>
        <v>1009.810797072</v>
      </c>
      <c r="AB356" s="4">
        <v>7992</v>
      </c>
      <c r="AC356" s="6">
        <f t="shared" si="107"/>
        <v>3460.562061912</v>
      </c>
      <c r="AD356" s="4">
        <v>2352</v>
      </c>
      <c r="AE356" s="6">
        <f t="shared" si="108"/>
        <v>1621.3533167999999</v>
      </c>
      <c r="AF356" s="4">
        <v>2196</v>
      </c>
      <c r="AG356" s="6">
        <f t="shared" si="109"/>
        <v>3924.8002753199999</v>
      </c>
      <c r="AH356" s="4">
        <v>2220</v>
      </c>
      <c r="AI356" s="6">
        <f t="shared" si="110"/>
        <v>976.86091080599999</v>
      </c>
      <c r="AJ356" s="4">
        <v>3500</v>
      </c>
      <c r="AK356" s="6">
        <f t="shared" si="111"/>
        <v>1474.55</v>
      </c>
      <c r="AL356" s="4">
        <v>1572</v>
      </c>
      <c r="AM356" s="6">
        <f t="shared" si="112"/>
        <v>1515.407995452204</v>
      </c>
      <c r="AN356" s="4">
        <v>2496</v>
      </c>
      <c r="AO356" s="6">
        <f t="shared" si="113"/>
        <v>1630.0517376</v>
      </c>
      <c r="AP356" s="6">
        <v>30819.830799999996</v>
      </c>
    </row>
    <row r="357" spans="1:42" x14ac:dyDescent="0.25">
      <c r="A357" s="1">
        <v>12851</v>
      </c>
      <c r="B357" s="1" t="s">
        <v>2021</v>
      </c>
      <c r="C357" s="1" t="s">
        <v>1056</v>
      </c>
      <c r="D357" s="4">
        <v>10002</v>
      </c>
      <c r="E357" s="6">
        <f t="shared" si="95"/>
        <v>3899.7798000000003</v>
      </c>
      <c r="F357" s="4">
        <v>1296</v>
      </c>
      <c r="G357" s="6">
        <f t="shared" si="96"/>
        <v>1037.65476384</v>
      </c>
      <c r="H357" s="4">
        <v>1536</v>
      </c>
      <c r="I357" s="6">
        <f t="shared" si="97"/>
        <v>890.87999999999988</v>
      </c>
      <c r="J357" s="4">
        <v>1000</v>
      </c>
      <c r="K357" s="6">
        <f t="shared" si="98"/>
        <v>357.99975119999999</v>
      </c>
      <c r="L357" s="4">
        <v>680</v>
      </c>
      <c r="M357" s="6">
        <f t="shared" si="99"/>
        <v>479.40497382661204</v>
      </c>
      <c r="N357" s="4">
        <v>1032</v>
      </c>
      <c r="O357" s="6">
        <f t="shared" si="100"/>
        <v>650.16412800000001</v>
      </c>
      <c r="P357" s="4">
        <v>1044</v>
      </c>
      <c r="Q357" s="6">
        <f t="shared" si="101"/>
        <v>657.72417600000006</v>
      </c>
      <c r="R357" s="4">
        <v>594</v>
      </c>
      <c r="S357" s="6">
        <f t="shared" si="102"/>
        <v>389.25146699999999</v>
      </c>
      <c r="T357" s="4">
        <v>2928</v>
      </c>
      <c r="U357" s="6">
        <f t="shared" si="103"/>
        <v>802.27522079999994</v>
      </c>
      <c r="V357" s="4">
        <v>2460</v>
      </c>
      <c r="W357" s="6">
        <f t="shared" si="104"/>
        <v>919.79572199999996</v>
      </c>
      <c r="X357" s="4">
        <v>1020</v>
      </c>
      <c r="Y357" s="6">
        <f t="shared" si="105"/>
        <v>373.83040086</v>
      </c>
      <c r="Z357" s="4">
        <v>1992</v>
      </c>
      <c r="AA357" s="6">
        <f t="shared" si="106"/>
        <v>630.182677872</v>
      </c>
      <c r="AB357" s="4">
        <v>7008</v>
      </c>
      <c r="AC357" s="6">
        <f t="shared" si="107"/>
        <v>3034.4868530879999</v>
      </c>
      <c r="AD357" s="4">
        <v>1524</v>
      </c>
      <c r="AE357" s="6">
        <f t="shared" si="108"/>
        <v>1050.5707715999999</v>
      </c>
      <c r="AF357" s="4">
        <v>996</v>
      </c>
      <c r="AG357" s="6">
        <f t="shared" si="109"/>
        <v>1780.1006713199999</v>
      </c>
      <c r="AH357" s="4">
        <v>1440</v>
      </c>
      <c r="AI357" s="6">
        <f t="shared" si="110"/>
        <v>633.63950971199995</v>
      </c>
      <c r="AJ357" s="4">
        <v>3000</v>
      </c>
      <c r="AK357" s="6">
        <f t="shared" si="111"/>
        <v>1263.9000000000001</v>
      </c>
      <c r="AL357" s="4">
        <v>1020</v>
      </c>
      <c r="AM357" s="6">
        <f t="shared" si="112"/>
        <v>983.27999704913998</v>
      </c>
      <c r="AN357" s="4">
        <v>992</v>
      </c>
      <c r="AO357" s="6">
        <f t="shared" si="113"/>
        <v>647.84107519999998</v>
      </c>
      <c r="AP357" s="6">
        <v>20480.217799999999</v>
      </c>
    </row>
    <row r="358" spans="1:42" x14ac:dyDescent="0.25">
      <c r="A358" s="1">
        <v>12852</v>
      </c>
      <c r="B358" s="1" t="s">
        <v>2022</v>
      </c>
      <c r="C358" s="1" t="s">
        <v>1057</v>
      </c>
      <c r="D358" s="4">
        <v>2502</v>
      </c>
      <c r="E358" s="6">
        <f t="shared" si="95"/>
        <v>975.52980000000002</v>
      </c>
      <c r="F358" s="4">
        <v>1500</v>
      </c>
      <c r="G358" s="6">
        <f t="shared" si="96"/>
        <v>1200.9893099999999</v>
      </c>
      <c r="H358" s="4">
        <v>2000</v>
      </c>
      <c r="I358" s="6">
        <f t="shared" si="97"/>
        <v>1160</v>
      </c>
      <c r="J358" s="4">
        <v>850</v>
      </c>
      <c r="K358" s="6">
        <f t="shared" si="98"/>
        <v>304.29978851999999</v>
      </c>
      <c r="L358" s="4">
        <v>1000</v>
      </c>
      <c r="M358" s="6">
        <f t="shared" si="99"/>
        <v>705.00731445090003</v>
      </c>
      <c r="N358" s="4">
        <v>696</v>
      </c>
      <c r="O358" s="6">
        <f t="shared" si="100"/>
        <v>438.48278399999998</v>
      </c>
      <c r="P358" s="4">
        <v>696</v>
      </c>
      <c r="Q358" s="6">
        <f t="shared" si="101"/>
        <v>438.48278399999998</v>
      </c>
      <c r="R358" s="4">
        <v>402</v>
      </c>
      <c r="S358" s="6">
        <f t="shared" si="102"/>
        <v>263.43281100000002</v>
      </c>
      <c r="T358" s="4">
        <v>1800</v>
      </c>
      <c r="U358" s="6">
        <f t="shared" si="103"/>
        <v>493.20197999999999</v>
      </c>
      <c r="V358" s="4">
        <v>1500</v>
      </c>
      <c r="W358" s="6">
        <f t="shared" si="104"/>
        <v>560.85104999999999</v>
      </c>
      <c r="X358" s="4">
        <v>1500</v>
      </c>
      <c r="Y358" s="6">
        <f t="shared" si="105"/>
        <v>549.75058949999993</v>
      </c>
      <c r="Z358" s="4">
        <v>504</v>
      </c>
      <c r="AA358" s="6">
        <f t="shared" si="106"/>
        <v>159.44381006400002</v>
      </c>
      <c r="AB358" s="4">
        <v>792</v>
      </c>
      <c r="AC358" s="6">
        <f t="shared" si="107"/>
        <v>342.93858271199997</v>
      </c>
      <c r="AD358" s="4">
        <v>504</v>
      </c>
      <c r="AE358" s="6">
        <f t="shared" si="108"/>
        <v>347.43285359999999</v>
      </c>
      <c r="AF358" s="4">
        <v>396</v>
      </c>
      <c r="AG358" s="6">
        <f t="shared" si="109"/>
        <v>707.75086931999999</v>
      </c>
      <c r="AH358" s="4">
        <v>1020</v>
      </c>
      <c r="AI358" s="6">
        <f t="shared" si="110"/>
        <v>448.82798604599998</v>
      </c>
      <c r="AJ358" s="4">
        <v>500</v>
      </c>
      <c r="AK358" s="6">
        <f t="shared" si="111"/>
        <v>210.65</v>
      </c>
      <c r="AL358" s="4">
        <v>744</v>
      </c>
      <c r="AM358" s="6">
        <f t="shared" si="112"/>
        <v>717.21599784760804</v>
      </c>
      <c r="AN358" s="4">
        <v>752</v>
      </c>
      <c r="AO358" s="6">
        <f t="shared" si="113"/>
        <v>491.10533120000002</v>
      </c>
      <c r="AP358" s="6">
        <v>10514.479800000001</v>
      </c>
    </row>
    <row r="359" spans="1:42" x14ac:dyDescent="0.25">
      <c r="A359" s="1">
        <v>12854</v>
      </c>
      <c r="B359" s="1" t="s">
        <v>2023</v>
      </c>
      <c r="C359" s="1" t="s">
        <v>2532</v>
      </c>
      <c r="D359" s="4">
        <v>6498</v>
      </c>
      <c r="E359" s="6">
        <f t="shared" si="95"/>
        <v>2533.5702000000001</v>
      </c>
      <c r="F359" s="4">
        <v>2040</v>
      </c>
      <c r="G359" s="6">
        <f t="shared" si="96"/>
        <v>1633.3454615999999</v>
      </c>
      <c r="H359" s="4">
        <v>3896</v>
      </c>
      <c r="I359" s="6">
        <f t="shared" si="97"/>
        <v>2259.6799999999998</v>
      </c>
      <c r="J359" s="4">
        <v>2600</v>
      </c>
      <c r="K359" s="6">
        <f t="shared" si="98"/>
        <v>930.79935311999998</v>
      </c>
      <c r="L359" s="4">
        <v>990</v>
      </c>
      <c r="M359" s="6">
        <f t="shared" si="99"/>
        <v>697.95724130639098</v>
      </c>
      <c r="N359" s="4">
        <v>1296</v>
      </c>
      <c r="O359" s="6">
        <f t="shared" si="100"/>
        <v>816.485184</v>
      </c>
      <c r="P359" s="4">
        <v>1296</v>
      </c>
      <c r="Q359" s="6">
        <f t="shared" si="101"/>
        <v>816.485184</v>
      </c>
      <c r="R359" s="4">
        <v>714</v>
      </c>
      <c r="S359" s="6">
        <f t="shared" si="102"/>
        <v>467.888127</v>
      </c>
      <c r="T359" s="4">
        <v>4560</v>
      </c>
      <c r="U359" s="6">
        <f t="shared" si="103"/>
        <v>1249.4450159999999</v>
      </c>
      <c r="V359" s="4">
        <v>4548</v>
      </c>
      <c r="W359" s="6">
        <f t="shared" si="104"/>
        <v>1700.5003835999999</v>
      </c>
      <c r="X359" s="4">
        <v>1272</v>
      </c>
      <c r="Y359" s="6">
        <f t="shared" si="105"/>
        <v>466.188499896</v>
      </c>
      <c r="Z359" s="4">
        <v>4560</v>
      </c>
      <c r="AA359" s="6">
        <f t="shared" si="106"/>
        <v>1442.58685296</v>
      </c>
      <c r="AB359" s="4">
        <v>4560</v>
      </c>
      <c r="AC359" s="6">
        <f t="shared" si="107"/>
        <v>1974.4948701599999</v>
      </c>
      <c r="AD359" s="4">
        <v>1296</v>
      </c>
      <c r="AE359" s="6">
        <f t="shared" si="108"/>
        <v>893.3987664</v>
      </c>
      <c r="AF359" s="4">
        <v>516</v>
      </c>
      <c r="AG359" s="6">
        <f t="shared" si="109"/>
        <v>922.22082971999998</v>
      </c>
      <c r="AH359" s="4">
        <v>2700</v>
      </c>
      <c r="AI359" s="6">
        <f t="shared" si="110"/>
        <v>1188.0740807099999</v>
      </c>
      <c r="AJ359" s="4">
        <v>1560</v>
      </c>
      <c r="AK359" s="6">
        <f t="shared" si="111"/>
        <v>657.22800000000007</v>
      </c>
      <c r="AL359" s="4">
        <v>1008</v>
      </c>
      <c r="AM359" s="6">
        <f t="shared" si="112"/>
        <v>971.71199708385598</v>
      </c>
      <c r="AN359" s="4">
        <v>1296</v>
      </c>
      <c r="AO359" s="6">
        <f t="shared" si="113"/>
        <v>846.37301760000003</v>
      </c>
      <c r="AP359" s="6">
        <v>22465.850199999997</v>
      </c>
    </row>
    <row r="360" spans="1:42" x14ac:dyDescent="0.25">
      <c r="A360" s="1">
        <v>12855</v>
      </c>
      <c r="B360" s="1" t="s">
        <v>2024</v>
      </c>
      <c r="C360" s="1" t="s">
        <v>2533</v>
      </c>
      <c r="D360" s="4">
        <v>600</v>
      </c>
      <c r="E360" s="6">
        <f t="shared" si="95"/>
        <v>233.94000000000003</v>
      </c>
      <c r="F360" s="4">
        <v>96</v>
      </c>
      <c r="G360" s="6">
        <f t="shared" si="96"/>
        <v>76.863315839999999</v>
      </c>
      <c r="H360" s="4">
        <v>96</v>
      </c>
      <c r="I360" s="6">
        <f t="shared" si="97"/>
        <v>55.679999999999993</v>
      </c>
      <c r="J360" s="4">
        <v>100</v>
      </c>
      <c r="K360" s="6">
        <f t="shared" si="98"/>
        <v>35.799975119999999</v>
      </c>
      <c r="L360" s="4">
        <v>100</v>
      </c>
      <c r="M360" s="6">
        <f t="shared" si="99"/>
        <v>70.500731445089997</v>
      </c>
      <c r="N360" s="4">
        <v>96</v>
      </c>
      <c r="O360" s="6">
        <f t="shared" si="100"/>
        <v>60.480384000000001</v>
      </c>
      <c r="P360" s="4">
        <v>96</v>
      </c>
      <c r="Q360" s="6">
        <f t="shared" si="101"/>
        <v>60.480384000000001</v>
      </c>
      <c r="R360" s="4">
        <v>102</v>
      </c>
      <c r="S360" s="6">
        <f t="shared" si="102"/>
        <v>66.841161</v>
      </c>
      <c r="T360" s="4">
        <v>96</v>
      </c>
      <c r="U360" s="6">
        <f t="shared" si="103"/>
        <v>26.3041056</v>
      </c>
      <c r="V360" s="4">
        <v>96</v>
      </c>
      <c r="W360" s="6">
        <f t="shared" si="104"/>
        <v>35.894467199999994</v>
      </c>
      <c r="X360" s="4">
        <v>96</v>
      </c>
      <c r="Y360" s="6">
        <f t="shared" si="105"/>
        <v>35.184037728</v>
      </c>
      <c r="Z360" s="4">
        <v>96</v>
      </c>
      <c r="AA360" s="6">
        <f t="shared" si="106"/>
        <v>30.370249536000003</v>
      </c>
      <c r="AB360" s="4">
        <v>96</v>
      </c>
      <c r="AC360" s="6">
        <f t="shared" si="107"/>
        <v>41.568313055999994</v>
      </c>
      <c r="AD360" s="4">
        <v>96</v>
      </c>
      <c r="AE360" s="6">
        <f t="shared" si="108"/>
        <v>66.177686399999999</v>
      </c>
      <c r="AF360" s="4">
        <v>96</v>
      </c>
      <c r="AG360" s="6">
        <f t="shared" si="109"/>
        <v>171.57596832000002</v>
      </c>
      <c r="AH360" s="4">
        <v>120</v>
      </c>
      <c r="AI360" s="6">
        <f t="shared" si="110"/>
        <v>52.803292475999996</v>
      </c>
      <c r="AJ360" s="4">
        <v>0</v>
      </c>
      <c r="AK360" s="6">
        <f t="shared" si="111"/>
        <v>0</v>
      </c>
      <c r="AL360" s="4">
        <v>96</v>
      </c>
      <c r="AM360" s="6">
        <f t="shared" si="112"/>
        <v>92.543999722272005</v>
      </c>
      <c r="AN360" s="4">
        <v>0</v>
      </c>
      <c r="AO360" s="6">
        <f t="shared" si="113"/>
        <v>0</v>
      </c>
      <c r="AP360" s="6">
        <v>1212.874</v>
      </c>
    </row>
    <row r="361" spans="1:42" x14ac:dyDescent="0.25">
      <c r="A361" s="1">
        <v>12856</v>
      </c>
      <c r="B361" s="1" t="s">
        <v>2025</v>
      </c>
      <c r="C361" s="1" t="s">
        <v>2534</v>
      </c>
      <c r="D361" s="4">
        <v>6024</v>
      </c>
      <c r="E361" s="6">
        <f t="shared" si="95"/>
        <v>2348.7576000000004</v>
      </c>
      <c r="F361" s="4">
        <v>1296</v>
      </c>
      <c r="G361" s="6">
        <f t="shared" si="96"/>
        <v>1037.65476384</v>
      </c>
      <c r="H361" s="4">
        <v>1384</v>
      </c>
      <c r="I361" s="6">
        <f t="shared" si="97"/>
        <v>802.71999999999991</v>
      </c>
      <c r="J361" s="4">
        <v>2670</v>
      </c>
      <c r="K361" s="6">
        <f t="shared" si="98"/>
        <v>955.85933570399993</v>
      </c>
      <c r="L361" s="4">
        <v>780</v>
      </c>
      <c r="M361" s="6">
        <f t="shared" si="99"/>
        <v>549.905705271702</v>
      </c>
      <c r="N361" s="4">
        <v>924</v>
      </c>
      <c r="O361" s="6">
        <f t="shared" si="100"/>
        <v>582.123696</v>
      </c>
      <c r="P361" s="4">
        <v>936</v>
      </c>
      <c r="Q361" s="6">
        <f t="shared" si="101"/>
        <v>589.68374400000005</v>
      </c>
      <c r="R361" s="4">
        <v>720</v>
      </c>
      <c r="S361" s="6">
        <f t="shared" si="102"/>
        <v>471.81995999999998</v>
      </c>
      <c r="T361" s="4">
        <v>2544</v>
      </c>
      <c r="U361" s="6">
        <f t="shared" si="103"/>
        <v>697.0587984</v>
      </c>
      <c r="V361" s="4">
        <v>2112</v>
      </c>
      <c r="W361" s="6">
        <f t="shared" si="104"/>
        <v>789.67827839999995</v>
      </c>
      <c r="X361" s="4">
        <v>1068</v>
      </c>
      <c r="Y361" s="6">
        <f t="shared" si="105"/>
        <v>391.42241972399995</v>
      </c>
      <c r="Z361" s="4">
        <v>1656</v>
      </c>
      <c r="AA361" s="6">
        <f t="shared" si="106"/>
        <v>523.88680449599997</v>
      </c>
      <c r="AB361" s="4">
        <v>5112</v>
      </c>
      <c r="AC361" s="6">
        <f t="shared" si="107"/>
        <v>2213.5126702319999</v>
      </c>
      <c r="AD361" s="4">
        <v>1236</v>
      </c>
      <c r="AE361" s="6">
        <f t="shared" si="108"/>
        <v>852.03771240000003</v>
      </c>
      <c r="AF361" s="4">
        <v>2460</v>
      </c>
      <c r="AG361" s="6">
        <f t="shared" si="109"/>
        <v>4396.6341881999997</v>
      </c>
      <c r="AH361" s="4">
        <v>1380</v>
      </c>
      <c r="AI361" s="6">
        <f t="shared" si="110"/>
        <v>607.23786347399994</v>
      </c>
      <c r="AJ361" s="4">
        <v>2000</v>
      </c>
      <c r="AK361" s="6">
        <f t="shared" si="111"/>
        <v>842.6</v>
      </c>
      <c r="AL361" s="4">
        <v>996</v>
      </c>
      <c r="AM361" s="6">
        <f t="shared" si="112"/>
        <v>960.14399711857197</v>
      </c>
      <c r="AN361" s="4">
        <v>2720</v>
      </c>
      <c r="AO361" s="6">
        <f t="shared" si="113"/>
        <v>1776.338432</v>
      </c>
      <c r="AP361" s="6">
        <v>21386.485600000004</v>
      </c>
    </row>
    <row r="362" spans="1:42" x14ac:dyDescent="0.25">
      <c r="A362" s="1">
        <v>12857</v>
      </c>
      <c r="B362" s="1" t="s">
        <v>2026</v>
      </c>
      <c r="C362" s="1" t="s">
        <v>2535</v>
      </c>
      <c r="D362" s="4">
        <v>150</v>
      </c>
      <c r="E362" s="6">
        <f t="shared" si="95"/>
        <v>58.485000000000007</v>
      </c>
      <c r="F362" s="4">
        <v>144</v>
      </c>
      <c r="G362" s="6">
        <f t="shared" si="96"/>
        <v>115.29497375999999</v>
      </c>
      <c r="H362" s="4">
        <v>152</v>
      </c>
      <c r="I362" s="6">
        <f t="shared" si="97"/>
        <v>88.16</v>
      </c>
      <c r="J362" s="4">
        <v>150</v>
      </c>
      <c r="K362" s="6">
        <f t="shared" si="98"/>
        <v>53.699962679999999</v>
      </c>
      <c r="L362" s="4">
        <v>150</v>
      </c>
      <c r="M362" s="6">
        <f t="shared" si="99"/>
        <v>105.75109716763501</v>
      </c>
      <c r="N362" s="4">
        <v>156</v>
      </c>
      <c r="O362" s="6">
        <f t="shared" si="100"/>
        <v>98.280624000000003</v>
      </c>
      <c r="P362" s="4">
        <v>156</v>
      </c>
      <c r="Q362" s="6">
        <f t="shared" si="101"/>
        <v>98.280624000000003</v>
      </c>
      <c r="R362" s="4">
        <v>150</v>
      </c>
      <c r="S362" s="6">
        <f t="shared" si="102"/>
        <v>98.295824999999994</v>
      </c>
      <c r="T362" s="4">
        <v>144</v>
      </c>
      <c r="U362" s="6">
        <f t="shared" si="103"/>
        <v>39.4561584</v>
      </c>
      <c r="V362" s="4">
        <v>144</v>
      </c>
      <c r="W362" s="6">
        <f t="shared" si="104"/>
        <v>53.841700799999998</v>
      </c>
      <c r="X362" s="4">
        <v>144</v>
      </c>
      <c r="Y362" s="6">
        <f t="shared" si="105"/>
        <v>52.776056591999996</v>
      </c>
      <c r="Z362" s="4">
        <v>0</v>
      </c>
      <c r="AA362" s="6">
        <f t="shared" si="106"/>
        <v>0</v>
      </c>
      <c r="AB362" s="4">
        <v>144</v>
      </c>
      <c r="AC362" s="6">
        <f t="shared" si="107"/>
        <v>62.352469583999998</v>
      </c>
      <c r="AD362" s="4">
        <v>144</v>
      </c>
      <c r="AE362" s="6">
        <f t="shared" si="108"/>
        <v>99.266529599999998</v>
      </c>
      <c r="AF362" s="4">
        <v>144</v>
      </c>
      <c r="AG362" s="6">
        <f t="shared" si="109"/>
        <v>257.36395248000002</v>
      </c>
      <c r="AH362" s="4">
        <v>180</v>
      </c>
      <c r="AI362" s="6">
        <f t="shared" si="110"/>
        <v>79.204938713999994</v>
      </c>
      <c r="AJ362" s="4">
        <v>140</v>
      </c>
      <c r="AK362" s="6">
        <f t="shared" si="111"/>
        <v>58.981999999999999</v>
      </c>
      <c r="AL362" s="4">
        <v>144</v>
      </c>
      <c r="AM362" s="6">
        <f t="shared" si="112"/>
        <v>138.815999583408</v>
      </c>
      <c r="AN362" s="4">
        <v>144</v>
      </c>
      <c r="AO362" s="6">
        <f t="shared" si="113"/>
        <v>94.041446399999998</v>
      </c>
      <c r="AP362" s="6">
        <v>1652.1490000000001</v>
      </c>
    </row>
    <row r="363" spans="1:42" x14ac:dyDescent="0.25">
      <c r="A363" s="1">
        <v>12858</v>
      </c>
      <c r="B363" s="1" t="s">
        <v>2027</v>
      </c>
      <c r="C363" s="1" t="s">
        <v>2536</v>
      </c>
      <c r="D363" s="4">
        <v>4998</v>
      </c>
      <c r="E363" s="6">
        <f t="shared" si="95"/>
        <v>1948.7202000000002</v>
      </c>
      <c r="F363" s="4">
        <v>1812</v>
      </c>
      <c r="G363" s="6">
        <f t="shared" si="96"/>
        <v>1450.79508648</v>
      </c>
      <c r="H363" s="4">
        <v>1936</v>
      </c>
      <c r="I363" s="6">
        <f t="shared" si="97"/>
        <v>1122.8799999999999</v>
      </c>
      <c r="J363" s="4">
        <v>500</v>
      </c>
      <c r="K363" s="6">
        <f t="shared" si="98"/>
        <v>178.9998756</v>
      </c>
      <c r="L363" s="4">
        <v>1090</v>
      </c>
      <c r="M363" s="6">
        <f t="shared" si="99"/>
        <v>768.45797275148107</v>
      </c>
      <c r="N363" s="4">
        <v>756</v>
      </c>
      <c r="O363" s="6">
        <f t="shared" si="100"/>
        <v>476.28302400000001</v>
      </c>
      <c r="P363" s="4">
        <v>756</v>
      </c>
      <c r="Q363" s="6">
        <f t="shared" si="101"/>
        <v>476.28302400000001</v>
      </c>
      <c r="R363" s="4">
        <v>1002</v>
      </c>
      <c r="S363" s="6">
        <f t="shared" si="102"/>
        <v>656.61611099999993</v>
      </c>
      <c r="T363" s="4">
        <v>3000</v>
      </c>
      <c r="U363" s="6">
        <f t="shared" si="103"/>
        <v>822.00329999999997</v>
      </c>
      <c r="V363" s="4">
        <v>2004</v>
      </c>
      <c r="W363" s="6">
        <f t="shared" si="104"/>
        <v>749.29700279999997</v>
      </c>
      <c r="X363" s="4">
        <v>996</v>
      </c>
      <c r="Y363" s="6">
        <f t="shared" si="105"/>
        <v>365.03439142799999</v>
      </c>
      <c r="Z363" s="4">
        <v>504</v>
      </c>
      <c r="AA363" s="6">
        <f t="shared" si="106"/>
        <v>159.44381006400002</v>
      </c>
      <c r="AB363" s="4">
        <v>1008</v>
      </c>
      <c r="AC363" s="6">
        <f t="shared" si="107"/>
        <v>436.46728708799998</v>
      </c>
      <c r="AD363" s="4">
        <v>756</v>
      </c>
      <c r="AE363" s="6">
        <f t="shared" si="108"/>
        <v>521.14928039999995</v>
      </c>
      <c r="AF363" s="4">
        <v>504</v>
      </c>
      <c r="AG363" s="6">
        <f t="shared" si="109"/>
        <v>900.77383368000005</v>
      </c>
      <c r="AH363" s="4">
        <v>1020</v>
      </c>
      <c r="AI363" s="6">
        <f t="shared" si="110"/>
        <v>448.82798604599998</v>
      </c>
      <c r="AJ363" s="4">
        <v>1000</v>
      </c>
      <c r="AK363" s="6">
        <f t="shared" si="111"/>
        <v>421.3</v>
      </c>
      <c r="AL363" s="4">
        <v>1392</v>
      </c>
      <c r="AM363" s="6">
        <f t="shared" si="112"/>
        <v>1341.8879959729441</v>
      </c>
      <c r="AN363" s="4">
        <v>1008</v>
      </c>
      <c r="AO363" s="6">
        <f t="shared" si="113"/>
        <v>658.29012480000006</v>
      </c>
      <c r="AP363" s="6">
        <v>13902.536199999997</v>
      </c>
    </row>
    <row r="364" spans="1:42" x14ac:dyDescent="0.25">
      <c r="A364" s="1">
        <v>12863</v>
      </c>
      <c r="B364" s="1" t="s">
        <v>2028</v>
      </c>
      <c r="C364" s="1" t="s">
        <v>2537</v>
      </c>
      <c r="D364" s="4">
        <v>1560</v>
      </c>
      <c r="E364" s="6">
        <f t="shared" si="95"/>
        <v>608.24400000000003</v>
      </c>
      <c r="F364" s="4">
        <v>336</v>
      </c>
      <c r="G364" s="6">
        <f t="shared" si="96"/>
        <v>269.02160543999997</v>
      </c>
      <c r="H364" s="4">
        <v>360</v>
      </c>
      <c r="I364" s="6">
        <f t="shared" si="97"/>
        <v>208.79999999999998</v>
      </c>
      <c r="J364" s="4">
        <v>690</v>
      </c>
      <c r="K364" s="6">
        <f t="shared" si="98"/>
        <v>247.01982832799999</v>
      </c>
      <c r="L364" s="4">
        <v>200</v>
      </c>
      <c r="M364" s="6">
        <f t="shared" si="99"/>
        <v>141.00146289017999</v>
      </c>
      <c r="N364" s="4">
        <v>240</v>
      </c>
      <c r="O364" s="6">
        <f t="shared" si="100"/>
        <v>151.20096000000001</v>
      </c>
      <c r="P364" s="4">
        <v>240</v>
      </c>
      <c r="Q364" s="6">
        <f t="shared" si="101"/>
        <v>151.20096000000001</v>
      </c>
      <c r="R364" s="4">
        <v>186</v>
      </c>
      <c r="S364" s="6">
        <f t="shared" si="102"/>
        <v>121.88682299999999</v>
      </c>
      <c r="T364" s="4">
        <v>648</v>
      </c>
      <c r="U364" s="6">
        <f t="shared" si="103"/>
        <v>177.55271279999999</v>
      </c>
      <c r="V364" s="4">
        <v>552</v>
      </c>
      <c r="W364" s="6">
        <f t="shared" si="104"/>
        <v>206.39318639999999</v>
      </c>
      <c r="X364" s="4">
        <v>276</v>
      </c>
      <c r="Y364" s="6">
        <f t="shared" si="105"/>
        <v>101.15410846799999</v>
      </c>
      <c r="Z364" s="4">
        <v>432</v>
      </c>
      <c r="AA364" s="6">
        <f t="shared" si="106"/>
        <v>136.66612291199999</v>
      </c>
      <c r="AB364" s="4">
        <v>1320</v>
      </c>
      <c r="AC364" s="6">
        <f t="shared" si="107"/>
        <v>571.56430451999995</v>
      </c>
      <c r="AD364" s="4">
        <v>324</v>
      </c>
      <c r="AE364" s="6">
        <f t="shared" si="108"/>
        <v>223.3496916</v>
      </c>
      <c r="AF364" s="4">
        <v>636</v>
      </c>
      <c r="AG364" s="6">
        <f t="shared" si="109"/>
        <v>1136.69079012</v>
      </c>
      <c r="AH364" s="4">
        <v>360</v>
      </c>
      <c r="AI364" s="6">
        <f t="shared" si="110"/>
        <v>158.40987742799999</v>
      </c>
      <c r="AJ364" s="4">
        <v>3660</v>
      </c>
      <c r="AK364" s="6">
        <f t="shared" si="111"/>
        <v>1541.9580000000001</v>
      </c>
      <c r="AL364" s="4">
        <v>264</v>
      </c>
      <c r="AM364" s="6">
        <f t="shared" si="112"/>
        <v>254.495999236248</v>
      </c>
      <c r="AN364" s="4">
        <v>704</v>
      </c>
      <c r="AO364" s="6">
        <f t="shared" si="113"/>
        <v>459.75818240000001</v>
      </c>
      <c r="AP364" s="6">
        <v>6864.753999999999</v>
      </c>
    </row>
    <row r="365" spans="1:42" x14ac:dyDescent="0.25">
      <c r="A365" s="1">
        <v>12864</v>
      </c>
      <c r="B365" s="1" t="s">
        <v>2029</v>
      </c>
      <c r="C365" s="1" t="s">
        <v>1059</v>
      </c>
      <c r="D365" s="4">
        <v>498</v>
      </c>
      <c r="E365" s="6">
        <f t="shared" si="95"/>
        <v>194.17020000000002</v>
      </c>
      <c r="F365" s="4">
        <v>204</v>
      </c>
      <c r="G365" s="6">
        <f t="shared" si="96"/>
        <v>163.33454616</v>
      </c>
      <c r="H365" s="4">
        <v>200</v>
      </c>
      <c r="I365" s="6">
        <f t="shared" si="97"/>
        <v>115.99999999999999</v>
      </c>
      <c r="J365" s="4">
        <v>200</v>
      </c>
      <c r="K365" s="6">
        <f t="shared" si="98"/>
        <v>71.599950239999998</v>
      </c>
      <c r="L365" s="4">
        <v>180</v>
      </c>
      <c r="M365" s="6">
        <f t="shared" si="99"/>
        <v>126.90131660116201</v>
      </c>
      <c r="N365" s="4">
        <v>204</v>
      </c>
      <c r="O365" s="6">
        <f t="shared" si="100"/>
        <v>128.520816</v>
      </c>
      <c r="P365" s="4">
        <v>204</v>
      </c>
      <c r="Q365" s="6">
        <f t="shared" si="101"/>
        <v>128.520816</v>
      </c>
      <c r="R365" s="4">
        <v>162</v>
      </c>
      <c r="S365" s="6">
        <f t="shared" si="102"/>
        <v>106.159491</v>
      </c>
      <c r="T365" s="4">
        <v>192</v>
      </c>
      <c r="U365" s="6">
        <f t="shared" si="103"/>
        <v>52.6082112</v>
      </c>
      <c r="V365" s="4">
        <v>204</v>
      </c>
      <c r="W365" s="6">
        <f t="shared" si="104"/>
        <v>76.275742799999989</v>
      </c>
      <c r="X365" s="4">
        <v>204</v>
      </c>
      <c r="Y365" s="6">
        <f t="shared" si="105"/>
        <v>74.766080172000002</v>
      </c>
      <c r="Z365" s="4">
        <v>192</v>
      </c>
      <c r="AA365" s="6">
        <f t="shared" si="106"/>
        <v>60.740499072000006</v>
      </c>
      <c r="AB365" s="4">
        <v>192</v>
      </c>
      <c r="AC365" s="6">
        <f t="shared" si="107"/>
        <v>83.136626111999988</v>
      </c>
      <c r="AD365" s="4">
        <v>252</v>
      </c>
      <c r="AE365" s="6">
        <f t="shared" si="108"/>
        <v>173.71642679999999</v>
      </c>
      <c r="AF365" s="4">
        <v>96</v>
      </c>
      <c r="AG365" s="6">
        <f t="shared" si="109"/>
        <v>171.57596832000002</v>
      </c>
      <c r="AH365" s="4">
        <v>180</v>
      </c>
      <c r="AI365" s="6">
        <f t="shared" si="110"/>
        <v>79.204938713999994</v>
      </c>
      <c r="AJ365" s="4">
        <v>200</v>
      </c>
      <c r="AK365" s="6">
        <f t="shared" si="111"/>
        <v>84.26</v>
      </c>
      <c r="AL365" s="4">
        <v>228</v>
      </c>
      <c r="AM365" s="6">
        <f t="shared" si="112"/>
        <v>219.79199934039602</v>
      </c>
      <c r="AN365" s="4">
        <v>96</v>
      </c>
      <c r="AO365" s="6">
        <f t="shared" si="113"/>
        <v>62.694297599999999</v>
      </c>
      <c r="AP365" s="6">
        <v>2173.6601999999998</v>
      </c>
    </row>
    <row r="366" spans="1:42" x14ac:dyDescent="0.25">
      <c r="A366" s="1">
        <v>12865</v>
      </c>
      <c r="B366" s="1" t="s">
        <v>2030</v>
      </c>
      <c r="C366" s="1" t="s">
        <v>2538</v>
      </c>
      <c r="D366" s="4">
        <v>9000</v>
      </c>
      <c r="E366" s="6">
        <f t="shared" si="95"/>
        <v>3509.1000000000004</v>
      </c>
      <c r="F366" s="4">
        <v>4344</v>
      </c>
      <c r="G366" s="6">
        <f t="shared" si="96"/>
        <v>3478.06504176</v>
      </c>
      <c r="H366" s="4">
        <v>2496</v>
      </c>
      <c r="I366" s="6">
        <f t="shared" si="97"/>
        <v>1447.6799999999998</v>
      </c>
      <c r="J366" s="4">
        <v>2500</v>
      </c>
      <c r="K366" s="6">
        <f t="shared" si="98"/>
        <v>894.99937799999998</v>
      </c>
      <c r="L366" s="4">
        <v>2000</v>
      </c>
      <c r="M366" s="6">
        <f t="shared" si="99"/>
        <v>1410.0146289018001</v>
      </c>
      <c r="N366" s="4">
        <v>996</v>
      </c>
      <c r="O366" s="6">
        <f t="shared" si="100"/>
        <v>627.48398399999996</v>
      </c>
      <c r="P366" s="4">
        <v>996</v>
      </c>
      <c r="Q366" s="6">
        <f t="shared" si="101"/>
        <v>627.48398399999996</v>
      </c>
      <c r="R366" s="4">
        <v>1002</v>
      </c>
      <c r="S366" s="6">
        <f t="shared" si="102"/>
        <v>656.61611099999993</v>
      </c>
      <c r="T366" s="4">
        <v>6000</v>
      </c>
      <c r="U366" s="6">
        <f t="shared" si="103"/>
        <v>1644.0065999999999</v>
      </c>
      <c r="V366" s="4">
        <v>6000</v>
      </c>
      <c r="W366" s="6">
        <f t="shared" si="104"/>
        <v>2243.4041999999999</v>
      </c>
      <c r="X366" s="4">
        <v>3564</v>
      </c>
      <c r="Y366" s="6">
        <f t="shared" si="105"/>
        <v>1306.2074006519999</v>
      </c>
      <c r="Z366" s="4">
        <v>5496</v>
      </c>
      <c r="AA366" s="6">
        <f t="shared" si="106"/>
        <v>1738.696785936</v>
      </c>
      <c r="AB366" s="4">
        <v>1488</v>
      </c>
      <c r="AC366" s="6">
        <f t="shared" si="107"/>
        <v>644.30885236799998</v>
      </c>
      <c r="AD366" s="4">
        <v>1500</v>
      </c>
      <c r="AE366" s="6">
        <f t="shared" si="108"/>
        <v>1034.0263500000001</v>
      </c>
      <c r="AF366" s="4">
        <v>2004</v>
      </c>
      <c r="AG366" s="6">
        <f t="shared" si="109"/>
        <v>3581.6483386800001</v>
      </c>
      <c r="AH366" s="4">
        <v>1980</v>
      </c>
      <c r="AI366" s="6">
        <f t="shared" si="110"/>
        <v>871.25432585399994</v>
      </c>
      <c r="AJ366" s="4">
        <v>1000</v>
      </c>
      <c r="AK366" s="6">
        <f t="shared" si="111"/>
        <v>421.3</v>
      </c>
      <c r="AL366" s="4">
        <v>3336</v>
      </c>
      <c r="AM366" s="6">
        <f t="shared" si="112"/>
        <v>3215.903990348952</v>
      </c>
      <c r="AN366" s="4">
        <v>992</v>
      </c>
      <c r="AO366" s="6">
        <f t="shared" si="113"/>
        <v>647.84107519999998</v>
      </c>
      <c r="AP366" s="6">
        <v>29996.585999999999</v>
      </c>
    </row>
    <row r="367" spans="1:42" x14ac:dyDescent="0.25">
      <c r="A367" s="1">
        <v>12866</v>
      </c>
      <c r="B367" s="1" t="s">
        <v>2031</v>
      </c>
      <c r="C367" s="1" t="s">
        <v>1060</v>
      </c>
      <c r="D367" s="4">
        <v>30</v>
      </c>
      <c r="E367" s="6">
        <f t="shared" si="95"/>
        <v>11.697000000000001</v>
      </c>
      <c r="F367" s="4">
        <v>24</v>
      </c>
      <c r="G367" s="6">
        <f t="shared" si="96"/>
        <v>19.21582896</v>
      </c>
      <c r="H367" s="4">
        <v>24</v>
      </c>
      <c r="I367" s="6">
        <f t="shared" si="97"/>
        <v>13.919999999999998</v>
      </c>
      <c r="J367" s="4">
        <v>0</v>
      </c>
      <c r="K367" s="6">
        <f t="shared" si="98"/>
        <v>0</v>
      </c>
      <c r="L367" s="4">
        <v>0</v>
      </c>
      <c r="M367" s="6">
        <f t="shared" si="99"/>
        <v>0</v>
      </c>
      <c r="N367" s="4">
        <v>24</v>
      </c>
      <c r="O367" s="6">
        <f t="shared" si="100"/>
        <v>15.120096</v>
      </c>
      <c r="P367" s="4">
        <v>24</v>
      </c>
      <c r="Q367" s="6">
        <f t="shared" si="101"/>
        <v>15.120096</v>
      </c>
      <c r="R367" s="4">
        <v>18</v>
      </c>
      <c r="S367" s="6">
        <f t="shared" si="102"/>
        <v>11.795499</v>
      </c>
      <c r="T367" s="4">
        <v>24</v>
      </c>
      <c r="U367" s="6">
        <f t="shared" si="103"/>
        <v>6.5760263999999999</v>
      </c>
      <c r="V367" s="4">
        <v>24</v>
      </c>
      <c r="W367" s="6">
        <f t="shared" si="104"/>
        <v>8.9736167999999985</v>
      </c>
      <c r="X367" s="4">
        <v>24</v>
      </c>
      <c r="Y367" s="6">
        <f t="shared" si="105"/>
        <v>8.796009432</v>
      </c>
      <c r="Z367" s="4">
        <v>0</v>
      </c>
      <c r="AA367" s="6">
        <f t="shared" si="106"/>
        <v>0</v>
      </c>
      <c r="AB367" s="4">
        <v>0</v>
      </c>
      <c r="AC367" s="6">
        <f t="shared" si="107"/>
        <v>0</v>
      </c>
      <c r="AD367" s="4">
        <v>12</v>
      </c>
      <c r="AE367" s="6">
        <f t="shared" si="108"/>
        <v>8.2722107999999999</v>
      </c>
      <c r="AF367" s="4">
        <v>0</v>
      </c>
      <c r="AG367" s="6">
        <f t="shared" si="109"/>
        <v>0</v>
      </c>
      <c r="AH367" s="4">
        <v>0</v>
      </c>
      <c r="AI367" s="6">
        <f t="shared" si="110"/>
        <v>0</v>
      </c>
      <c r="AJ367" s="4">
        <v>0</v>
      </c>
      <c r="AK367" s="6">
        <f t="shared" si="111"/>
        <v>0</v>
      </c>
      <c r="AL367" s="4">
        <v>24</v>
      </c>
      <c r="AM367" s="6">
        <f t="shared" si="112"/>
        <v>23.135999930568001</v>
      </c>
      <c r="AN367" s="4">
        <v>16</v>
      </c>
      <c r="AO367" s="6">
        <f t="shared" si="113"/>
        <v>10.4490496</v>
      </c>
      <c r="AP367" s="6">
        <v>153.059</v>
      </c>
    </row>
    <row r="368" spans="1:42" x14ac:dyDescent="0.25">
      <c r="A368" s="1">
        <v>12867</v>
      </c>
      <c r="B368" s="1" t="s">
        <v>2032</v>
      </c>
      <c r="C368" s="1" t="s">
        <v>2539</v>
      </c>
      <c r="D368" s="4">
        <v>600</v>
      </c>
      <c r="E368" s="6">
        <f t="shared" si="95"/>
        <v>233.94000000000003</v>
      </c>
      <c r="F368" s="4">
        <v>384</v>
      </c>
      <c r="G368" s="6">
        <f t="shared" si="96"/>
        <v>307.45326335999999</v>
      </c>
      <c r="H368" s="4">
        <v>408</v>
      </c>
      <c r="I368" s="6">
        <f t="shared" si="97"/>
        <v>236.64</v>
      </c>
      <c r="J368" s="4">
        <v>200</v>
      </c>
      <c r="K368" s="6">
        <f t="shared" si="98"/>
        <v>71.599950239999998</v>
      </c>
      <c r="L368" s="4">
        <v>200</v>
      </c>
      <c r="M368" s="6">
        <f t="shared" si="99"/>
        <v>141.00146289017999</v>
      </c>
      <c r="N368" s="4">
        <v>204</v>
      </c>
      <c r="O368" s="6">
        <f t="shared" si="100"/>
        <v>128.520816</v>
      </c>
      <c r="P368" s="4">
        <v>204</v>
      </c>
      <c r="Q368" s="6">
        <f t="shared" si="101"/>
        <v>128.520816</v>
      </c>
      <c r="R368" s="4">
        <v>216</v>
      </c>
      <c r="S368" s="6">
        <f t="shared" si="102"/>
        <v>141.54598799999999</v>
      </c>
      <c r="T368" s="4">
        <v>408</v>
      </c>
      <c r="U368" s="6">
        <f t="shared" si="103"/>
        <v>111.7924488</v>
      </c>
      <c r="V368" s="4">
        <v>396</v>
      </c>
      <c r="W368" s="6">
        <f t="shared" si="104"/>
        <v>148.06467719999998</v>
      </c>
      <c r="X368" s="4">
        <v>312</v>
      </c>
      <c r="Y368" s="6">
        <f t="shared" si="105"/>
        <v>114.348122616</v>
      </c>
      <c r="Z368" s="4">
        <v>288</v>
      </c>
      <c r="AA368" s="6">
        <f t="shared" si="106"/>
        <v>91.110748608000009</v>
      </c>
      <c r="AB368" s="4">
        <v>288</v>
      </c>
      <c r="AC368" s="6">
        <f t="shared" si="107"/>
        <v>124.704939168</v>
      </c>
      <c r="AD368" s="4">
        <v>252</v>
      </c>
      <c r="AE368" s="6">
        <f t="shared" si="108"/>
        <v>173.71642679999999</v>
      </c>
      <c r="AF368" s="4">
        <v>120</v>
      </c>
      <c r="AG368" s="6">
        <f t="shared" si="109"/>
        <v>214.46996039999999</v>
      </c>
      <c r="AH368" s="4">
        <v>300</v>
      </c>
      <c r="AI368" s="6">
        <f t="shared" si="110"/>
        <v>132.00823119</v>
      </c>
      <c r="AJ368" s="4">
        <v>300</v>
      </c>
      <c r="AK368" s="6">
        <f t="shared" si="111"/>
        <v>126.39</v>
      </c>
      <c r="AL368" s="4">
        <v>300</v>
      </c>
      <c r="AM368" s="6">
        <f t="shared" si="112"/>
        <v>289.1999991321</v>
      </c>
      <c r="AN368" s="4">
        <v>144</v>
      </c>
      <c r="AO368" s="6">
        <f t="shared" si="113"/>
        <v>94.041446399999998</v>
      </c>
      <c r="AP368" s="6">
        <v>3008.6840000000002</v>
      </c>
    </row>
    <row r="369" spans="1:42" x14ac:dyDescent="0.25">
      <c r="A369" s="1">
        <v>12868</v>
      </c>
      <c r="B369" s="1" t="s">
        <v>2033</v>
      </c>
      <c r="C369" s="1" t="s">
        <v>2540</v>
      </c>
      <c r="D369" s="4">
        <v>798</v>
      </c>
      <c r="E369" s="6">
        <f t="shared" si="95"/>
        <v>311.14019999999999</v>
      </c>
      <c r="F369" s="4">
        <v>804</v>
      </c>
      <c r="G369" s="6">
        <f t="shared" si="96"/>
        <v>643.73027015999992</v>
      </c>
      <c r="H369" s="4">
        <v>800</v>
      </c>
      <c r="I369" s="6">
        <f t="shared" si="97"/>
        <v>463.99999999999994</v>
      </c>
      <c r="J369" s="4">
        <v>400</v>
      </c>
      <c r="K369" s="6">
        <f t="shared" si="98"/>
        <v>143.19990048</v>
      </c>
      <c r="L369" s="4">
        <v>500</v>
      </c>
      <c r="M369" s="6">
        <f t="shared" si="99"/>
        <v>352.50365722545001</v>
      </c>
      <c r="N369" s="4">
        <v>0</v>
      </c>
      <c r="O369" s="6">
        <f t="shared" si="100"/>
        <v>0</v>
      </c>
      <c r="P369" s="4">
        <v>0</v>
      </c>
      <c r="Q369" s="6">
        <f t="shared" si="101"/>
        <v>0</v>
      </c>
      <c r="R369" s="4">
        <v>0</v>
      </c>
      <c r="S369" s="6">
        <f t="shared" si="102"/>
        <v>0</v>
      </c>
      <c r="T369" s="4">
        <v>792</v>
      </c>
      <c r="U369" s="6">
        <f t="shared" si="103"/>
        <v>217.00887119999999</v>
      </c>
      <c r="V369" s="4">
        <v>396</v>
      </c>
      <c r="W369" s="6">
        <f t="shared" si="104"/>
        <v>148.06467719999998</v>
      </c>
      <c r="X369" s="4">
        <v>396</v>
      </c>
      <c r="Y369" s="6">
        <f t="shared" si="105"/>
        <v>145.134155628</v>
      </c>
      <c r="Z369" s="4">
        <v>408</v>
      </c>
      <c r="AA369" s="6">
        <f t="shared" si="106"/>
        <v>129.073560528</v>
      </c>
      <c r="AB369" s="4">
        <v>792</v>
      </c>
      <c r="AC369" s="6">
        <f t="shared" si="107"/>
        <v>342.93858271199997</v>
      </c>
      <c r="AD369" s="4">
        <v>396</v>
      </c>
      <c r="AE369" s="6">
        <f t="shared" si="108"/>
        <v>272.98295639999998</v>
      </c>
      <c r="AF369" s="4">
        <v>120</v>
      </c>
      <c r="AG369" s="6">
        <f t="shared" si="109"/>
        <v>214.46996039999999</v>
      </c>
      <c r="AH369" s="4">
        <v>480</v>
      </c>
      <c r="AI369" s="6">
        <f t="shared" si="110"/>
        <v>211.21316990399998</v>
      </c>
      <c r="AJ369" s="4">
        <v>500</v>
      </c>
      <c r="AK369" s="6">
        <f t="shared" si="111"/>
        <v>210.65</v>
      </c>
      <c r="AL369" s="4">
        <v>648</v>
      </c>
      <c r="AM369" s="6">
        <f t="shared" si="112"/>
        <v>624.67199812533602</v>
      </c>
      <c r="AN369" s="4">
        <v>128</v>
      </c>
      <c r="AO369" s="6">
        <f t="shared" si="113"/>
        <v>83.592396800000003</v>
      </c>
      <c r="AP369" s="6">
        <v>4513.9961999999996</v>
      </c>
    </row>
    <row r="370" spans="1:42" x14ac:dyDescent="0.25">
      <c r="A370" s="1">
        <v>12869</v>
      </c>
      <c r="B370" s="1" t="s">
        <v>2034</v>
      </c>
      <c r="C370" s="1" t="s">
        <v>1061</v>
      </c>
      <c r="D370" s="4">
        <v>2502</v>
      </c>
      <c r="E370" s="6">
        <f t="shared" si="95"/>
        <v>975.52980000000002</v>
      </c>
      <c r="F370" s="4">
        <v>300</v>
      </c>
      <c r="G370" s="6">
        <f t="shared" si="96"/>
        <v>240.19786199999999</v>
      </c>
      <c r="H370" s="4">
        <v>504</v>
      </c>
      <c r="I370" s="6">
        <f t="shared" si="97"/>
        <v>292.32</v>
      </c>
      <c r="J370" s="4">
        <v>250</v>
      </c>
      <c r="K370" s="6">
        <f t="shared" si="98"/>
        <v>89.499937799999998</v>
      </c>
      <c r="L370" s="4">
        <v>250</v>
      </c>
      <c r="M370" s="6">
        <f t="shared" si="99"/>
        <v>176.25182861272501</v>
      </c>
      <c r="N370" s="4">
        <v>396</v>
      </c>
      <c r="O370" s="6">
        <f t="shared" si="100"/>
        <v>249.481584</v>
      </c>
      <c r="P370" s="4">
        <v>396</v>
      </c>
      <c r="Q370" s="6">
        <f t="shared" si="101"/>
        <v>249.481584</v>
      </c>
      <c r="R370" s="4">
        <v>348</v>
      </c>
      <c r="S370" s="6">
        <f t="shared" si="102"/>
        <v>228.046314</v>
      </c>
      <c r="T370" s="4">
        <v>792</v>
      </c>
      <c r="U370" s="6">
        <f t="shared" si="103"/>
        <v>217.00887119999999</v>
      </c>
      <c r="V370" s="4">
        <v>600</v>
      </c>
      <c r="W370" s="6">
        <f t="shared" si="104"/>
        <v>224.34041999999999</v>
      </c>
      <c r="X370" s="4">
        <v>348</v>
      </c>
      <c r="Y370" s="6">
        <f t="shared" si="105"/>
        <v>127.54213676399999</v>
      </c>
      <c r="Z370" s="4">
        <v>240</v>
      </c>
      <c r="AA370" s="6">
        <f t="shared" si="106"/>
        <v>75.92562384</v>
      </c>
      <c r="AB370" s="4">
        <v>192</v>
      </c>
      <c r="AC370" s="6">
        <f t="shared" si="107"/>
        <v>83.136626111999988</v>
      </c>
      <c r="AD370" s="4">
        <v>252</v>
      </c>
      <c r="AE370" s="6">
        <f t="shared" si="108"/>
        <v>173.71642679999999</v>
      </c>
      <c r="AF370" s="4">
        <v>144</v>
      </c>
      <c r="AG370" s="6">
        <f t="shared" si="109"/>
        <v>257.36395248000002</v>
      </c>
      <c r="AH370" s="4">
        <v>300</v>
      </c>
      <c r="AI370" s="6">
        <f t="shared" si="110"/>
        <v>132.00823119</v>
      </c>
      <c r="AJ370" s="4">
        <v>240</v>
      </c>
      <c r="AK370" s="6">
        <f t="shared" si="111"/>
        <v>101.11199999999999</v>
      </c>
      <c r="AL370" s="4">
        <v>600</v>
      </c>
      <c r="AM370" s="6">
        <f t="shared" si="112"/>
        <v>578.39999826420001</v>
      </c>
      <c r="AN370" s="4">
        <v>352</v>
      </c>
      <c r="AO370" s="6">
        <f t="shared" si="113"/>
        <v>229.8790912</v>
      </c>
      <c r="AP370" s="6">
        <v>4700.8037999999997</v>
      </c>
    </row>
    <row r="371" spans="1:42" x14ac:dyDescent="0.25">
      <c r="A371" s="1">
        <v>12870</v>
      </c>
      <c r="B371" s="1" t="s">
        <v>2035</v>
      </c>
      <c r="C371" s="1" t="s">
        <v>2541</v>
      </c>
      <c r="D371" s="4">
        <v>1002</v>
      </c>
      <c r="E371" s="6">
        <f t="shared" si="95"/>
        <v>390.6798</v>
      </c>
      <c r="F371" s="4">
        <v>360</v>
      </c>
      <c r="G371" s="6">
        <f t="shared" si="96"/>
        <v>288.23743439999998</v>
      </c>
      <c r="H371" s="4">
        <v>360</v>
      </c>
      <c r="I371" s="6">
        <f t="shared" si="97"/>
        <v>208.79999999999998</v>
      </c>
      <c r="J371" s="4">
        <v>360</v>
      </c>
      <c r="K371" s="6">
        <f t="shared" si="98"/>
        <v>128.879910432</v>
      </c>
      <c r="L371" s="4">
        <v>360</v>
      </c>
      <c r="M371" s="6">
        <f t="shared" si="99"/>
        <v>253.80263320232402</v>
      </c>
      <c r="N371" s="4">
        <v>420</v>
      </c>
      <c r="O371" s="6">
        <f t="shared" si="100"/>
        <v>264.60167999999999</v>
      </c>
      <c r="P371" s="4">
        <v>432</v>
      </c>
      <c r="Q371" s="6">
        <f t="shared" si="101"/>
        <v>272.16172799999998</v>
      </c>
      <c r="R371" s="4">
        <v>330</v>
      </c>
      <c r="S371" s="6">
        <f t="shared" si="102"/>
        <v>216.25081499999999</v>
      </c>
      <c r="T371" s="4">
        <v>360</v>
      </c>
      <c r="U371" s="6">
        <f t="shared" si="103"/>
        <v>98.640395999999996</v>
      </c>
      <c r="V371" s="4">
        <v>360</v>
      </c>
      <c r="W371" s="6">
        <f t="shared" si="104"/>
        <v>134.604252</v>
      </c>
      <c r="X371" s="4">
        <v>360</v>
      </c>
      <c r="Y371" s="6">
        <f t="shared" si="105"/>
        <v>131.94014147999999</v>
      </c>
      <c r="Z371" s="4">
        <v>360</v>
      </c>
      <c r="AA371" s="6">
        <f t="shared" si="106"/>
        <v>113.88843576000001</v>
      </c>
      <c r="AB371" s="4">
        <v>360</v>
      </c>
      <c r="AC371" s="6">
        <f t="shared" si="107"/>
        <v>155.88117395999998</v>
      </c>
      <c r="AD371" s="4">
        <v>180</v>
      </c>
      <c r="AE371" s="6">
        <f t="shared" si="108"/>
        <v>124.083162</v>
      </c>
      <c r="AF371" s="4">
        <v>180</v>
      </c>
      <c r="AG371" s="6">
        <f t="shared" si="109"/>
        <v>321.70494059999999</v>
      </c>
      <c r="AH371" s="4">
        <v>360</v>
      </c>
      <c r="AI371" s="6">
        <f t="shared" si="110"/>
        <v>158.40987742799999</v>
      </c>
      <c r="AJ371" s="4">
        <v>360</v>
      </c>
      <c r="AK371" s="6">
        <f t="shared" si="111"/>
        <v>151.66800000000001</v>
      </c>
      <c r="AL371" s="4">
        <v>360</v>
      </c>
      <c r="AM371" s="6">
        <f t="shared" si="112"/>
        <v>347.03999895852002</v>
      </c>
      <c r="AN371" s="4">
        <v>176</v>
      </c>
      <c r="AO371" s="6">
        <f t="shared" si="113"/>
        <v>114.9395456</v>
      </c>
      <c r="AP371" s="6">
        <v>3875.7177999999999</v>
      </c>
    </row>
    <row r="372" spans="1:42" x14ac:dyDescent="0.25">
      <c r="A372" s="1">
        <v>12873</v>
      </c>
      <c r="B372" s="1" t="s">
        <v>2036</v>
      </c>
      <c r="C372" s="1" t="s">
        <v>2542</v>
      </c>
      <c r="D372" s="4">
        <v>1248</v>
      </c>
      <c r="E372" s="6">
        <f t="shared" si="95"/>
        <v>486.59520000000003</v>
      </c>
      <c r="F372" s="4">
        <v>288</v>
      </c>
      <c r="G372" s="6">
        <f t="shared" si="96"/>
        <v>230.58994751999998</v>
      </c>
      <c r="H372" s="4">
        <v>304</v>
      </c>
      <c r="I372" s="6">
        <f t="shared" si="97"/>
        <v>176.32</v>
      </c>
      <c r="J372" s="4">
        <v>580</v>
      </c>
      <c r="K372" s="6">
        <f t="shared" si="98"/>
        <v>207.63985569599998</v>
      </c>
      <c r="L372" s="4">
        <v>170</v>
      </c>
      <c r="M372" s="6">
        <f t="shared" si="99"/>
        <v>119.85124345665301</v>
      </c>
      <c r="N372" s="4">
        <v>204</v>
      </c>
      <c r="O372" s="6">
        <f t="shared" si="100"/>
        <v>128.520816</v>
      </c>
      <c r="P372" s="4">
        <v>204</v>
      </c>
      <c r="Q372" s="6">
        <f t="shared" si="101"/>
        <v>128.520816</v>
      </c>
      <c r="R372" s="4">
        <v>156</v>
      </c>
      <c r="S372" s="6">
        <f t="shared" si="102"/>
        <v>102.22765799999999</v>
      </c>
      <c r="T372" s="4">
        <v>552</v>
      </c>
      <c r="U372" s="6">
        <f t="shared" si="103"/>
        <v>151.24860720000001</v>
      </c>
      <c r="V372" s="4">
        <v>0</v>
      </c>
      <c r="W372" s="6">
        <f t="shared" si="104"/>
        <v>0</v>
      </c>
      <c r="X372" s="4">
        <v>228</v>
      </c>
      <c r="Y372" s="6">
        <f t="shared" si="105"/>
        <v>83.562089603999993</v>
      </c>
      <c r="Z372" s="4">
        <v>360</v>
      </c>
      <c r="AA372" s="6">
        <f t="shared" si="106"/>
        <v>113.88843576000001</v>
      </c>
      <c r="AB372" s="4">
        <v>1104</v>
      </c>
      <c r="AC372" s="6">
        <f t="shared" si="107"/>
        <v>478.03560014399994</v>
      </c>
      <c r="AD372" s="4">
        <v>0</v>
      </c>
      <c r="AE372" s="6">
        <f t="shared" si="108"/>
        <v>0</v>
      </c>
      <c r="AF372" s="4">
        <v>504</v>
      </c>
      <c r="AG372" s="6">
        <f t="shared" si="109"/>
        <v>900.77383368000005</v>
      </c>
      <c r="AH372" s="4">
        <v>300</v>
      </c>
      <c r="AI372" s="6">
        <f t="shared" si="110"/>
        <v>132.00823119</v>
      </c>
      <c r="AJ372" s="4">
        <v>3740</v>
      </c>
      <c r="AK372" s="6">
        <f t="shared" si="111"/>
        <v>1575.662</v>
      </c>
      <c r="AL372" s="4">
        <v>0</v>
      </c>
      <c r="AM372" s="6">
        <f t="shared" si="112"/>
        <v>0</v>
      </c>
      <c r="AN372" s="4">
        <v>592</v>
      </c>
      <c r="AO372" s="6">
        <f t="shared" si="113"/>
        <v>386.61483520000002</v>
      </c>
      <c r="AP372" s="6">
        <v>5400.5652</v>
      </c>
    </row>
    <row r="373" spans="1:42" x14ac:dyDescent="0.25">
      <c r="A373" s="1">
        <v>12874</v>
      </c>
      <c r="B373" s="1" t="s">
        <v>2037</v>
      </c>
      <c r="C373" s="1" t="s">
        <v>2543</v>
      </c>
      <c r="D373" s="4">
        <v>180</v>
      </c>
      <c r="E373" s="6">
        <f t="shared" si="95"/>
        <v>70.182000000000002</v>
      </c>
      <c r="F373" s="4">
        <v>120</v>
      </c>
      <c r="G373" s="6">
        <f t="shared" si="96"/>
        <v>96.079144799999995</v>
      </c>
      <c r="H373" s="4">
        <v>48</v>
      </c>
      <c r="I373" s="6">
        <f t="shared" si="97"/>
        <v>27.839999999999996</v>
      </c>
      <c r="J373" s="4">
        <v>0</v>
      </c>
      <c r="K373" s="6">
        <f t="shared" si="98"/>
        <v>0</v>
      </c>
      <c r="L373" s="4">
        <v>0</v>
      </c>
      <c r="M373" s="6">
        <f t="shared" si="99"/>
        <v>0</v>
      </c>
      <c r="N373" s="4">
        <v>36</v>
      </c>
      <c r="O373" s="6">
        <f t="shared" si="100"/>
        <v>22.680143999999999</v>
      </c>
      <c r="P373" s="4">
        <v>36</v>
      </c>
      <c r="Q373" s="6">
        <f t="shared" si="101"/>
        <v>22.680143999999999</v>
      </c>
      <c r="R373" s="4">
        <v>30</v>
      </c>
      <c r="S373" s="6">
        <f t="shared" si="102"/>
        <v>19.659164999999998</v>
      </c>
      <c r="T373" s="4">
        <v>120</v>
      </c>
      <c r="U373" s="6">
        <f t="shared" si="103"/>
        <v>32.880132000000003</v>
      </c>
      <c r="V373" s="4">
        <v>60</v>
      </c>
      <c r="W373" s="6">
        <f t="shared" si="104"/>
        <v>22.434041999999998</v>
      </c>
      <c r="X373" s="4">
        <v>48</v>
      </c>
      <c r="Y373" s="6">
        <f t="shared" si="105"/>
        <v>17.592018864</v>
      </c>
      <c r="Z373" s="4">
        <v>0</v>
      </c>
      <c r="AA373" s="6">
        <f t="shared" si="106"/>
        <v>0</v>
      </c>
      <c r="AB373" s="4">
        <v>0</v>
      </c>
      <c r="AC373" s="6">
        <f t="shared" si="107"/>
        <v>0</v>
      </c>
      <c r="AD373" s="4">
        <v>120</v>
      </c>
      <c r="AE373" s="6">
        <f t="shared" si="108"/>
        <v>82.722107999999992</v>
      </c>
      <c r="AF373" s="4">
        <v>0</v>
      </c>
      <c r="AG373" s="6">
        <f t="shared" si="109"/>
        <v>0</v>
      </c>
      <c r="AH373" s="4">
        <v>60</v>
      </c>
      <c r="AI373" s="6">
        <f t="shared" si="110"/>
        <v>26.401646237999998</v>
      </c>
      <c r="AJ373" s="4">
        <v>20</v>
      </c>
      <c r="AK373" s="6">
        <f t="shared" si="111"/>
        <v>8.4260000000000002</v>
      </c>
      <c r="AL373" s="4">
        <v>96</v>
      </c>
      <c r="AM373" s="6">
        <f t="shared" si="112"/>
        <v>92.543999722272005</v>
      </c>
      <c r="AN373" s="4">
        <v>16</v>
      </c>
      <c r="AO373" s="6">
        <f t="shared" si="113"/>
        <v>10.4490496</v>
      </c>
      <c r="AP373" s="6">
        <v>552.53200000000004</v>
      </c>
    </row>
    <row r="374" spans="1:42" x14ac:dyDescent="0.25">
      <c r="A374" s="1">
        <v>12875</v>
      </c>
      <c r="B374" s="1" t="s">
        <v>2038</v>
      </c>
      <c r="C374" s="1" t="s">
        <v>2544</v>
      </c>
      <c r="D374" s="4">
        <v>150</v>
      </c>
      <c r="E374" s="6">
        <f t="shared" si="95"/>
        <v>58.485000000000007</v>
      </c>
      <c r="F374" s="4">
        <v>96</v>
      </c>
      <c r="G374" s="6">
        <f t="shared" si="96"/>
        <v>76.863315839999999</v>
      </c>
      <c r="H374" s="4">
        <v>96</v>
      </c>
      <c r="I374" s="6">
        <f t="shared" si="97"/>
        <v>55.679999999999993</v>
      </c>
      <c r="J374" s="4">
        <v>100</v>
      </c>
      <c r="K374" s="6">
        <f t="shared" si="98"/>
        <v>35.799975119999999</v>
      </c>
      <c r="L374" s="4">
        <v>100</v>
      </c>
      <c r="M374" s="6">
        <f t="shared" si="99"/>
        <v>70.500731445089997</v>
      </c>
      <c r="N374" s="4">
        <v>96</v>
      </c>
      <c r="O374" s="6">
        <f t="shared" si="100"/>
        <v>60.480384000000001</v>
      </c>
      <c r="P374" s="4">
        <v>96</v>
      </c>
      <c r="Q374" s="6">
        <f t="shared" si="101"/>
        <v>60.480384000000001</v>
      </c>
      <c r="R374" s="4">
        <v>102</v>
      </c>
      <c r="S374" s="6">
        <f t="shared" si="102"/>
        <v>66.841161</v>
      </c>
      <c r="T374" s="4">
        <v>0</v>
      </c>
      <c r="U374" s="6">
        <f t="shared" si="103"/>
        <v>0</v>
      </c>
      <c r="V374" s="4">
        <v>0</v>
      </c>
      <c r="W374" s="6">
        <f t="shared" si="104"/>
        <v>0</v>
      </c>
      <c r="X374" s="4">
        <v>96</v>
      </c>
      <c r="Y374" s="6">
        <f t="shared" si="105"/>
        <v>35.184037728</v>
      </c>
      <c r="Z374" s="4">
        <v>96</v>
      </c>
      <c r="AA374" s="6">
        <f t="shared" si="106"/>
        <v>30.370249536000003</v>
      </c>
      <c r="AB374" s="4">
        <v>24</v>
      </c>
      <c r="AC374" s="6">
        <f t="shared" si="107"/>
        <v>10.392078263999998</v>
      </c>
      <c r="AD374" s="4">
        <v>0</v>
      </c>
      <c r="AE374" s="6">
        <f t="shared" si="108"/>
        <v>0</v>
      </c>
      <c r="AF374" s="4">
        <v>0</v>
      </c>
      <c r="AG374" s="6">
        <f t="shared" si="109"/>
        <v>0</v>
      </c>
      <c r="AH374" s="4">
        <v>60</v>
      </c>
      <c r="AI374" s="6">
        <f t="shared" si="110"/>
        <v>26.401646237999998</v>
      </c>
      <c r="AJ374" s="4">
        <v>0</v>
      </c>
      <c r="AK374" s="6">
        <f t="shared" si="111"/>
        <v>0</v>
      </c>
      <c r="AL374" s="4">
        <v>0</v>
      </c>
      <c r="AM374" s="6">
        <f t="shared" si="112"/>
        <v>0</v>
      </c>
      <c r="AN374" s="4">
        <v>0</v>
      </c>
      <c r="AO374" s="6">
        <f t="shared" si="113"/>
        <v>0</v>
      </c>
      <c r="AP374" s="6">
        <v>587.3950000000001</v>
      </c>
    </row>
    <row r="375" spans="1:42" x14ac:dyDescent="0.25">
      <c r="A375" s="1">
        <v>12877</v>
      </c>
      <c r="B375" s="1" t="s">
        <v>2039</v>
      </c>
      <c r="C375" s="1" t="s">
        <v>2545</v>
      </c>
      <c r="D375" s="4">
        <v>4884</v>
      </c>
      <c r="E375" s="6">
        <f t="shared" si="95"/>
        <v>1904.2716</v>
      </c>
      <c r="F375" s="4">
        <v>1056</v>
      </c>
      <c r="G375" s="6">
        <f t="shared" si="96"/>
        <v>845.49647424</v>
      </c>
      <c r="H375" s="4">
        <v>1120</v>
      </c>
      <c r="I375" s="6">
        <f t="shared" si="97"/>
        <v>649.59999999999991</v>
      </c>
      <c r="J375" s="4">
        <v>2160</v>
      </c>
      <c r="K375" s="6">
        <f t="shared" si="98"/>
        <v>773.27946259199996</v>
      </c>
      <c r="L375" s="4">
        <v>640</v>
      </c>
      <c r="M375" s="6">
        <f t="shared" si="99"/>
        <v>451.20468124857604</v>
      </c>
      <c r="N375" s="4">
        <v>756</v>
      </c>
      <c r="O375" s="6">
        <f t="shared" si="100"/>
        <v>476.28302400000001</v>
      </c>
      <c r="P375" s="4">
        <v>756</v>
      </c>
      <c r="Q375" s="6">
        <f t="shared" si="101"/>
        <v>476.28302400000001</v>
      </c>
      <c r="R375" s="4">
        <v>582</v>
      </c>
      <c r="S375" s="6">
        <f t="shared" si="102"/>
        <v>381.38780099999997</v>
      </c>
      <c r="T375" s="4">
        <v>2064</v>
      </c>
      <c r="U375" s="6">
        <f t="shared" si="103"/>
        <v>565.53827039999999</v>
      </c>
      <c r="V375" s="4">
        <v>1716</v>
      </c>
      <c r="W375" s="6">
        <f t="shared" si="104"/>
        <v>641.61360119999995</v>
      </c>
      <c r="X375" s="4">
        <v>864</v>
      </c>
      <c r="Y375" s="6">
        <f t="shared" si="105"/>
        <v>316.65633955199996</v>
      </c>
      <c r="Z375" s="4">
        <v>1344</v>
      </c>
      <c r="AA375" s="6">
        <f t="shared" si="106"/>
        <v>425.18349350400001</v>
      </c>
      <c r="AB375" s="4">
        <v>4128</v>
      </c>
      <c r="AC375" s="6">
        <f t="shared" si="107"/>
        <v>1787.437461408</v>
      </c>
      <c r="AD375" s="4">
        <v>996</v>
      </c>
      <c r="AE375" s="6">
        <f t="shared" si="108"/>
        <v>686.59349639999994</v>
      </c>
      <c r="AF375" s="4">
        <v>2028</v>
      </c>
      <c r="AG375" s="6">
        <f t="shared" si="109"/>
        <v>3624.5423307599999</v>
      </c>
      <c r="AH375" s="4">
        <v>1080</v>
      </c>
      <c r="AI375" s="6">
        <f t="shared" si="110"/>
        <v>475.22963228399999</v>
      </c>
      <c r="AJ375" s="4">
        <v>4880</v>
      </c>
      <c r="AK375" s="6">
        <f t="shared" si="111"/>
        <v>2055.944</v>
      </c>
      <c r="AL375" s="4">
        <v>804</v>
      </c>
      <c r="AM375" s="6">
        <f t="shared" si="112"/>
        <v>775.05599767402805</v>
      </c>
      <c r="AN375" s="4">
        <v>2208</v>
      </c>
      <c r="AO375" s="6">
        <f t="shared" si="113"/>
        <v>1441.9688447999999</v>
      </c>
      <c r="AP375" s="6">
        <v>18750.489600000001</v>
      </c>
    </row>
    <row r="376" spans="1:42" x14ac:dyDescent="0.25">
      <c r="A376" s="1">
        <v>12878</v>
      </c>
      <c r="B376" s="1" t="s">
        <v>2040</v>
      </c>
      <c r="C376" s="1" t="s">
        <v>1063</v>
      </c>
      <c r="D376" s="4">
        <v>1170</v>
      </c>
      <c r="E376" s="6">
        <f t="shared" si="95"/>
        <v>456.18300000000005</v>
      </c>
      <c r="F376" s="4">
        <v>252</v>
      </c>
      <c r="G376" s="6">
        <f t="shared" si="96"/>
        <v>201.76620407999999</v>
      </c>
      <c r="H376" s="4">
        <v>272</v>
      </c>
      <c r="I376" s="6">
        <f t="shared" si="97"/>
        <v>157.76</v>
      </c>
      <c r="J376" s="4">
        <v>520</v>
      </c>
      <c r="K376" s="6">
        <f t="shared" si="98"/>
        <v>186.15987062400001</v>
      </c>
      <c r="L376" s="4">
        <v>150</v>
      </c>
      <c r="M376" s="6">
        <f t="shared" si="99"/>
        <v>105.75109716763501</v>
      </c>
      <c r="N376" s="4">
        <v>180</v>
      </c>
      <c r="O376" s="6">
        <f t="shared" si="100"/>
        <v>113.40072000000001</v>
      </c>
      <c r="P376" s="4">
        <v>180</v>
      </c>
      <c r="Q376" s="6">
        <f t="shared" si="101"/>
        <v>113.40072000000001</v>
      </c>
      <c r="R376" s="4">
        <v>138</v>
      </c>
      <c r="S376" s="6">
        <f t="shared" si="102"/>
        <v>90.432158999999999</v>
      </c>
      <c r="T376" s="4">
        <v>504</v>
      </c>
      <c r="U376" s="6">
        <f t="shared" si="103"/>
        <v>138.0965544</v>
      </c>
      <c r="V376" s="4">
        <v>408</v>
      </c>
      <c r="W376" s="6">
        <f t="shared" si="104"/>
        <v>152.55148559999998</v>
      </c>
      <c r="X376" s="4">
        <v>204</v>
      </c>
      <c r="Y376" s="6">
        <f t="shared" si="105"/>
        <v>74.766080172000002</v>
      </c>
      <c r="Z376" s="4">
        <v>192</v>
      </c>
      <c r="AA376" s="6">
        <f t="shared" si="106"/>
        <v>60.740499072000006</v>
      </c>
      <c r="AB376" s="4">
        <v>984</v>
      </c>
      <c r="AC376" s="6">
        <f t="shared" si="107"/>
        <v>426.07520882399996</v>
      </c>
      <c r="AD376" s="4">
        <v>240</v>
      </c>
      <c r="AE376" s="6">
        <f t="shared" si="108"/>
        <v>165.44421599999998</v>
      </c>
      <c r="AF376" s="4">
        <v>348</v>
      </c>
      <c r="AG376" s="6">
        <f t="shared" si="109"/>
        <v>621.96288516000004</v>
      </c>
      <c r="AH376" s="4">
        <v>240</v>
      </c>
      <c r="AI376" s="6">
        <f t="shared" si="110"/>
        <v>105.60658495199999</v>
      </c>
      <c r="AJ376" s="4">
        <v>1040</v>
      </c>
      <c r="AK376" s="6">
        <f t="shared" si="111"/>
        <v>438.15199999999999</v>
      </c>
      <c r="AL376" s="4">
        <v>192</v>
      </c>
      <c r="AM376" s="6">
        <f t="shared" si="112"/>
        <v>185.08799944454401</v>
      </c>
      <c r="AN376" s="4">
        <v>528</v>
      </c>
      <c r="AO376" s="6">
        <f t="shared" si="113"/>
        <v>344.81863680000004</v>
      </c>
      <c r="AP376" s="6">
        <v>4137.5390000000007</v>
      </c>
    </row>
    <row r="377" spans="1:42" x14ac:dyDescent="0.25">
      <c r="A377" s="1">
        <v>12880</v>
      </c>
      <c r="B377" s="1" t="s">
        <v>2041</v>
      </c>
      <c r="C377" s="1" t="s">
        <v>2546</v>
      </c>
      <c r="D377" s="4">
        <v>984</v>
      </c>
      <c r="E377" s="6">
        <f t="shared" si="95"/>
        <v>383.66160000000002</v>
      </c>
      <c r="F377" s="4">
        <v>0</v>
      </c>
      <c r="G377" s="6">
        <f t="shared" si="96"/>
        <v>0</v>
      </c>
      <c r="H377" s="4">
        <v>224</v>
      </c>
      <c r="I377" s="6">
        <f t="shared" si="97"/>
        <v>129.91999999999999</v>
      </c>
      <c r="J377" s="4">
        <v>430</v>
      </c>
      <c r="K377" s="6">
        <f t="shared" si="98"/>
        <v>153.93989301599998</v>
      </c>
      <c r="L377" s="4">
        <v>130</v>
      </c>
      <c r="M377" s="6">
        <f t="shared" si="99"/>
        <v>91.65095087861701</v>
      </c>
      <c r="N377" s="4">
        <v>156</v>
      </c>
      <c r="O377" s="6">
        <f t="shared" si="100"/>
        <v>98.280624000000003</v>
      </c>
      <c r="P377" s="4">
        <v>156</v>
      </c>
      <c r="Q377" s="6">
        <f t="shared" si="101"/>
        <v>98.280624000000003</v>
      </c>
      <c r="R377" s="4">
        <v>120</v>
      </c>
      <c r="S377" s="6">
        <f t="shared" si="102"/>
        <v>78.636659999999992</v>
      </c>
      <c r="T377" s="4">
        <v>408</v>
      </c>
      <c r="U377" s="6">
        <f t="shared" si="103"/>
        <v>111.7924488</v>
      </c>
      <c r="V377" s="4">
        <v>348</v>
      </c>
      <c r="W377" s="6">
        <f t="shared" si="104"/>
        <v>130.1174436</v>
      </c>
      <c r="X377" s="4">
        <v>168</v>
      </c>
      <c r="Y377" s="6">
        <f t="shared" si="105"/>
        <v>61.572066023999994</v>
      </c>
      <c r="Z377" s="4">
        <v>96</v>
      </c>
      <c r="AA377" s="6">
        <f t="shared" si="106"/>
        <v>30.370249536000003</v>
      </c>
      <c r="AB377" s="4">
        <v>840</v>
      </c>
      <c r="AC377" s="6">
        <f t="shared" si="107"/>
        <v>363.72273923999995</v>
      </c>
      <c r="AD377" s="4">
        <v>204</v>
      </c>
      <c r="AE377" s="6">
        <f t="shared" si="108"/>
        <v>140.62758360000001</v>
      </c>
      <c r="AF377" s="4">
        <v>156</v>
      </c>
      <c r="AG377" s="6">
        <f t="shared" si="109"/>
        <v>278.81094852000001</v>
      </c>
      <c r="AH377" s="4">
        <v>240</v>
      </c>
      <c r="AI377" s="6">
        <f t="shared" si="110"/>
        <v>105.60658495199999</v>
      </c>
      <c r="AJ377" s="4">
        <v>480</v>
      </c>
      <c r="AK377" s="6">
        <f t="shared" si="111"/>
        <v>202.22399999999999</v>
      </c>
      <c r="AL377" s="4">
        <v>168</v>
      </c>
      <c r="AM377" s="6">
        <f t="shared" si="112"/>
        <v>161.95199951397601</v>
      </c>
      <c r="AN377" s="4">
        <v>400</v>
      </c>
      <c r="AO377" s="6">
        <f t="shared" si="113"/>
        <v>261.22624000000002</v>
      </c>
      <c r="AP377" s="6">
        <v>2881.9795999999997</v>
      </c>
    </row>
    <row r="378" spans="1:42" x14ac:dyDescent="0.25">
      <c r="A378" s="1">
        <v>12881</v>
      </c>
      <c r="B378" s="1" t="s">
        <v>2042</v>
      </c>
      <c r="C378" s="1" t="s">
        <v>1064</v>
      </c>
      <c r="D378" s="4">
        <v>7002</v>
      </c>
      <c r="E378" s="6">
        <f t="shared" si="95"/>
        <v>2730.0798</v>
      </c>
      <c r="F378" s="4">
        <v>996</v>
      </c>
      <c r="G378" s="6">
        <f t="shared" si="96"/>
        <v>797.45690184</v>
      </c>
      <c r="H378" s="4">
        <v>5000</v>
      </c>
      <c r="I378" s="6">
        <f t="shared" si="97"/>
        <v>2900</v>
      </c>
      <c r="J378" s="4">
        <v>1000</v>
      </c>
      <c r="K378" s="6">
        <f t="shared" si="98"/>
        <v>357.99975119999999</v>
      </c>
      <c r="L378" s="4">
        <v>1000</v>
      </c>
      <c r="M378" s="6">
        <f t="shared" si="99"/>
        <v>705.00731445090003</v>
      </c>
      <c r="N378" s="4">
        <v>2004</v>
      </c>
      <c r="O378" s="6">
        <f t="shared" si="100"/>
        <v>1262.528016</v>
      </c>
      <c r="P378" s="4">
        <v>2004</v>
      </c>
      <c r="Q378" s="6">
        <f t="shared" si="101"/>
        <v>1262.528016</v>
      </c>
      <c r="R378" s="4">
        <v>1998</v>
      </c>
      <c r="S378" s="6">
        <f t="shared" si="102"/>
        <v>1309.300389</v>
      </c>
      <c r="T378" s="4">
        <v>4992</v>
      </c>
      <c r="U378" s="6">
        <f t="shared" si="103"/>
        <v>1367.8134912</v>
      </c>
      <c r="V378" s="4">
        <v>3996</v>
      </c>
      <c r="W378" s="6">
        <f t="shared" si="104"/>
        <v>1494.1071972</v>
      </c>
      <c r="X378" s="4">
        <v>3996</v>
      </c>
      <c r="Y378" s="6">
        <f t="shared" si="105"/>
        <v>1464.535570428</v>
      </c>
      <c r="Z378" s="4">
        <v>3000</v>
      </c>
      <c r="AA378" s="6">
        <f t="shared" si="106"/>
        <v>949.07029799999998</v>
      </c>
      <c r="AB378" s="4">
        <v>4992</v>
      </c>
      <c r="AC378" s="6">
        <f t="shared" si="107"/>
        <v>2161.552278912</v>
      </c>
      <c r="AD378" s="4">
        <v>3000</v>
      </c>
      <c r="AE378" s="6">
        <f t="shared" si="108"/>
        <v>2068.0527000000002</v>
      </c>
      <c r="AF378" s="4">
        <v>2004</v>
      </c>
      <c r="AG378" s="6">
        <f t="shared" si="109"/>
        <v>3581.6483386800001</v>
      </c>
      <c r="AH378" s="4">
        <v>4020</v>
      </c>
      <c r="AI378" s="6">
        <f t="shared" si="110"/>
        <v>1768.9102979459999</v>
      </c>
      <c r="AJ378" s="4">
        <v>4000</v>
      </c>
      <c r="AK378" s="6">
        <f t="shared" si="111"/>
        <v>1685.2</v>
      </c>
      <c r="AL378" s="4">
        <v>5004</v>
      </c>
      <c r="AM378" s="6">
        <f t="shared" si="112"/>
        <v>4823.855985523428</v>
      </c>
      <c r="AN378" s="4">
        <v>3008</v>
      </c>
      <c r="AO378" s="6">
        <f t="shared" si="113"/>
        <v>1964.4213248000001</v>
      </c>
      <c r="AP378" s="6">
        <v>34648.017800000001</v>
      </c>
    </row>
    <row r="379" spans="1:42" x14ac:dyDescent="0.25">
      <c r="A379" s="1">
        <v>12883</v>
      </c>
      <c r="B379" s="1" t="s">
        <v>2043</v>
      </c>
      <c r="C379" s="1" t="s">
        <v>1066</v>
      </c>
      <c r="D379" s="4">
        <v>240</v>
      </c>
      <c r="E379" s="6">
        <f t="shared" si="95"/>
        <v>93.576000000000008</v>
      </c>
      <c r="F379" s="4">
        <v>72</v>
      </c>
      <c r="G379" s="6">
        <f t="shared" si="96"/>
        <v>57.647486879999995</v>
      </c>
      <c r="H379" s="4">
        <v>80</v>
      </c>
      <c r="I379" s="6">
        <f t="shared" si="97"/>
        <v>46.4</v>
      </c>
      <c r="J379" s="4">
        <v>80</v>
      </c>
      <c r="K379" s="6">
        <f t="shared" si="98"/>
        <v>28.639980095999999</v>
      </c>
      <c r="L379" s="4">
        <v>50</v>
      </c>
      <c r="M379" s="6">
        <f t="shared" si="99"/>
        <v>35.250365722544998</v>
      </c>
      <c r="N379" s="4">
        <v>96</v>
      </c>
      <c r="O379" s="6">
        <f t="shared" si="100"/>
        <v>60.480384000000001</v>
      </c>
      <c r="P379" s="4">
        <v>96</v>
      </c>
      <c r="Q379" s="6">
        <f t="shared" si="101"/>
        <v>60.480384000000001</v>
      </c>
      <c r="R379" s="4">
        <v>78</v>
      </c>
      <c r="S379" s="6">
        <f t="shared" si="102"/>
        <v>51.113828999999996</v>
      </c>
      <c r="T379" s="4">
        <v>264</v>
      </c>
      <c r="U379" s="6">
        <f t="shared" si="103"/>
        <v>72.336290399999996</v>
      </c>
      <c r="V379" s="4">
        <v>204</v>
      </c>
      <c r="W379" s="6">
        <f t="shared" si="104"/>
        <v>76.275742799999989</v>
      </c>
      <c r="X379" s="4">
        <v>84</v>
      </c>
      <c r="Y379" s="6">
        <f t="shared" si="105"/>
        <v>30.786033011999997</v>
      </c>
      <c r="Z379" s="4">
        <v>24</v>
      </c>
      <c r="AA379" s="6">
        <f t="shared" si="106"/>
        <v>7.5925623840000007</v>
      </c>
      <c r="AB379" s="4">
        <v>144</v>
      </c>
      <c r="AC379" s="6">
        <f t="shared" si="107"/>
        <v>62.352469583999998</v>
      </c>
      <c r="AD379" s="4">
        <v>60</v>
      </c>
      <c r="AE379" s="6">
        <f t="shared" si="108"/>
        <v>41.361053999999996</v>
      </c>
      <c r="AF379" s="4">
        <v>48</v>
      </c>
      <c r="AG379" s="6">
        <f t="shared" si="109"/>
        <v>85.787984160000008</v>
      </c>
      <c r="AH379" s="4">
        <v>120</v>
      </c>
      <c r="AI379" s="6">
        <f t="shared" si="110"/>
        <v>52.803292475999996</v>
      </c>
      <c r="AJ379" s="4">
        <v>60</v>
      </c>
      <c r="AK379" s="6">
        <f t="shared" si="111"/>
        <v>25.277999999999999</v>
      </c>
      <c r="AL379" s="4">
        <v>84</v>
      </c>
      <c r="AM379" s="6">
        <f t="shared" si="112"/>
        <v>80.975999756988003</v>
      </c>
      <c r="AN379" s="4">
        <v>96</v>
      </c>
      <c r="AO379" s="6">
        <f t="shared" si="113"/>
        <v>62.694297599999999</v>
      </c>
      <c r="AP379" s="6">
        <v>1031.74</v>
      </c>
    </row>
    <row r="380" spans="1:42" x14ac:dyDescent="0.25">
      <c r="A380" s="1">
        <v>12884</v>
      </c>
      <c r="B380" s="1" t="s">
        <v>2044</v>
      </c>
      <c r="C380" s="1" t="s">
        <v>1067</v>
      </c>
      <c r="D380" s="4">
        <v>2586</v>
      </c>
      <c r="E380" s="6">
        <f t="shared" si="95"/>
        <v>1008.2814000000001</v>
      </c>
      <c r="F380" s="4">
        <v>516</v>
      </c>
      <c r="G380" s="6">
        <f t="shared" si="96"/>
        <v>413.14032263999997</v>
      </c>
      <c r="H380" s="4">
        <v>880</v>
      </c>
      <c r="I380" s="6">
        <f t="shared" si="97"/>
        <v>510.4</v>
      </c>
      <c r="J380" s="4">
        <v>2640</v>
      </c>
      <c r="K380" s="6">
        <f t="shared" si="98"/>
        <v>945.119343168</v>
      </c>
      <c r="L380" s="4">
        <v>440</v>
      </c>
      <c r="M380" s="6">
        <f t="shared" si="99"/>
        <v>310.20321835839604</v>
      </c>
      <c r="N380" s="4">
        <v>432</v>
      </c>
      <c r="O380" s="6">
        <f t="shared" si="100"/>
        <v>272.16172799999998</v>
      </c>
      <c r="P380" s="4">
        <v>612</v>
      </c>
      <c r="Q380" s="6">
        <f t="shared" si="101"/>
        <v>385.56244800000002</v>
      </c>
      <c r="R380" s="4">
        <v>390</v>
      </c>
      <c r="S380" s="6">
        <f t="shared" si="102"/>
        <v>255.56914499999999</v>
      </c>
      <c r="T380" s="4">
        <v>1248</v>
      </c>
      <c r="U380" s="6">
        <f t="shared" si="103"/>
        <v>341.95337280000001</v>
      </c>
      <c r="V380" s="4">
        <v>504</v>
      </c>
      <c r="W380" s="6">
        <f t="shared" si="104"/>
        <v>188.44595279999999</v>
      </c>
      <c r="X380" s="4">
        <v>408</v>
      </c>
      <c r="Y380" s="6">
        <f t="shared" si="105"/>
        <v>149.532160344</v>
      </c>
      <c r="Z380" s="4">
        <v>1872</v>
      </c>
      <c r="AA380" s="6">
        <f t="shared" si="106"/>
        <v>592.21986595200008</v>
      </c>
      <c r="AB380" s="4">
        <v>4008</v>
      </c>
      <c r="AC380" s="6">
        <f t="shared" si="107"/>
        <v>1735.4770700879999</v>
      </c>
      <c r="AD380" s="4">
        <v>648</v>
      </c>
      <c r="AE380" s="6">
        <f t="shared" si="108"/>
        <v>446.6993832</v>
      </c>
      <c r="AF380" s="4">
        <v>804</v>
      </c>
      <c r="AG380" s="6">
        <f t="shared" si="109"/>
        <v>1436.9487346799999</v>
      </c>
      <c r="AH380" s="4">
        <v>1380</v>
      </c>
      <c r="AI380" s="6">
        <f t="shared" si="110"/>
        <v>607.23786347399994</v>
      </c>
      <c r="AJ380" s="4">
        <v>2400</v>
      </c>
      <c r="AK380" s="6">
        <f t="shared" si="111"/>
        <v>1011.12</v>
      </c>
      <c r="AL380" s="4">
        <v>372</v>
      </c>
      <c r="AM380" s="6">
        <f t="shared" si="112"/>
        <v>358.60799892380402</v>
      </c>
      <c r="AN380" s="4">
        <v>1008</v>
      </c>
      <c r="AO380" s="6">
        <f t="shared" si="113"/>
        <v>658.29012480000006</v>
      </c>
      <c r="AP380" s="6">
        <v>11624.931400000001</v>
      </c>
    </row>
    <row r="381" spans="1:42" x14ac:dyDescent="0.25">
      <c r="A381" s="1">
        <v>12888</v>
      </c>
      <c r="B381" s="1" t="s">
        <v>2045</v>
      </c>
      <c r="C381" s="1" t="s">
        <v>1070</v>
      </c>
      <c r="D381" s="4">
        <v>744</v>
      </c>
      <c r="E381" s="6">
        <f t="shared" si="95"/>
        <v>290.0856</v>
      </c>
      <c r="F381" s="4">
        <v>0</v>
      </c>
      <c r="G381" s="6">
        <f t="shared" si="96"/>
        <v>0</v>
      </c>
      <c r="H381" s="4">
        <v>256</v>
      </c>
      <c r="I381" s="6">
        <f t="shared" si="97"/>
        <v>148.47999999999999</v>
      </c>
      <c r="J381" s="4">
        <v>200</v>
      </c>
      <c r="K381" s="6">
        <f t="shared" si="98"/>
        <v>71.599950239999998</v>
      </c>
      <c r="L381" s="4">
        <v>130</v>
      </c>
      <c r="M381" s="6">
        <f t="shared" si="99"/>
        <v>91.65095087861701</v>
      </c>
      <c r="N381" s="4">
        <v>120</v>
      </c>
      <c r="O381" s="6">
        <f t="shared" si="100"/>
        <v>75.600480000000005</v>
      </c>
      <c r="P381" s="4">
        <v>180</v>
      </c>
      <c r="Q381" s="6">
        <f t="shared" si="101"/>
        <v>113.40072000000001</v>
      </c>
      <c r="R381" s="4">
        <v>114</v>
      </c>
      <c r="S381" s="6">
        <f t="shared" si="102"/>
        <v>74.704826999999995</v>
      </c>
      <c r="T381" s="4">
        <v>192</v>
      </c>
      <c r="U381" s="6">
        <f t="shared" si="103"/>
        <v>52.6082112</v>
      </c>
      <c r="V381" s="4">
        <v>204</v>
      </c>
      <c r="W381" s="6">
        <f t="shared" si="104"/>
        <v>76.275742799999989</v>
      </c>
      <c r="X381" s="4">
        <v>120</v>
      </c>
      <c r="Y381" s="6">
        <f t="shared" si="105"/>
        <v>43.980047159999998</v>
      </c>
      <c r="Z381" s="4">
        <v>0</v>
      </c>
      <c r="AA381" s="6">
        <f t="shared" si="106"/>
        <v>0</v>
      </c>
      <c r="AB381" s="4">
        <v>48</v>
      </c>
      <c r="AC381" s="6">
        <f t="shared" si="107"/>
        <v>20.784156527999997</v>
      </c>
      <c r="AD381" s="4">
        <v>120</v>
      </c>
      <c r="AE381" s="6">
        <f t="shared" si="108"/>
        <v>82.722107999999992</v>
      </c>
      <c r="AF381" s="4">
        <v>96</v>
      </c>
      <c r="AG381" s="6">
        <f t="shared" si="109"/>
        <v>171.57596832000002</v>
      </c>
      <c r="AH381" s="4">
        <v>180</v>
      </c>
      <c r="AI381" s="6">
        <f t="shared" si="110"/>
        <v>79.204938713999994</v>
      </c>
      <c r="AJ381" s="4">
        <v>200</v>
      </c>
      <c r="AK381" s="6">
        <f t="shared" si="111"/>
        <v>84.26</v>
      </c>
      <c r="AL381" s="4">
        <v>108</v>
      </c>
      <c r="AM381" s="6">
        <f t="shared" si="112"/>
        <v>104.11199968755601</v>
      </c>
      <c r="AN381" s="4">
        <v>48</v>
      </c>
      <c r="AO381" s="6">
        <f t="shared" si="113"/>
        <v>31.347148799999999</v>
      </c>
      <c r="AP381" s="6">
        <v>1612.1816000000003</v>
      </c>
    </row>
    <row r="382" spans="1:42" x14ac:dyDescent="0.25">
      <c r="A382" s="1">
        <v>12889</v>
      </c>
      <c r="B382" s="1" t="s">
        <v>2046</v>
      </c>
      <c r="C382" s="1" t="s">
        <v>1071</v>
      </c>
      <c r="D382" s="4">
        <v>7500</v>
      </c>
      <c r="E382" s="6">
        <f t="shared" si="95"/>
        <v>2924.25</v>
      </c>
      <c r="F382" s="4">
        <v>2496</v>
      </c>
      <c r="G382" s="6">
        <f t="shared" si="96"/>
        <v>1998.4462118399999</v>
      </c>
      <c r="H382" s="4">
        <v>2976</v>
      </c>
      <c r="I382" s="6">
        <f t="shared" si="97"/>
        <v>1726.08</v>
      </c>
      <c r="J382" s="4">
        <v>1300</v>
      </c>
      <c r="K382" s="6">
        <f t="shared" si="98"/>
        <v>465.39967655999999</v>
      </c>
      <c r="L382" s="4">
        <v>1610</v>
      </c>
      <c r="M382" s="6">
        <f t="shared" si="99"/>
        <v>1135.061776265949</v>
      </c>
      <c r="N382" s="4">
        <v>1500</v>
      </c>
      <c r="O382" s="6">
        <f t="shared" si="100"/>
        <v>945.00599999999997</v>
      </c>
      <c r="P382" s="4">
        <v>1404</v>
      </c>
      <c r="Q382" s="6">
        <f t="shared" si="101"/>
        <v>884.52561600000001</v>
      </c>
      <c r="R382" s="4">
        <v>1500</v>
      </c>
      <c r="S382" s="6">
        <f t="shared" si="102"/>
        <v>982.95825000000002</v>
      </c>
      <c r="T382" s="4">
        <v>2904</v>
      </c>
      <c r="U382" s="6">
        <f t="shared" si="103"/>
        <v>795.69919440000001</v>
      </c>
      <c r="V382" s="4">
        <v>2304</v>
      </c>
      <c r="W382" s="6">
        <f t="shared" si="104"/>
        <v>861.46721279999997</v>
      </c>
      <c r="X382" s="4">
        <v>2256</v>
      </c>
      <c r="Y382" s="6">
        <f t="shared" si="105"/>
        <v>826.82488660799993</v>
      </c>
      <c r="Z382" s="4">
        <v>0</v>
      </c>
      <c r="AA382" s="6">
        <f t="shared" si="106"/>
        <v>0</v>
      </c>
      <c r="AB382" s="4">
        <v>3696</v>
      </c>
      <c r="AC382" s="6">
        <f t="shared" si="107"/>
        <v>1600.3800526559999</v>
      </c>
      <c r="AD382" s="4">
        <v>2580</v>
      </c>
      <c r="AE382" s="6">
        <f t="shared" si="108"/>
        <v>1778.525322</v>
      </c>
      <c r="AF382" s="4">
        <v>1404</v>
      </c>
      <c r="AG382" s="6">
        <f t="shared" si="109"/>
        <v>2509.2985366799999</v>
      </c>
      <c r="AH382" s="4">
        <v>1800</v>
      </c>
      <c r="AI382" s="6">
        <f t="shared" si="110"/>
        <v>792.04938714000002</v>
      </c>
      <c r="AJ382" s="4">
        <v>1900</v>
      </c>
      <c r="AK382" s="6">
        <f t="shared" si="111"/>
        <v>800.47</v>
      </c>
      <c r="AL382" s="4">
        <v>2040</v>
      </c>
      <c r="AM382" s="6">
        <f t="shared" si="112"/>
        <v>1966.55999409828</v>
      </c>
      <c r="AN382" s="4">
        <v>1408</v>
      </c>
      <c r="AO382" s="6">
        <f t="shared" si="113"/>
        <v>919.51636480000002</v>
      </c>
      <c r="AP382" s="6">
        <v>23910.004000000001</v>
      </c>
    </row>
    <row r="383" spans="1:42" x14ac:dyDescent="0.25">
      <c r="A383" s="1">
        <v>12890</v>
      </c>
      <c r="B383" s="1" t="s">
        <v>2047</v>
      </c>
      <c r="C383" s="1" t="s">
        <v>1072</v>
      </c>
      <c r="D383" s="4">
        <v>3624</v>
      </c>
      <c r="E383" s="6">
        <f t="shared" si="95"/>
        <v>1412.9976000000001</v>
      </c>
      <c r="F383" s="4">
        <v>768</v>
      </c>
      <c r="G383" s="6">
        <f t="shared" si="96"/>
        <v>614.90652671999999</v>
      </c>
      <c r="H383" s="4">
        <v>736</v>
      </c>
      <c r="I383" s="6">
        <f t="shared" si="97"/>
        <v>426.88</v>
      </c>
      <c r="J383" s="4">
        <v>100</v>
      </c>
      <c r="K383" s="6">
        <f t="shared" si="98"/>
        <v>35.799975119999999</v>
      </c>
      <c r="L383" s="4">
        <v>30</v>
      </c>
      <c r="M383" s="6">
        <f t="shared" si="99"/>
        <v>21.150219433527003</v>
      </c>
      <c r="N383" s="4">
        <v>252</v>
      </c>
      <c r="O383" s="6">
        <f t="shared" si="100"/>
        <v>158.761008</v>
      </c>
      <c r="P383" s="4">
        <v>252</v>
      </c>
      <c r="Q383" s="6">
        <f t="shared" si="101"/>
        <v>158.761008</v>
      </c>
      <c r="R383" s="4">
        <v>126</v>
      </c>
      <c r="S383" s="6">
        <f t="shared" si="102"/>
        <v>82.568493000000004</v>
      </c>
      <c r="T383" s="4">
        <v>240</v>
      </c>
      <c r="U383" s="6">
        <f t="shared" si="103"/>
        <v>65.760264000000006</v>
      </c>
      <c r="V383" s="4">
        <v>252</v>
      </c>
      <c r="W383" s="6">
        <f t="shared" si="104"/>
        <v>94.222976399999993</v>
      </c>
      <c r="X383" s="4">
        <v>252</v>
      </c>
      <c r="Y383" s="6">
        <f t="shared" si="105"/>
        <v>92.358099035999999</v>
      </c>
      <c r="Z383" s="4">
        <v>240</v>
      </c>
      <c r="AA383" s="6">
        <f t="shared" si="106"/>
        <v>75.92562384</v>
      </c>
      <c r="AB383" s="4">
        <v>240</v>
      </c>
      <c r="AC383" s="6">
        <f t="shared" si="107"/>
        <v>103.92078264</v>
      </c>
      <c r="AD383" s="4">
        <v>348</v>
      </c>
      <c r="AE383" s="6">
        <f t="shared" si="108"/>
        <v>239.89411319999999</v>
      </c>
      <c r="AF383" s="4">
        <v>96</v>
      </c>
      <c r="AG383" s="6">
        <f t="shared" si="109"/>
        <v>171.57596832000002</v>
      </c>
      <c r="AH383" s="4">
        <v>60</v>
      </c>
      <c r="AI383" s="6">
        <f t="shared" si="110"/>
        <v>26.401646237999998</v>
      </c>
      <c r="AJ383" s="4">
        <v>160</v>
      </c>
      <c r="AK383" s="6">
        <f t="shared" si="111"/>
        <v>67.408000000000001</v>
      </c>
      <c r="AL383" s="4">
        <v>804</v>
      </c>
      <c r="AM383" s="6">
        <f t="shared" si="112"/>
        <v>775.05599767402805</v>
      </c>
      <c r="AN383" s="4">
        <v>144</v>
      </c>
      <c r="AO383" s="6">
        <f t="shared" si="113"/>
        <v>94.041446399999998</v>
      </c>
      <c r="AP383" s="6">
        <v>4718.2176000000018</v>
      </c>
    </row>
    <row r="384" spans="1:42" x14ac:dyDescent="0.25">
      <c r="A384" s="1">
        <v>12893</v>
      </c>
      <c r="B384" s="1" t="s">
        <v>2048</v>
      </c>
      <c r="C384" s="1" t="s">
        <v>1073</v>
      </c>
      <c r="D384" s="4">
        <v>3408</v>
      </c>
      <c r="E384" s="6">
        <f t="shared" si="95"/>
        <v>1328.7792000000002</v>
      </c>
      <c r="F384" s="4">
        <v>732</v>
      </c>
      <c r="G384" s="6">
        <f t="shared" si="96"/>
        <v>586.08278327999994</v>
      </c>
      <c r="H384" s="4">
        <v>784</v>
      </c>
      <c r="I384" s="6">
        <f t="shared" si="97"/>
        <v>454.71999999999997</v>
      </c>
      <c r="J384" s="4">
        <v>1640</v>
      </c>
      <c r="K384" s="6">
        <f t="shared" si="98"/>
        <v>587.11959196800001</v>
      </c>
      <c r="L384" s="4">
        <v>480</v>
      </c>
      <c r="M384" s="6">
        <f t="shared" si="99"/>
        <v>338.40351093643204</v>
      </c>
      <c r="N384" s="4">
        <v>528</v>
      </c>
      <c r="O384" s="6">
        <f t="shared" si="100"/>
        <v>332.642112</v>
      </c>
      <c r="P384" s="4">
        <v>528</v>
      </c>
      <c r="Q384" s="6">
        <f t="shared" si="101"/>
        <v>332.642112</v>
      </c>
      <c r="R384" s="4">
        <v>408</v>
      </c>
      <c r="S384" s="6">
        <f t="shared" si="102"/>
        <v>267.364644</v>
      </c>
      <c r="T384" s="4">
        <v>1440</v>
      </c>
      <c r="U384" s="6">
        <f t="shared" si="103"/>
        <v>394.56158399999998</v>
      </c>
      <c r="V384" s="4">
        <v>1200</v>
      </c>
      <c r="W384" s="6">
        <f t="shared" si="104"/>
        <v>448.68083999999999</v>
      </c>
      <c r="X384" s="4">
        <v>600</v>
      </c>
      <c r="Y384" s="6">
        <f t="shared" si="105"/>
        <v>219.90023579999999</v>
      </c>
      <c r="Z384" s="4">
        <v>936</v>
      </c>
      <c r="AA384" s="6">
        <f t="shared" si="106"/>
        <v>296.10993297600004</v>
      </c>
      <c r="AB384" s="4">
        <v>3000</v>
      </c>
      <c r="AC384" s="6">
        <f t="shared" si="107"/>
        <v>1299.009783</v>
      </c>
      <c r="AD384" s="4">
        <v>696</v>
      </c>
      <c r="AE384" s="6">
        <f t="shared" si="108"/>
        <v>479.78822639999999</v>
      </c>
      <c r="AF384" s="4">
        <v>804</v>
      </c>
      <c r="AG384" s="6">
        <f t="shared" si="109"/>
        <v>1436.9487346799999</v>
      </c>
      <c r="AH384" s="4">
        <v>780</v>
      </c>
      <c r="AI384" s="6">
        <f t="shared" si="110"/>
        <v>343.22140109399999</v>
      </c>
      <c r="AJ384" s="4">
        <v>2400</v>
      </c>
      <c r="AK384" s="6">
        <f t="shared" si="111"/>
        <v>1011.12</v>
      </c>
      <c r="AL384" s="4">
        <v>564</v>
      </c>
      <c r="AM384" s="6">
        <f t="shared" si="112"/>
        <v>543.695998368348</v>
      </c>
      <c r="AN384" s="4">
        <v>1600</v>
      </c>
      <c r="AO384" s="6">
        <f t="shared" si="113"/>
        <v>1044.9049600000001</v>
      </c>
      <c r="AP384" s="6">
        <v>11743.995199999999</v>
      </c>
    </row>
    <row r="385" spans="1:42" x14ac:dyDescent="0.25">
      <c r="A385" s="1">
        <v>12894</v>
      </c>
      <c r="B385" s="1" t="s">
        <v>2049</v>
      </c>
      <c r="C385" s="1" t="s">
        <v>2547</v>
      </c>
      <c r="D385" s="4">
        <v>4500</v>
      </c>
      <c r="E385" s="6">
        <f t="shared" si="95"/>
        <v>1754.5500000000002</v>
      </c>
      <c r="F385" s="4">
        <v>2004</v>
      </c>
      <c r="G385" s="6">
        <f t="shared" si="96"/>
        <v>1604.5217181599999</v>
      </c>
      <c r="H385" s="4">
        <v>904</v>
      </c>
      <c r="I385" s="6">
        <f t="shared" si="97"/>
        <v>524.31999999999994</v>
      </c>
      <c r="J385" s="4">
        <v>1000</v>
      </c>
      <c r="K385" s="6">
        <f t="shared" si="98"/>
        <v>357.99975119999999</v>
      </c>
      <c r="L385" s="4">
        <v>500</v>
      </c>
      <c r="M385" s="6">
        <f t="shared" si="99"/>
        <v>352.50365722545001</v>
      </c>
      <c r="N385" s="4">
        <v>804</v>
      </c>
      <c r="O385" s="6">
        <f t="shared" si="100"/>
        <v>506.52321599999999</v>
      </c>
      <c r="P385" s="4">
        <v>804</v>
      </c>
      <c r="Q385" s="6">
        <f t="shared" si="101"/>
        <v>506.52321599999999</v>
      </c>
      <c r="R385" s="4">
        <v>1266</v>
      </c>
      <c r="S385" s="6">
        <f t="shared" si="102"/>
        <v>829.61676299999999</v>
      </c>
      <c r="T385" s="4">
        <v>1800</v>
      </c>
      <c r="U385" s="6">
        <f t="shared" si="103"/>
        <v>493.20197999999999</v>
      </c>
      <c r="V385" s="4">
        <v>1800</v>
      </c>
      <c r="W385" s="6">
        <f t="shared" si="104"/>
        <v>673.02125999999998</v>
      </c>
      <c r="X385" s="4">
        <v>1800</v>
      </c>
      <c r="Y385" s="6">
        <f t="shared" si="105"/>
        <v>659.70070739999994</v>
      </c>
      <c r="Z385" s="4">
        <v>1800</v>
      </c>
      <c r="AA385" s="6">
        <f t="shared" si="106"/>
        <v>569.44217879999997</v>
      </c>
      <c r="AB385" s="4">
        <v>1512</v>
      </c>
      <c r="AC385" s="6">
        <f t="shared" si="107"/>
        <v>654.700930632</v>
      </c>
      <c r="AD385" s="4">
        <v>996</v>
      </c>
      <c r="AE385" s="6">
        <f t="shared" si="108"/>
        <v>686.59349639999994</v>
      </c>
      <c r="AF385" s="4">
        <v>504</v>
      </c>
      <c r="AG385" s="6">
        <f t="shared" si="109"/>
        <v>900.77383368000005</v>
      </c>
      <c r="AH385" s="4">
        <v>1200</v>
      </c>
      <c r="AI385" s="6">
        <f t="shared" si="110"/>
        <v>528.03292476000001</v>
      </c>
      <c r="AJ385" s="4">
        <v>800</v>
      </c>
      <c r="AK385" s="6">
        <f t="shared" si="111"/>
        <v>337.04</v>
      </c>
      <c r="AL385" s="4">
        <v>900</v>
      </c>
      <c r="AM385" s="6">
        <f t="shared" si="112"/>
        <v>867.59999739630007</v>
      </c>
      <c r="AN385" s="4">
        <v>1008</v>
      </c>
      <c r="AO385" s="6">
        <f t="shared" si="113"/>
        <v>658.29012480000006</v>
      </c>
      <c r="AP385" s="6">
        <v>13463.055999999999</v>
      </c>
    </row>
    <row r="386" spans="1:42" x14ac:dyDescent="0.25">
      <c r="A386" s="1">
        <v>12895</v>
      </c>
      <c r="B386" s="1" t="s">
        <v>2050</v>
      </c>
      <c r="C386" s="1" t="s">
        <v>1075</v>
      </c>
      <c r="D386" s="4">
        <v>300</v>
      </c>
      <c r="E386" s="6">
        <f t="shared" si="95"/>
        <v>116.97000000000001</v>
      </c>
      <c r="F386" s="4">
        <v>96</v>
      </c>
      <c r="G386" s="6">
        <f t="shared" si="96"/>
        <v>76.863315839999999</v>
      </c>
      <c r="H386" s="4">
        <v>104</v>
      </c>
      <c r="I386" s="6">
        <f t="shared" si="97"/>
        <v>60.319999999999993</v>
      </c>
      <c r="J386" s="4">
        <v>30</v>
      </c>
      <c r="K386" s="6">
        <f t="shared" si="98"/>
        <v>10.739992535999999</v>
      </c>
      <c r="L386" s="4">
        <v>30</v>
      </c>
      <c r="M386" s="6">
        <f t="shared" si="99"/>
        <v>21.150219433527003</v>
      </c>
      <c r="N386" s="4">
        <v>72</v>
      </c>
      <c r="O386" s="6">
        <f t="shared" si="100"/>
        <v>45.360287999999997</v>
      </c>
      <c r="P386" s="4">
        <v>72</v>
      </c>
      <c r="Q386" s="6">
        <f t="shared" si="101"/>
        <v>45.360287999999997</v>
      </c>
      <c r="R386" s="4">
        <v>102</v>
      </c>
      <c r="S386" s="6">
        <f t="shared" si="102"/>
        <v>66.841161</v>
      </c>
      <c r="T386" s="4">
        <v>48</v>
      </c>
      <c r="U386" s="6">
        <f t="shared" si="103"/>
        <v>13.1520528</v>
      </c>
      <c r="V386" s="4">
        <v>48</v>
      </c>
      <c r="W386" s="6">
        <f t="shared" si="104"/>
        <v>17.947233599999997</v>
      </c>
      <c r="X386" s="4">
        <v>48</v>
      </c>
      <c r="Y386" s="6">
        <f t="shared" si="105"/>
        <v>17.592018864</v>
      </c>
      <c r="Z386" s="4">
        <v>24</v>
      </c>
      <c r="AA386" s="6">
        <f t="shared" si="106"/>
        <v>7.5925623840000007</v>
      </c>
      <c r="AB386" s="4">
        <v>48</v>
      </c>
      <c r="AC386" s="6">
        <f t="shared" si="107"/>
        <v>20.784156527999997</v>
      </c>
      <c r="AD386" s="4">
        <v>36</v>
      </c>
      <c r="AE386" s="6">
        <f t="shared" si="108"/>
        <v>24.8166324</v>
      </c>
      <c r="AF386" s="4">
        <v>0</v>
      </c>
      <c r="AG386" s="6">
        <f t="shared" si="109"/>
        <v>0</v>
      </c>
      <c r="AH386" s="4">
        <v>60</v>
      </c>
      <c r="AI386" s="6">
        <f t="shared" si="110"/>
        <v>26.401646237999998</v>
      </c>
      <c r="AJ386" s="4">
        <v>60</v>
      </c>
      <c r="AK386" s="6">
        <f t="shared" si="111"/>
        <v>25.277999999999999</v>
      </c>
      <c r="AL386" s="4">
        <v>156</v>
      </c>
      <c r="AM386" s="6">
        <f t="shared" si="112"/>
        <v>150.383999548692</v>
      </c>
      <c r="AN386" s="4">
        <v>48</v>
      </c>
      <c r="AO386" s="6">
        <f t="shared" si="113"/>
        <v>31.347148799999999</v>
      </c>
      <c r="AP386" s="6">
        <v>778.83799999999997</v>
      </c>
    </row>
    <row r="387" spans="1:42" x14ac:dyDescent="0.25">
      <c r="A387" s="1">
        <v>12897</v>
      </c>
      <c r="B387" s="1" t="s">
        <v>2051</v>
      </c>
      <c r="C387" s="1" t="s">
        <v>1077</v>
      </c>
      <c r="D387" s="4">
        <v>1500</v>
      </c>
      <c r="E387" s="6">
        <f t="shared" si="95"/>
        <v>584.85</v>
      </c>
      <c r="F387" s="4">
        <v>504</v>
      </c>
      <c r="G387" s="6">
        <f t="shared" si="96"/>
        <v>403.53240815999999</v>
      </c>
      <c r="H387" s="4">
        <v>504</v>
      </c>
      <c r="I387" s="6">
        <f t="shared" si="97"/>
        <v>292.32</v>
      </c>
      <c r="J387" s="4">
        <v>0</v>
      </c>
      <c r="K387" s="6">
        <f t="shared" si="98"/>
        <v>0</v>
      </c>
      <c r="L387" s="4">
        <v>500</v>
      </c>
      <c r="M387" s="6">
        <f t="shared" si="99"/>
        <v>352.50365722545001</v>
      </c>
      <c r="N387" s="4">
        <v>96</v>
      </c>
      <c r="O387" s="6">
        <f t="shared" si="100"/>
        <v>60.480384000000001</v>
      </c>
      <c r="P387" s="4">
        <v>96</v>
      </c>
      <c r="Q387" s="6">
        <f t="shared" si="101"/>
        <v>60.480384000000001</v>
      </c>
      <c r="R387" s="4">
        <v>198</v>
      </c>
      <c r="S387" s="6">
        <f t="shared" si="102"/>
        <v>129.75048899999999</v>
      </c>
      <c r="T387" s="4">
        <v>312</v>
      </c>
      <c r="U387" s="6">
        <f t="shared" si="103"/>
        <v>85.488343200000003</v>
      </c>
      <c r="V387" s="4">
        <v>300</v>
      </c>
      <c r="W387" s="6">
        <f t="shared" si="104"/>
        <v>112.17021</v>
      </c>
      <c r="X387" s="4">
        <v>204</v>
      </c>
      <c r="Y387" s="6">
        <f t="shared" si="105"/>
        <v>74.766080172000002</v>
      </c>
      <c r="Z387" s="4">
        <v>192</v>
      </c>
      <c r="AA387" s="6">
        <f t="shared" si="106"/>
        <v>60.740499072000006</v>
      </c>
      <c r="AB387" s="4">
        <v>792</v>
      </c>
      <c r="AC387" s="6">
        <f t="shared" si="107"/>
        <v>342.93858271199997</v>
      </c>
      <c r="AD387" s="4">
        <v>504</v>
      </c>
      <c r="AE387" s="6">
        <f t="shared" si="108"/>
        <v>347.43285359999999</v>
      </c>
      <c r="AF387" s="4">
        <v>204</v>
      </c>
      <c r="AG387" s="6">
        <f t="shared" si="109"/>
        <v>364.59893268000002</v>
      </c>
      <c r="AH387" s="4">
        <v>480</v>
      </c>
      <c r="AI387" s="6">
        <f t="shared" si="110"/>
        <v>211.21316990399998</v>
      </c>
      <c r="AJ387" s="4">
        <v>500</v>
      </c>
      <c r="AK387" s="6">
        <f t="shared" si="111"/>
        <v>210.65</v>
      </c>
      <c r="AL387" s="4">
        <v>504</v>
      </c>
      <c r="AM387" s="6">
        <f t="shared" si="112"/>
        <v>485.85599854192799</v>
      </c>
      <c r="AN387" s="4">
        <v>0</v>
      </c>
      <c r="AO387" s="6">
        <f t="shared" si="113"/>
        <v>0</v>
      </c>
      <c r="AP387" s="6">
        <v>4179.3440000000001</v>
      </c>
    </row>
    <row r="388" spans="1:42" x14ac:dyDescent="0.25">
      <c r="A388" s="1">
        <v>12898</v>
      </c>
      <c r="B388" s="1" t="s">
        <v>2052</v>
      </c>
      <c r="C388" s="1" t="s">
        <v>1078</v>
      </c>
      <c r="D388" s="4">
        <v>5574</v>
      </c>
      <c r="E388" s="6">
        <f t="shared" si="95"/>
        <v>2173.3026</v>
      </c>
      <c r="F388" s="4">
        <v>1044</v>
      </c>
      <c r="G388" s="6">
        <f t="shared" si="96"/>
        <v>835.88855975999991</v>
      </c>
      <c r="H388" s="4">
        <v>1000</v>
      </c>
      <c r="I388" s="6">
        <f t="shared" si="97"/>
        <v>580</v>
      </c>
      <c r="J388" s="4">
        <v>3000</v>
      </c>
      <c r="K388" s="6">
        <f t="shared" si="98"/>
        <v>1073.9992536</v>
      </c>
      <c r="L388" s="4">
        <v>610</v>
      </c>
      <c r="M388" s="6">
        <f t="shared" si="99"/>
        <v>430.05446181504902</v>
      </c>
      <c r="N388" s="4">
        <v>804</v>
      </c>
      <c r="O388" s="6">
        <f t="shared" si="100"/>
        <v>506.52321599999999</v>
      </c>
      <c r="P388" s="4">
        <v>816</v>
      </c>
      <c r="Q388" s="6">
        <f t="shared" si="101"/>
        <v>514.08326399999999</v>
      </c>
      <c r="R388" s="4">
        <v>570</v>
      </c>
      <c r="S388" s="6">
        <f t="shared" si="102"/>
        <v>373.524135</v>
      </c>
      <c r="T388" s="4">
        <v>2544</v>
      </c>
      <c r="U388" s="6">
        <f t="shared" si="103"/>
        <v>697.0587984</v>
      </c>
      <c r="V388" s="4">
        <v>2400</v>
      </c>
      <c r="W388" s="6">
        <f t="shared" si="104"/>
        <v>897.36167999999998</v>
      </c>
      <c r="X388" s="4">
        <v>852</v>
      </c>
      <c r="Y388" s="6">
        <f t="shared" si="105"/>
        <v>312.25833483599996</v>
      </c>
      <c r="Z388" s="4">
        <v>3000</v>
      </c>
      <c r="AA388" s="6">
        <f t="shared" si="106"/>
        <v>949.07029799999998</v>
      </c>
      <c r="AB388" s="4">
        <v>4008</v>
      </c>
      <c r="AC388" s="6">
        <f t="shared" si="107"/>
        <v>1735.4770700879999</v>
      </c>
      <c r="AD388" s="4">
        <v>984</v>
      </c>
      <c r="AE388" s="6">
        <f t="shared" si="108"/>
        <v>678.32128560000001</v>
      </c>
      <c r="AF388" s="4">
        <v>2004</v>
      </c>
      <c r="AG388" s="6">
        <f t="shared" si="109"/>
        <v>3581.6483386800001</v>
      </c>
      <c r="AH388" s="4">
        <v>1200</v>
      </c>
      <c r="AI388" s="6">
        <f t="shared" si="110"/>
        <v>528.03292476000001</v>
      </c>
      <c r="AJ388" s="4">
        <v>3000</v>
      </c>
      <c r="AK388" s="6">
        <f t="shared" si="111"/>
        <v>1263.9000000000001</v>
      </c>
      <c r="AL388" s="4">
        <v>780</v>
      </c>
      <c r="AM388" s="6">
        <f t="shared" si="112"/>
        <v>751.91999774346004</v>
      </c>
      <c r="AN388" s="4">
        <v>0</v>
      </c>
      <c r="AO388" s="6">
        <f t="shared" si="113"/>
        <v>0</v>
      </c>
      <c r="AP388" s="6">
        <v>17879.542600000001</v>
      </c>
    </row>
    <row r="389" spans="1:42" x14ac:dyDescent="0.25">
      <c r="A389" s="1">
        <v>12900</v>
      </c>
      <c r="B389" s="1" t="s">
        <v>2053</v>
      </c>
      <c r="C389" s="1" t="s">
        <v>2548</v>
      </c>
      <c r="D389" s="4">
        <v>354</v>
      </c>
      <c r="E389" s="6">
        <f t="shared" si="95"/>
        <v>138.02460000000002</v>
      </c>
      <c r="F389" s="4">
        <v>72</v>
      </c>
      <c r="G389" s="6">
        <f t="shared" si="96"/>
        <v>57.647486879999995</v>
      </c>
      <c r="H389" s="4">
        <v>120</v>
      </c>
      <c r="I389" s="6">
        <f t="shared" si="97"/>
        <v>69.599999999999994</v>
      </c>
      <c r="J389" s="4">
        <v>200</v>
      </c>
      <c r="K389" s="6">
        <f t="shared" si="98"/>
        <v>71.599950239999998</v>
      </c>
      <c r="L389" s="4">
        <v>60</v>
      </c>
      <c r="M389" s="6">
        <f t="shared" si="99"/>
        <v>42.300438867054005</v>
      </c>
      <c r="N389" s="4">
        <v>60</v>
      </c>
      <c r="O389" s="6">
        <f t="shared" si="100"/>
        <v>37.800240000000002</v>
      </c>
      <c r="P389" s="4">
        <v>84</v>
      </c>
      <c r="Q389" s="6">
        <f t="shared" si="101"/>
        <v>52.920335999999999</v>
      </c>
      <c r="R389" s="4">
        <v>54</v>
      </c>
      <c r="S389" s="6">
        <f t="shared" si="102"/>
        <v>35.386496999999999</v>
      </c>
      <c r="T389" s="4">
        <v>168</v>
      </c>
      <c r="U389" s="6">
        <f t="shared" si="103"/>
        <v>46.032184799999996</v>
      </c>
      <c r="V389" s="4">
        <v>144</v>
      </c>
      <c r="W389" s="6">
        <f t="shared" si="104"/>
        <v>53.841700799999998</v>
      </c>
      <c r="X389" s="4">
        <v>60</v>
      </c>
      <c r="Y389" s="6">
        <f t="shared" si="105"/>
        <v>21.990023579999999</v>
      </c>
      <c r="Z389" s="4">
        <v>96</v>
      </c>
      <c r="AA389" s="6">
        <f t="shared" si="106"/>
        <v>30.370249536000003</v>
      </c>
      <c r="AB389" s="4">
        <v>192</v>
      </c>
      <c r="AC389" s="6">
        <f t="shared" si="107"/>
        <v>83.136626111999988</v>
      </c>
      <c r="AD389" s="4">
        <v>48</v>
      </c>
      <c r="AE389" s="6">
        <f t="shared" si="108"/>
        <v>33.088843199999999</v>
      </c>
      <c r="AF389" s="4">
        <v>24</v>
      </c>
      <c r="AG389" s="6">
        <f t="shared" si="109"/>
        <v>42.893992080000004</v>
      </c>
      <c r="AH389" s="4">
        <v>180</v>
      </c>
      <c r="AI389" s="6">
        <f t="shared" si="110"/>
        <v>79.204938713999994</v>
      </c>
      <c r="AJ389" s="4">
        <v>100</v>
      </c>
      <c r="AK389" s="6">
        <f t="shared" si="111"/>
        <v>42.13</v>
      </c>
      <c r="AL389" s="4">
        <v>48</v>
      </c>
      <c r="AM389" s="6">
        <f t="shared" si="112"/>
        <v>46.271999861136003</v>
      </c>
      <c r="AN389" s="4">
        <v>176</v>
      </c>
      <c r="AO389" s="6">
        <f t="shared" si="113"/>
        <v>114.9395456</v>
      </c>
      <c r="AP389" s="6">
        <v>1099.0666000000001</v>
      </c>
    </row>
    <row r="390" spans="1:42" x14ac:dyDescent="0.25">
      <c r="A390" s="1">
        <v>12901</v>
      </c>
      <c r="B390" s="1" t="s">
        <v>2054</v>
      </c>
      <c r="C390" s="1" t="s">
        <v>2549</v>
      </c>
      <c r="D390" s="4">
        <v>1722</v>
      </c>
      <c r="E390" s="6">
        <f t="shared" ref="E390:E453" si="114">D390*0.3899</f>
        <v>671.40780000000007</v>
      </c>
      <c r="F390" s="4">
        <v>348</v>
      </c>
      <c r="G390" s="6">
        <f t="shared" ref="G390:G453" si="115">F390*0.80065954</f>
        <v>278.62951992000001</v>
      </c>
      <c r="H390" s="4">
        <v>584</v>
      </c>
      <c r="I390" s="6">
        <f t="shared" ref="I390:I453" si="116">H390*0.58</f>
        <v>338.71999999999997</v>
      </c>
      <c r="J390" s="4">
        <v>1760</v>
      </c>
      <c r="K390" s="6">
        <f t="shared" ref="K390:K453" si="117">J390*0.3579997512</f>
        <v>630.07956211199996</v>
      </c>
      <c r="L390" s="4">
        <v>290</v>
      </c>
      <c r="M390" s="6">
        <f t="shared" ref="M390:M453" si="118">L390*0.7050073144509</f>
        <v>204.45212119076101</v>
      </c>
      <c r="N390" s="4">
        <v>288</v>
      </c>
      <c r="O390" s="6">
        <f t="shared" ref="O390:O453" si="119">N390*0.630004</f>
        <v>181.44115199999999</v>
      </c>
      <c r="P390" s="4">
        <v>408</v>
      </c>
      <c r="Q390" s="6">
        <f t="shared" ref="Q390:Q453" si="120">P390*0.630004</f>
        <v>257.04163199999999</v>
      </c>
      <c r="R390" s="4">
        <v>258</v>
      </c>
      <c r="S390" s="6">
        <f t="shared" ref="S390:S453" si="121">R390*0.6553055</f>
        <v>169.06881899999999</v>
      </c>
      <c r="T390" s="4">
        <v>840</v>
      </c>
      <c r="U390" s="6">
        <f t="shared" ref="U390:U453" si="122">T390*0.2740011</f>
        <v>230.16092399999999</v>
      </c>
      <c r="V390" s="4">
        <v>720</v>
      </c>
      <c r="W390" s="6">
        <f t="shared" ref="W390:W453" si="123">V390*0.3739007</f>
        <v>269.208504</v>
      </c>
      <c r="X390" s="4">
        <v>276</v>
      </c>
      <c r="Y390" s="6">
        <f t="shared" ref="Y390:Y453" si="124">X390*0.366500393</f>
        <v>101.15410846799999</v>
      </c>
      <c r="Z390" s="4">
        <v>1248</v>
      </c>
      <c r="AA390" s="6">
        <f t="shared" ref="AA390:AA453" si="125">Z390*0.316356766</f>
        <v>394.81324396799999</v>
      </c>
      <c r="AB390" s="4">
        <v>3072</v>
      </c>
      <c r="AC390" s="6">
        <f t="shared" ref="AC390:AC453" si="126">AB390*0.433003261</f>
        <v>1330.1860177919998</v>
      </c>
      <c r="AD390" s="4">
        <v>432</v>
      </c>
      <c r="AE390" s="6">
        <f t="shared" ref="AE390:AE453" si="127">AD390*0.6893509</f>
        <v>297.79958879999998</v>
      </c>
      <c r="AF390" s="4">
        <v>348</v>
      </c>
      <c r="AG390" s="6">
        <f t="shared" ref="AG390:AG453" si="128">AF390*1.78724967</f>
        <v>621.96288516000004</v>
      </c>
      <c r="AH390" s="4">
        <v>900</v>
      </c>
      <c r="AI390" s="6">
        <f t="shared" ref="AI390:AI453" si="129">AH390*0.4400274373</f>
        <v>396.02469357000001</v>
      </c>
      <c r="AJ390" s="4">
        <v>1060</v>
      </c>
      <c r="AK390" s="6">
        <f t="shared" ref="AK390:AK453" si="130">AJ390*0.4213</f>
        <v>446.57800000000003</v>
      </c>
      <c r="AL390" s="4">
        <v>252</v>
      </c>
      <c r="AM390" s="6">
        <f t="shared" ref="AM390:AM453" si="131">AL390*0.963999997107</f>
        <v>242.92799927096399</v>
      </c>
      <c r="AN390" s="4">
        <v>880</v>
      </c>
      <c r="AO390" s="6">
        <f t="shared" ref="AO390:AO453" si="132">AN390*0.6530656</f>
        <v>574.69772799999998</v>
      </c>
      <c r="AP390" s="6">
        <v>7635.2278000000006</v>
      </c>
    </row>
    <row r="391" spans="1:42" x14ac:dyDescent="0.25">
      <c r="A391" s="1">
        <v>12902</v>
      </c>
      <c r="B391" s="1" t="s">
        <v>2055</v>
      </c>
      <c r="C391" s="1" t="s">
        <v>1080</v>
      </c>
      <c r="D391" s="4">
        <v>15702</v>
      </c>
      <c r="E391" s="6">
        <f t="shared" si="114"/>
        <v>6122.2098000000005</v>
      </c>
      <c r="F391" s="4">
        <v>4236</v>
      </c>
      <c r="G391" s="6">
        <f t="shared" si="115"/>
        <v>3391.5938114399996</v>
      </c>
      <c r="H391" s="4">
        <v>2400</v>
      </c>
      <c r="I391" s="6">
        <f t="shared" si="116"/>
        <v>1392</v>
      </c>
      <c r="J391" s="4">
        <v>5560</v>
      </c>
      <c r="K391" s="6">
        <f t="shared" si="117"/>
        <v>1990.478616672</v>
      </c>
      <c r="L391" s="4">
        <v>2490</v>
      </c>
      <c r="M391" s="6">
        <f t="shared" si="118"/>
        <v>1755.4682129827411</v>
      </c>
      <c r="N391" s="4">
        <v>1860</v>
      </c>
      <c r="O391" s="6">
        <f t="shared" si="119"/>
        <v>1171.80744</v>
      </c>
      <c r="P391" s="4">
        <v>2664</v>
      </c>
      <c r="Q391" s="6">
        <f t="shared" si="120"/>
        <v>1678.3306560000001</v>
      </c>
      <c r="R391" s="4">
        <v>2268</v>
      </c>
      <c r="S391" s="6">
        <f t="shared" si="121"/>
        <v>1486.232874</v>
      </c>
      <c r="T391" s="4">
        <v>7536</v>
      </c>
      <c r="U391" s="6">
        <f t="shared" si="122"/>
        <v>2064.8722895999999</v>
      </c>
      <c r="V391" s="4">
        <v>4920</v>
      </c>
      <c r="W391" s="6">
        <f t="shared" si="123"/>
        <v>1839.5914439999999</v>
      </c>
      <c r="X391" s="4">
        <v>2700</v>
      </c>
      <c r="Y391" s="6">
        <f t="shared" si="124"/>
        <v>989.55106109999997</v>
      </c>
      <c r="Z391" s="4">
        <v>2472</v>
      </c>
      <c r="AA391" s="6">
        <f t="shared" si="125"/>
        <v>782.03392555200003</v>
      </c>
      <c r="AB391" s="4">
        <v>5952</v>
      </c>
      <c r="AC391" s="6">
        <f t="shared" si="126"/>
        <v>2577.2354094719999</v>
      </c>
      <c r="AD391" s="4">
        <v>3864</v>
      </c>
      <c r="AE391" s="6">
        <f t="shared" si="127"/>
        <v>2663.6518775999998</v>
      </c>
      <c r="AF391" s="4">
        <v>2496</v>
      </c>
      <c r="AG391" s="6">
        <f t="shared" si="128"/>
        <v>4460.9751763200002</v>
      </c>
      <c r="AH391" s="4">
        <v>2760</v>
      </c>
      <c r="AI391" s="6">
        <f t="shared" si="129"/>
        <v>1214.4757269479999</v>
      </c>
      <c r="AJ391" s="4">
        <v>2500</v>
      </c>
      <c r="AK391" s="6">
        <f t="shared" si="130"/>
        <v>1053.25</v>
      </c>
      <c r="AL391" s="4">
        <v>3144</v>
      </c>
      <c r="AM391" s="6">
        <f t="shared" si="131"/>
        <v>3030.815990904408</v>
      </c>
      <c r="AN391" s="4">
        <v>1200</v>
      </c>
      <c r="AO391" s="6">
        <f t="shared" si="132"/>
        <v>783.67872</v>
      </c>
      <c r="AP391" s="6">
        <v>40444.311800000003</v>
      </c>
    </row>
    <row r="392" spans="1:42" x14ac:dyDescent="0.25">
      <c r="A392" s="1">
        <v>12904</v>
      </c>
      <c r="B392" s="1" t="s">
        <v>2056</v>
      </c>
      <c r="C392" s="1" t="s">
        <v>1081</v>
      </c>
      <c r="D392" s="4">
        <v>3744</v>
      </c>
      <c r="E392" s="6">
        <f t="shared" si="114"/>
        <v>1459.7856000000002</v>
      </c>
      <c r="F392" s="4">
        <v>828</v>
      </c>
      <c r="G392" s="6">
        <f t="shared" si="115"/>
        <v>662.94609911999999</v>
      </c>
      <c r="H392" s="4">
        <v>896</v>
      </c>
      <c r="I392" s="6">
        <f t="shared" si="116"/>
        <v>519.67999999999995</v>
      </c>
      <c r="J392" s="4">
        <v>2360</v>
      </c>
      <c r="K392" s="6">
        <f t="shared" si="117"/>
        <v>844.87941283199996</v>
      </c>
      <c r="L392" s="4">
        <v>530</v>
      </c>
      <c r="M392" s="6">
        <f t="shared" si="118"/>
        <v>373.65387665897703</v>
      </c>
      <c r="N392" s="4">
        <v>468</v>
      </c>
      <c r="O392" s="6">
        <f t="shared" si="119"/>
        <v>294.84187200000002</v>
      </c>
      <c r="P392" s="4">
        <v>468</v>
      </c>
      <c r="Q392" s="6">
        <f t="shared" si="120"/>
        <v>294.84187200000002</v>
      </c>
      <c r="R392" s="4">
        <v>0</v>
      </c>
      <c r="S392" s="6">
        <f t="shared" si="121"/>
        <v>0</v>
      </c>
      <c r="T392" s="4">
        <v>1584</v>
      </c>
      <c r="U392" s="6">
        <f t="shared" si="122"/>
        <v>434.01774239999997</v>
      </c>
      <c r="V392" s="4">
        <v>0</v>
      </c>
      <c r="W392" s="6">
        <f t="shared" si="123"/>
        <v>0</v>
      </c>
      <c r="X392" s="4">
        <v>540</v>
      </c>
      <c r="Y392" s="6">
        <f t="shared" si="124"/>
        <v>197.91021221999998</v>
      </c>
      <c r="Z392" s="4">
        <v>504</v>
      </c>
      <c r="AA392" s="6">
        <f t="shared" si="125"/>
        <v>159.44381006400002</v>
      </c>
      <c r="AB392" s="4">
        <v>3000</v>
      </c>
      <c r="AC392" s="6">
        <f t="shared" si="126"/>
        <v>1299.009783</v>
      </c>
      <c r="AD392" s="4">
        <v>828</v>
      </c>
      <c r="AE392" s="6">
        <f t="shared" si="127"/>
        <v>570.78254519999996</v>
      </c>
      <c r="AF392" s="4">
        <v>2112</v>
      </c>
      <c r="AG392" s="6">
        <f t="shared" si="128"/>
        <v>3774.6713030400001</v>
      </c>
      <c r="AH392" s="4">
        <v>780</v>
      </c>
      <c r="AI392" s="6">
        <f t="shared" si="129"/>
        <v>343.22140109399999</v>
      </c>
      <c r="AJ392" s="4">
        <v>2500</v>
      </c>
      <c r="AK392" s="6">
        <f t="shared" si="130"/>
        <v>1053.25</v>
      </c>
      <c r="AL392" s="4">
        <v>480</v>
      </c>
      <c r="AM392" s="6">
        <f t="shared" si="131"/>
        <v>462.71999861135998</v>
      </c>
      <c r="AN392" s="4">
        <v>496</v>
      </c>
      <c r="AO392" s="6">
        <f t="shared" si="132"/>
        <v>323.92053759999999</v>
      </c>
      <c r="AP392" s="6">
        <v>13067.767600000001</v>
      </c>
    </row>
    <row r="393" spans="1:42" x14ac:dyDescent="0.25">
      <c r="A393" s="1">
        <v>12905</v>
      </c>
      <c r="B393" s="1" t="s">
        <v>2057</v>
      </c>
      <c r="C393" s="1" t="s">
        <v>2550</v>
      </c>
      <c r="D393" s="4">
        <v>402</v>
      </c>
      <c r="E393" s="6">
        <f t="shared" si="114"/>
        <v>156.7398</v>
      </c>
      <c r="F393" s="4">
        <v>96</v>
      </c>
      <c r="G393" s="6">
        <f t="shared" si="115"/>
        <v>76.863315839999999</v>
      </c>
      <c r="H393" s="4">
        <v>64</v>
      </c>
      <c r="I393" s="6">
        <f t="shared" si="116"/>
        <v>37.119999999999997</v>
      </c>
      <c r="J393" s="4">
        <v>50</v>
      </c>
      <c r="K393" s="6">
        <f t="shared" si="117"/>
        <v>17.89998756</v>
      </c>
      <c r="L393" s="4">
        <v>50</v>
      </c>
      <c r="M393" s="6">
        <f t="shared" si="118"/>
        <v>35.250365722544998</v>
      </c>
      <c r="N393" s="4">
        <v>48</v>
      </c>
      <c r="O393" s="6">
        <f t="shared" si="119"/>
        <v>30.240192</v>
      </c>
      <c r="P393" s="4">
        <v>48</v>
      </c>
      <c r="Q393" s="6">
        <f t="shared" si="120"/>
        <v>30.240192</v>
      </c>
      <c r="R393" s="4">
        <v>90</v>
      </c>
      <c r="S393" s="6">
        <f t="shared" si="121"/>
        <v>58.977494999999998</v>
      </c>
      <c r="T393" s="4">
        <v>96</v>
      </c>
      <c r="U393" s="6">
        <f t="shared" si="122"/>
        <v>26.3041056</v>
      </c>
      <c r="V393" s="4">
        <v>96</v>
      </c>
      <c r="W393" s="6">
        <f t="shared" si="123"/>
        <v>35.894467199999994</v>
      </c>
      <c r="X393" s="4">
        <v>60</v>
      </c>
      <c r="Y393" s="6">
        <f t="shared" si="124"/>
        <v>21.990023579999999</v>
      </c>
      <c r="Z393" s="4">
        <v>0</v>
      </c>
      <c r="AA393" s="6">
        <f t="shared" si="125"/>
        <v>0</v>
      </c>
      <c r="AB393" s="4">
        <v>72</v>
      </c>
      <c r="AC393" s="6">
        <f t="shared" si="126"/>
        <v>31.176234791999999</v>
      </c>
      <c r="AD393" s="4">
        <v>96</v>
      </c>
      <c r="AE393" s="6">
        <f t="shared" si="127"/>
        <v>66.177686399999999</v>
      </c>
      <c r="AF393" s="4">
        <v>48</v>
      </c>
      <c r="AG393" s="6">
        <f t="shared" si="128"/>
        <v>85.787984160000008</v>
      </c>
      <c r="AH393" s="4">
        <v>60</v>
      </c>
      <c r="AI393" s="6">
        <f t="shared" si="129"/>
        <v>26.401646237999998</v>
      </c>
      <c r="AJ393" s="4">
        <v>80</v>
      </c>
      <c r="AK393" s="6">
        <f t="shared" si="130"/>
        <v>33.704000000000001</v>
      </c>
      <c r="AL393" s="4">
        <v>96</v>
      </c>
      <c r="AM393" s="6">
        <f t="shared" si="131"/>
        <v>92.543999722272005</v>
      </c>
      <c r="AN393" s="4">
        <v>48</v>
      </c>
      <c r="AO393" s="6">
        <f t="shared" si="132"/>
        <v>31.347148799999999</v>
      </c>
      <c r="AP393" s="6">
        <v>894.56780000000003</v>
      </c>
    </row>
    <row r="394" spans="1:42" x14ac:dyDescent="0.25">
      <c r="A394" s="1">
        <v>12906</v>
      </c>
      <c r="B394" s="1" t="s">
        <v>2058</v>
      </c>
      <c r="C394" s="1" t="s">
        <v>1082</v>
      </c>
      <c r="D394" s="4">
        <v>198</v>
      </c>
      <c r="E394" s="6">
        <f t="shared" si="114"/>
        <v>77.200200000000009</v>
      </c>
      <c r="F394" s="4">
        <v>84</v>
      </c>
      <c r="G394" s="6">
        <f t="shared" si="115"/>
        <v>67.255401359999993</v>
      </c>
      <c r="H394" s="4">
        <v>0</v>
      </c>
      <c r="I394" s="6">
        <f t="shared" si="116"/>
        <v>0</v>
      </c>
      <c r="J394" s="4">
        <v>40</v>
      </c>
      <c r="K394" s="6">
        <f t="shared" si="117"/>
        <v>14.319990047999999</v>
      </c>
      <c r="L394" s="4">
        <v>60</v>
      </c>
      <c r="M394" s="6">
        <f t="shared" si="118"/>
        <v>42.300438867054005</v>
      </c>
      <c r="N394" s="4">
        <v>36</v>
      </c>
      <c r="O394" s="6">
        <f t="shared" si="119"/>
        <v>22.680143999999999</v>
      </c>
      <c r="P394" s="4">
        <v>36</v>
      </c>
      <c r="Q394" s="6">
        <f t="shared" si="120"/>
        <v>22.680143999999999</v>
      </c>
      <c r="R394" s="4">
        <v>36</v>
      </c>
      <c r="S394" s="6">
        <f t="shared" si="121"/>
        <v>23.590997999999999</v>
      </c>
      <c r="T394" s="4">
        <v>0</v>
      </c>
      <c r="U394" s="6">
        <f t="shared" si="122"/>
        <v>0</v>
      </c>
      <c r="V394" s="4">
        <v>48</v>
      </c>
      <c r="W394" s="6">
        <f t="shared" si="123"/>
        <v>17.947233599999997</v>
      </c>
      <c r="X394" s="4">
        <v>48</v>
      </c>
      <c r="Y394" s="6">
        <f t="shared" si="124"/>
        <v>17.592018864</v>
      </c>
      <c r="Z394" s="4">
        <v>0</v>
      </c>
      <c r="AA394" s="6">
        <f t="shared" si="125"/>
        <v>0</v>
      </c>
      <c r="AB394" s="4">
        <v>72</v>
      </c>
      <c r="AC394" s="6">
        <f t="shared" si="126"/>
        <v>31.176234791999999</v>
      </c>
      <c r="AD394" s="4">
        <v>60</v>
      </c>
      <c r="AE394" s="6">
        <f t="shared" si="127"/>
        <v>41.361053999999996</v>
      </c>
      <c r="AF394" s="4">
        <v>60</v>
      </c>
      <c r="AG394" s="6">
        <f t="shared" si="128"/>
        <v>107.2349802</v>
      </c>
      <c r="AH394" s="4">
        <v>0</v>
      </c>
      <c r="AI394" s="6">
        <f t="shared" si="129"/>
        <v>0</v>
      </c>
      <c r="AJ394" s="4">
        <v>20</v>
      </c>
      <c r="AK394" s="6">
        <f t="shared" si="130"/>
        <v>8.4260000000000002</v>
      </c>
      <c r="AL394" s="4">
        <v>0</v>
      </c>
      <c r="AM394" s="6">
        <f t="shared" si="131"/>
        <v>0</v>
      </c>
      <c r="AN394" s="4">
        <v>32</v>
      </c>
      <c r="AO394" s="6">
        <f t="shared" si="132"/>
        <v>20.898099200000001</v>
      </c>
      <c r="AP394" s="6">
        <v>514.61619999999994</v>
      </c>
    </row>
    <row r="395" spans="1:42" x14ac:dyDescent="0.25">
      <c r="A395" s="1">
        <v>12909</v>
      </c>
      <c r="B395" s="1" t="s">
        <v>2059</v>
      </c>
      <c r="C395" s="1" t="s">
        <v>1084</v>
      </c>
      <c r="D395" s="4">
        <v>14682</v>
      </c>
      <c r="E395" s="6">
        <f t="shared" si="114"/>
        <v>5724.5118000000002</v>
      </c>
      <c r="F395" s="4">
        <v>3804</v>
      </c>
      <c r="G395" s="6">
        <f t="shared" si="115"/>
        <v>3045.70889016</v>
      </c>
      <c r="H395" s="4">
        <v>1112</v>
      </c>
      <c r="I395" s="6">
        <f t="shared" si="116"/>
        <v>644.95999999999992</v>
      </c>
      <c r="J395" s="4">
        <v>220</v>
      </c>
      <c r="K395" s="6">
        <f t="shared" si="117"/>
        <v>78.759945263999995</v>
      </c>
      <c r="L395" s="4">
        <v>220</v>
      </c>
      <c r="M395" s="6">
        <f t="shared" si="118"/>
        <v>155.10160917919802</v>
      </c>
      <c r="N395" s="4">
        <v>2220</v>
      </c>
      <c r="O395" s="6">
        <f t="shared" si="119"/>
        <v>1398.60888</v>
      </c>
      <c r="P395" s="4">
        <v>1116</v>
      </c>
      <c r="Q395" s="6">
        <f t="shared" si="120"/>
        <v>703.08446400000003</v>
      </c>
      <c r="R395" s="4">
        <v>1110</v>
      </c>
      <c r="S395" s="6">
        <f t="shared" si="121"/>
        <v>727.38910499999997</v>
      </c>
      <c r="T395" s="4">
        <v>4440</v>
      </c>
      <c r="U395" s="6">
        <f t="shared" si="122"/>
        <v>1216.5648839999999</v>
      </c>
      <c r="V395" s="4">
        <v>4452</v>
      </c>
      <c r="W395" s="6">
        <f t="shared" si="123"/>
        <v>1664.6059163999998</v>
      </c>
      <c r="X395" s="4">
        <v>3024</v>
      </c>
      <c r="Y395" s="6">
        <f t="shared" si="124"/>
        <v>1108.297188432</v>
      </c>
      <c r="Z395" s="4">
        <v>0</v>
      </c>
      <c r="AA395" s="6">
        <f t="shared" si="125"/>
        <v>0</v>
      </c>
      <c r="AB395" s="4">
        <v>4440</v>
      </c>
      <c r="AC395" s="6">
        <f t="shared" si="126"/>
        <v>1922.5344788399998</v>
      </c>
      <c r="AD395" s="4">
        <v>2220</v>
      </c>
      <c r="AE395" s="6">
        <f t="shared" si="127"/>
        <v>1530.3589979999999</v>
      </c>
      <c r="AF395" s="4">
        <v>1116</v>
      </c>
      <c r="AG395" s="6">
        <f t="shared" si="128"/>
        <v>1994.5706317199999</v>
      </c>
      <c r="AH395" s="4">
        <v>0</v>
      </c>
      <c r="AI395" s="6">
        <f t="shared" si="129"/>
        <v>0</v>
      </c>
      <c r="AJ395" s="4">
        <v>0</v>
      </c>
      <c r="AK395" s="6">
        <f t="shared" si="130"/>
        <v>0</v>
      </c>
      <c r="AL395" s="4">
        <v>2760</v>
      </c>
      <c r="AM395" s="6">
        <f t="shared" si="131"/>
        <v>2660.6399920153199</v>
      </c>
      <c r="AN395" s="4">
        <v>0</v>
      </c>
      <c r="AO395" s="6">
        <f t="shared" si="132"/>
        <v>0</v>
      </c>
      <c r="AP395" s="6">
        <v>24574.489800000003</v>
      </c>
    </row>
    <row r="396" spans="1:42" x14ac:dyDescent="0.25">
      <c r="A396" s="1">
        <v>12910</v>
      </c>
      <c r="B396" s="1" t="s">
        <v>2060</v>
      </c>
      <c r="C396" s="1" t="s">
        <v>1085</v>
      </c>
      <c r="D396" s="4">
        <v>1776</v>
      </c>
      <c r="E396" s="6">
        <f t="shared" si="114"/>
        <v>692.4624</v>
      </c>
      <c r="F396" s="4">
        <v>144</v>
      </c>
      <c r="G396" s="6">
        <f t="shared" si="115"/>
        <v>115.29497375999999</v>
      </c>
      <c r="H396" s="4">
        <v>152</v>
      </c>
      <c r="I396" s="6">
        <f t="shared" si="116"/>
        <v>88.16</v>
      </c>
      <c r="J396" s="4">
        <v>300</v>
      </c>
      <c r="K396" s="6">
        <f t="shared" si="117"/>
        <v>107.39992536</v>
      </c>
      <c r="L396" s="4">
        <v>200</v>
      </c>
      <c r="M396" s="6">
        <f t="shared" si="118"/>
        <v>141.00146289017999</v>
      </c>
      <c r="N396" s="4">
        <v>96</v>
      </c>
      <c r="O396" s="6">
        <f t="shared" si="119"/>
        <v>60.480384000000001</v>
      </c>
      <c r="P396" s="4">
        <v>96</v>
      </c>
      <c r="Q396" s="6">
        <f t="shared" si="120"/>
        <v>60.480384000000001</v>
      </c>
      <c r="R396" s="4">
        <v>210</v>
      </c>
      <c r="S396" s="6">
        <f t="shared" si="121"/>
        <v>137.61415500000001</v>
      </c>
      <c r="T396" s="4">
        <v>312</v>
      </c>
      <c r="U396" s="6">
        <f t="shared" si="122"/>
        <v>85.488343200000003</v>
      </c>
      <c r="V396" s="4">
        <v>504</v>
      </c>
      <c r="W396" s="6">
        <f t="shared" si="123"/>
        <v>188.44595279999999</v>
      </c>
      <c r="X396" s="4">
        <v>312</v>
      </c>
      <c r="Y396" s="6">
        <f t="shared" si="124"/>
        <v>114.348122616</v>
      </c>
      <c r="Z396" s="4">
        <v>312</v>
      </c>
      <c r="AA396" s="6">
        <f t="shared" si="125"/>
        <v>98.703310991999999</v>
      </c>
      <c r="AB396" s="4">
        <v>312</v>
      </c>
      <c r="AC396" s="6">
        <f t="shared" si="126"/>
        <v>135.097017432</v>
      </c>
      <c r="AD396" s="4">
        <v>300</v>
      </c>
      <c r="AE396" s="6">
        <f t="shared" si="127"/>
        <v>206.80527000000001</v>
      </c>
      <c r="AF396" s="4">
        <v>300</v>
      </c>
      <c r="AG396" s="6">
        <f t="shared" si="128"/>
        <v>536.17490099999998</v>
      </c>
      <c r="AH396" s="4">
        <v>420</v>
      </c>
      <c r="AI396" s="6">
        <f t="shared" si="129"/>
        <v>184.811523666</v>
      </c>
      <c r="AJ396" s="4">
        <v>200</v>
      </c>
      <c r="AK396" s="6">
        <f t="shared" si="130"/>
        <v>84.26</v>
      </c>
      <c r="AL396" s="4">
        <v>144</v>
      </c>
      <c r="AM396" s="6">
        <f t="shared" si="131"/>
        <v>138.815999583408</v>
      </c>
      <c r="AN396" s="4">
        <v>144</v>
      </c>
      <c r="AO396" s="6">
        <f t="shared" si="132"/>
        <v>94.041446399999998</v>
      </c>
      <c r="AP396" s="6">
        <v>3269.3883999999998</v>
      </c>
    </row>
    <row r="397" spans="1:42" x14ac:dyDescent="0.25">
      <c r="A397" s="1">
        <v>12911</v>
      </c>
      <c r="B397" s="1" t="s">
        <v>2061</v>
      </c>
      <c r="C397" s="1" t="s">
        <v>1086</v>
      </c>
      <c r="D397" s="4">
        <v>1134</v>
      </c>
      <c r="E397" s="6">
        <f t="shared" si="114"/>
        <v>442.14660000000003</v>
      </c>
      <c r="F397" s="4">
        <v>240</v>
      </c>
      <c r="G397" s="6">
        <f t="shared" si="115"/>
        <v>192.15828959999999</v>
      </c>
      <c r="H397" s="4">
        <v>264</v>
      </c>
      <c r="I397" s="6">
        <f t="shared" si="116"/>
        <v>153.11999999999998</v>
      </c>
      <c r="J397" s="4">
        <v>500</v>
      </c>
      <c r="K397" s="6">
        <f t="shared" si="117"/>
        <v>178.9998756</v>
      </c>
      <c r="L397" s="4">
        <v>150</v>
      </c>
      <c r="M397" s="6">
        <f t="shared" si="118"/>
        <v>105.75109716763501</v>
      </c>
      <c r="N397" s="4">
        <v>180</v>
      </c>
      <c r="O397" s="6">
        <f t="shared" si="119"/>
        <v>113.40072000000001</v>
      </c>
      <c r="P397" s="4">
        <v>180</v>
      </c>
      <c r="Q397" s="6">
        <f t="shared" si="120"/>
        <v>113.40072000000001</v>
      </c>
      <c r="R397" s="4">
        <v>132</v>
      </c>
      <c r="S397" s="6">
        <f t="shared" si="121"/>
        <v>86.500326000000001</v>
      </c>
      <c r="T397" s="4">
        <v>480</v>
      </c>
      <c r="U397" s="6">
        <f t="shared" si="122"/>
        <v>131.52052800000001</v>
      </c>
      <c r="V397" s="4">
        <v>396</v>
      </c>
      <c r="W397" s="6">
        <f t="shared" si="123"/>
        <v>148.06467719999998</v>
      </c>
      <c r="X397" s="4">
        <v>204</v>
      </c>
      <c r="Y397" s="6">
        <f t="shared" si="124"/>
        <v>74.766080172000002</v>
      </c>
      <c r="Z397" s="4">
        <v>312</v>
      </c>
      <c r="AA397" s="6">
        <f t="shared" si="125"/>
        <v>98.703310991999999</v>
      </c>
      <c r="AB397" s="4">
        <v>960</v>
      </c>
      <c r="AC397" s="6">
        <f t="shared" si="126"/>
        <v>415.68313056</v>
      </c>
      <c r="AD397" s="4">
        <v>228</v>
      </c>
      <c r="AE397" s="6">
        <f t="shared" si="127"/>
        <v>157.1720052</v>
      </c>
      <c r="AF397" s="4">
        <v>468</v>
      </c>
      <c r="AG397" s="6">
        <f t="shared" si="128"/>
        <v>836.43284556000003</v>
      </c>
      <c r="AH397" s="4">
        <v>240</v>
      </c>
      <c r="AI397" s="6">
        <f t="shared" si="129"/>
        <v>105.60658495199999</v>
      </c>
      <c r="AJ397" s="4">
        <v>2520</v>
      </c>
      <c r="AK397" s="6">
        <f t="shared" si="130"/>
        <v>1061.6759999999999</v>
      </c>
      <c r="AL397" s="4">
        <v>192</v>
      </c>
      <c r="AM397" s="6">
        <f t="shared" si="131"/>
        <v>185.08799944454401</v>
      </c>
      <c r="AN397" s="4">
        <v>400</v>
      </c>
      <c r="AO397" s="6">
        <f t="shared" si="132"/>
        <v>261.22624000000002</v>
      </c>
      <c r="AP397" s="6">
        <v>4860.2925999999998</v>
      </c>
    </row>
    <row r="398" spans="1:42" x14ac:dyDescent="0.25">
      <c r="A398" s="1">
        <v>12912</v>
      </c>
      <c r="B398" s="1" t="s">
        <v>2062</v>
      </c>
      <c r="C398" s="1" t="s">
        <v>1087</v>
      </c>
      <c r="D398" s="4">
        <v>528</v>
      </c>
      <c r="E398" s="6">
        <f t="shared" si="114"/>
        <v>205.86720000000003</v>
      </c>
      <c r="F398" s="4">
        <v>120</v>
      </c>
      <c r="G398" s="6">
        <f t="shared" si="115"/>
        <v>96.079144799999995</v>
      </c>
      <c r="H398" s="4">
        <v>120</v>
      </c>
      <c r="I398" s="6">
        <f t="shared" si="116"/>
        <v>69.599999999999994</v>
      </c>
      <c r="J398" s="4">
        <v>230</v>
      </c>
      <c r="K398" s="6">
        <f t="shared" si="117"/>
        <v>82.339942776000001</v>
      </c>
      <c r="L398" s="4">
        <v>70</v>
      </c>
      <c r="M398" s="6">
        <f t="shared" si="118"/>
        <v>49.350512011563005</v>
      </c>
      <c r="N398" s="4">
        <v>84</v>
      </c>
      <c r="O398" s="6">
        <f t="shared" si="119"/>
        <v>52.920335999999999</v>
      </c>
      <c r="P398" s="4">
        <v>84</v>
      </c>
      <c r="Q398" s="6">
        <f t="shared" si="120"/>
        <v>52.920335999999999</v>
      </c>
      <c r="R398" s="4">
        <v>66</v>
      </c>
      <c r="S398" s="6">
        <f t="shared" si="121"/>
        <v>43.250163000000001</v>
      </c>
      <c r="T398" s="4">
        <v>216</v>
      </c>
      <c r="U398" s="6">
        <f t="shared" si="122"/>
        <v>59.184237600000003</v>
      </c>
      <c r="V398" s="4">
        <v>192</v>
      </c>
      <c r="W398" s="6">
        <f t="shared" si="123"/>
        <v>71.788934399999988</v>
      </c>
      <c r="X398" s="4">
        <v>0</v>
      </c>
      <c r="Y398" s="6">
        <f t="shared" si="124"/>
        <v>0</v>
      </c>
      <c r="Z398" s="4">
        <v>144</v>
      </c>
      <c r="AA398" s="6">
        <f t="shared" si="125"/>
        <v>45.555374304000004</v>
      </c>
      <c r="AB398" s="4">
        <v>456</v>
      </c>
      <c r="AC398" s="6">
        <f t="shared" si="126"/>
        <v>197.44948701599998</v>
      </c>
      <c r="AD398" s="4">
        <v>108</v>
      </c>
      <c r="AE398" s="6">
        <f t="shared" si="127"/>
        <v>74.449897199999995</v>
      </c>
      <c r="AF398" s="4">
        <v>168</v>
      </c>
      <c r="AG398" s="6">
        <f t="shared" si="128"/>
        <v>300.25794456</v>
      </c>
      <c r="AH398" s="4">
        <v>120</v>
      </c>
      <c r="AI398" s="6">
        <f t="shared" si="129"/>
        <v>52.803292475999996</v>
      </c>
      <c r="AJ398" s="4">
        <v>500</v>
      </c>
      <c r="AK398" s="6">
        <f t="shared" si="130"/>
        <v>210.65</v>
      </c>
      <c r="AL398" s="4">
        <v>0</v>
      </c>
      <c r="AM398" s="6">
        <f t="shared" si="131"/>
        <v>0</v>
      </c>
      <c r="AN398" s="4">
        <v>0</v>
      </c>
      <c r="AO398" s="6">
        <f t="shared" si="132"/>
        <v>0</v>
      </c>
      <c r="AP398" s="6">
        <v>1664.2192000000002</v>
      </c>
    </row>
    <row r="399" spans="1:42" x14ac:dyDescent="0.25">
      <c r="A399" s="1">
        <v>12913</v>
      </c>
      <c r="B399" s="1" t="s">
        <v>2063</v>
      </c>
      <c r="C399" s="1" t="s">
        <v>1088</v>
      </c>
      <c r="D399" s="4">
        <v>3000</v>
      </c>
      <c r="E399" s="6">
        <f t="shared" si="114"/>
        <v>1169.7</v>
      </c>
      <c r="F399" s="4">
        <v>1500</v>
      </c>
      <c r="G399" s="6">
        <f t="shared" si="115"/>
        <v>1200.9893099999999</v>
      </c>
      <c r="H399" s="4">
        <v>1600</v>
      </c>
      <c r="I399" s="6">
        <f t="shared" si="116"/>
        <v>927.99999999999989</v>
      </c>
      <c r="J399" s="4">
        <v>2000</v>
      </c>
      <c r="K399" s="6">
        <f t="shared" si="117"/>
        <v>715.99950239999998</v>
      </c>
      <c r="L399" s="4">
        <v>900</v>
      </c>
      <c r="M399" s="6">
        <f t="shared" si="118"/>
        <v>634.50658300581006</v>
      </c>
      <c r="N399" s="4">
        <v>504</v>
      </c>
      <c r="O399" s="6">
        <f t="shared" si="119"/>
        <v>317.52201600000001</v>
      </c>
      <c r="P399" s="4">
        <v>504</v>
      </c>
      <c r="Q399" s="6">
        <f t="shared" si="120"/>
        <v>317.52201600000001</v>
      </c>
      <c r="R399" s="4">
        <v>828</v>
      </c>
      <c r="S399" s="6">
        <f t="shared" si="121"/>
        <v>542.59295399999996</v>
      </c>
      <c r="T399" s="4">
        <v>504</v>
      </c>
      <c r="U399" s="6">
        <f t="shared" si="122"/>
        <v>138.0965544</v>
      </c>
      <c r="V399" s="4">
        <v>504</v>
      </c>
      <c r="W399" s="6">
        <f t="shared" si="123"/>
        <v>188.44595279999999</v>
      </c>
      <c r="X399" s="4">
        <v>996</v>
      </c>
      <c r="Y399" s="6">
        <f t="shared" si="124"/>
        <v>365.03439142799999</v>
      </c>
      <c r="Z399" s="4">
        <v>312</v>
      </c>
      <c r="AA399" s="6">
        <f t="shared" si="125"/>
        <v>98.703310991999999</v>
      </c>
      <c r="AB399" s="4">
        <v>504</v>
      </c>
      <c r="AC399" s="6">
        <f t="shared" si="126"/>
        <v>218.23364354399999</v>
      </c>
      <c r="AD399" s="4">
        <v>0</v>
      </c>
      <c r="AE399" s="6">
        <f t="shared" si="127"/>
        <v>0</v>
      </c>
      <c r="AF399" s="4">
        <v>2004</v>
      </c>
      <c r="AG399" s="6">
        <f t="shared" si="128"/>
        <v>3581.6483386800001</v>
      </c>
      <c r="AH399" s="4">
        <v>1560</v>
      </c>
      <c r="AI399" s="6">
        <f t="shared" si="129"/>
        <v>686.44280218799997</v>
      </c>
      <c r="AJ399" s="4">
        <v>2000</v>
      </c>
      <c r="AK399" s="6">
        <f t="shared" si="130"/>
        <v>842.6</v>
      </c>
      <c r="AL399" s="4">
        <v>0</v>
      </c>
      <c r="AM399" s="6">
        <f t="shared" si="131"/>
        <v>0</v>
      </c>
      <c r="AN399" s="4">
        <v>0</v>
      </c>
      <c r="AO399" s="6">
        <f t="shared" si="132"/>
        <v>0</v>
      </c>
      <c r="AP399" s="6">
        <v>11944.579999999998</v>
      </c>
    </row>
    <row r="400" spans="1:42" x14ac:dyDescent="0.25">
      <c r="A400" s="1">
        <v>12914</v>
      </c>
      <c r="B400" s="1" t="s">
        <v>2064</v>
      </c>
      <c r="C400" s="1" t="s">
        <v>1089</v>
      </c>
      <c r="D400" s="4">
        <v>1200</v>
      </c>
      <c r="E400" s="6">
        <f t="shared" si="114"/>
        <v>467.88000000000005</v>
      </c>
      <c r="F400" s="4">
        <v>264</v>
      </c>
      <c r="G400" s="6">
        <f t="shared" si="115"/>
        <v>211.37411856</v>
      </c>
      <c r="H400" s="4">
        <v>280</v>
      </c>
      <c r="I400" s="6">
        <f t="shared" si="116"/>
        <v>162.39999999999998</v>
      </c>
      <c r="J400" s="4">
        <v>480</v>
      </c>
      <c r="K400" s="6">
        <f t="shared" si="117"/>
        <v>171.83988057599998</v>
      </c>
      <c r="L400" s="4">
        <v>150</v>
      </c>
      <c r="M400" s="6">
        <f t="shared" si="118"/>
        <v>105.75109716763501</v>
      </c>
      <c r="N400" s="4">
        <v>204</v>
      </c>
      <c r="O400" s="6">
        <f t="shared" si="119"/>
        <v>128.520816</v>
      </c>
      <c r="P400" s="4">
        <v>204</v>
      </c>
      <c r="Q400" s="6">
        <f t="shared" si="120"/>
        <v>128.520816</v>
      </c>
      <c r="R400" s="4">
        <v>138</v>
      </c>
      <c r="S400" s="6">
        <f t="shared" si="121"/>
        <v>90.432158999999999</v>
      </c>
      <c r="T400" s="4">
        <v>624</v>
      </c>
      <c r="U400" s="6">
        <f t="shared" si="122"/>
        <v>170.97668640000001</v>
      </c>
      <c r="V400" s="4">
        <v>600</v>
      </c>
      <c r="W400" s="6">
        <f t="shared" si="123"/>
        <v>224.34041999999999</v>
      </c>
      <c r="X400" s="4">
        <v>216</v>
      </c>
      <c r="Y400" s="6">
        <f t="shared" si="124"/>
        <v>79.164084887999991</v>
      </c>
      <c r="Z400" s="4">
        <v>480</v>
      </c>
      <c r="AA400" s="6">
        <f t="shared" si="125"/>
        <v>151.85124768</v>
      </c>
      <c r="AB400" s="4">
        <v>720</v>
      </c>
      <c r="AC400" s="6">
        <f t="shared" si="126"/>
        <v>311.76234791999997</v>
      </c>
      <c r="AD400" s="4">
        <v>240</v>
      </c>
      <c r="AE400" s="6">
        <f t="shared" si="127"/>
        <v>165.44421599999998</v>
      </c>
      <c r="AF400" s="4">
        <v>480</v>
      </c>
      <c r="AG400" s="6">
        <f t="shared" si="128"/>
        <v>857.87984159999996</v>
      </c>
      <c r="AH400" s="4">
        <v>300</v>
      </c>
      <c r="AI400" s="6">
        <f t="shared" si="129"/>
        <v>132.00823119</v>
      </c>
      <c r="AJ400" s="4">
        <v>600</v>
      </c>
      <c r="AK400" s="6">
        <f t="shared" si="130"/>
        <v>252.78</v>
      </c>
      <c r="AL400" s="4">
        <v>192</v>
      </c>
      <c r="AM400" s="6">
        <f t="shared" si="131"/>
        <v>185.08799944454401</v>
      </c>
      <c r="AN400" s="4">
        <v>496</v>
      </c>
      <c r="AO400" s="6">
        <f t="shared" si="132"/>
        <v>323.92053759999999</v>
      </c>
      <c r="AP400" s="6">
        <v>4321.3320000000003</v>
      </c>
    </row>
    <row r="401" spans="1:42" x14ac:dyDescent="0.25">
      <c r="A401" s="1">
        <v>12916</v>
      </c>
      <c r="B401" s="1" t="s">
        <v>2065</v>
      </c>
      <c r="C401" s="1" t="s">
        <v>1090</v>
      </c>
      <c r="D401" s="4">
        <v>7998</v>
      </c>
      <c r="E401" s="6">
        <f t="shared" si="114"/>
        <v>3118.4202</v>
      </c>
      <c r="F401" s="4">
        <v>1200</v>
      </c>
      <c r="G401" s="6">
        <f t="shared" si="115"/>
        <v>960.79144799999995</v>
      </c>
      <c r="H401" s="4">
        <v>600</v>
      </c>
      <c r="I401" s="6">
        <f t="shared" si="116"/>
        <v>348</v>
      </c>
      <c r="J401" s="4">
        <v>600</v>
      </c>
      <c r="K401" s="6">
        <f t="shared" si="117"/>
        <v>214.79985071999999</v>
      </c>
      <c r="L401" s="4">
        <v>1200</v>
      </c>
      <c r="M401" s="6">
        <f t="shared" si="118"/>
        <v>846.00877734108008</v>
      </c>
      <c r="N401" s="4">
        <v>600</v>
      </c>
      <c r="O401" s="6">
        <f t="shared" si="119"/>
        <v>378.00240000000002</v>
      </c>
      <c r="P401" s="4">
        <v>600</v>
      </c>
      <c r="Q401" s="6">
        <f t="shared" si="120"/>
        <v>378.00240000000002</v>
      </c>
      <c r="R401" s="4">
        <v>600</v>
      </c>
      <c r="S401" s="6">
        <f t="shared" si="121"/>
        <v>393.18329999999997</v>
      </c>
      <c r="T401" s="4">
        <v>2400</v>
      </c>
      <c r="U401" s="6">
        <f t="shared" si="122"/>
        <v>657.60263999999995</v>
      </c>
      <c r="V401" s="4">
        <v>396</v>
      </c>
      <c r="W401" s="6">
        <f t="shared" si="123"/>
        <v>148.06467719999998</v>
      </c>
      <c r="X401" s="4">
        <v>1200</v>
      </c>
      <c r="Y401" s="6">
        <f t="shared" si="124"/>
        <v>439.80047159999998</v>
      </c>
      <c r="Z401" s="4">
        <v>312</v>
      </c>
      <c r="AA401" s="6">
        <f t="shared" si="125"/>
        <v>98.703310991999999</v>
      </c>
      <c r="AB401" s="4">
        <v>792</v>
      </c>
      <c r="AC401" s="6">
        <f t="shared" si="126"/>
        <v>342.93858271199997</v>
      </c>
      <c r="AD401" s="4">
        <v>1200</v>
      </c>
      <c r="AE401" s="6">
        <f t="shared" si="127"/>
        <v>827.22108000000003</v>
      </c>
      <c r="AF401" s="4">
        <v>2496</v>
      </c>
      <c r="AG401" s="6">
        <f t="shared" si="128"/>
        <v>4460.9751763200002</v>
      </c>
      <c r="AH401" s="4">
        <v>1500</v>
      </c>
      <c r="AI401" s="6">
        <f t="shared" si="129"/>
        <v>660.04115594999996</v>
      </c>
      <c r="AJ401" s="4">
        <v>1500</v>
      </c>
      <c r="AK401" s="6">
        <f t="shared" si="130"/>
        <v>631.95000000000005</v>
      </c>
      <c r="AL401" s="4">
        <v>1200</v>
      </c>
      <c r="AM401" s="6">
        <f t="shared" si="131"/>
        <v>1156.7999965284</v>
      </c>
      <c r="AN401" s="4">
        <v>496</v>
      </c>
      <c r="AO401" s="6">
        <f t="shared" si="132"/>
        <v>323.92053759999999</v>
      </c>
      <c r="AP401" s="6">
        <v>16383.1922</v>
      </c>
    </row>
    <row r="402" spans="1:42" x14ac:dyDescent="0.25">
      <c r="A402" s="1">
        <v>12917</v>
      </c>
      <c r="B402" s="1" t="s">
        <v>2066</v>
      </c>
      <c r="C402" s="1" t="s">
        <v>1091</v>
      </c>
      <c r="D402" s="4">
        <v>414</v>
      </c>
      <c r="E402" s="6">
        <f t="shared" si="114"/>
        <v>161.4186</v>
      </c>
      <c r="F402" s="4">
        <v>120</v>
      </c>
      <c r="G402" s="6">
        <f t="shared" si="115"/>
        <v>96.079144799999995</v>
      </c>
      <c r="H402" s="4">
        <v>96</v>
      </c>
      <c r="I402" s="6">
        <f t="shared" si="116"/>
        <v>55.679999999999993</v>
      </c>
      <c r="J402" s="4">
        <v>290</v>
      </c>
      <c r="K402" s="6">
        <f t="shared" si="117"/>
        <v>103.81992784799999</v>
      </c>
      <c r="L402" s="4">
        <v>50</v>
      </c>
      <c r="M402" s="6">
        <f t="shared" si="118"/>
        <v>35.250365722544998</v>
      </c>
      <c r="N402" s="4">
        <v>60</v>
      </c>
      <c r="O402" s="6">
        <f t="shared" si="119"/>
        <v>37.800240000000002</v>
      </c>
      <c r="P402" s="4">
        <v>60</v>
      </c>
      <c r="Q402" s="6">
        <f t="shared" si="120"/>
        <v>37.800240000000002</v>
      </c>
      <c r="R402" s="4">
        <v>54</v>
      </c>
      <c r="S402" s="6">
        <f t="shared" si="121"/>
        <v>35.386496999999999</v>
      </c>
      <c r="T402" s="4">
        <v>168</v>
      </c>
      <c r="U402" s="6">
        <f t="shared" si="122"/>
        <v>46.032184799999996</v>
      </c>
      <c r="V402" s="4">
        <v>156</v>
      </c>
      <c r="W402" s="6">
        <f t="shared" si="123"/>
        <v>58.328509199999999</v>
      </c>
      <c r="X402" s="4">
        <v>72</v>
      </c>
      <c r="Y402" s="6">
        <f t="shared" si="124"/>
        <v>26.388028295999998</v>
      </c>
      <c r="Z402" s="4">
        <v>192</v>
      </c>
      <c r="AA402" s="6">
        <f t="shared" si="125"/>
        <v>60.740499072000006</v>
      </c>
      <c r="AB402" s="4">
        <v>936</v>
      </c>
      <c r="AC402" s="6">
        <f t="shared" si="126"/>
        <v>405.29105229599998</v>
      </c>
      <c r="AD402" s="4">
        <v>84</v>
      </c>
      <c r="AE402" s="6">
        <f t="shared" si="127"/>
        <v>57.905475600000003</v>
      </c>
      <c r="AF402" s="4">
        <v>396</v>
      </c>
      <c r="AG402" s="6">
        <f t="shared" si="128"/>
        <v>707.75086931999999</v>
      </c>
      <c r="AH402" s="4">
        <v>120</v>
      </c>
      <c r="AI402" s="6">
        <f t="shared" si="129"/>
        <v>52.803292475999996</v>
      </c>
      <c r="AJ402" s="4">
        <v>600</v>
      </c>
      <c r="AK402" s="6">
        <f t="shared" si="130"/>
        <v>252.78</v>
      </c>
      <c r="AL402" s="4">
        <v>72</v>
      </c>
      <c r="AM402" s="6">
        <f t="shared" si="131"/>
        <v>69.407999791704</v>
      </c>
      <c r="AN402" s="4">
        <v>400</v>
      </c>
      <c r="AO402" s="6">
        <f t="shared" si="132"/>
        <v>261.22624000000002</v>
      </c>
      <c r="AP402" s="6">
        <v>2561.4825999999998</v>
      </c>
    </row>
    <row r="403" spans="1:42" x14ac:dyDescent="0.25">
      <c r="A403" s="1">
        <v>12918</v>
      </c>
      <c r="B403" s="1" t="s">
        <v>2067</v>
      </c>
      <c r="C403" s="1" t="s">
        <v>1092</v>
      </c>
      <c r="D403" s="4">
        <v>3558</v>
      </c>
      <c r="E403" s="6">
        <f t="shared" si="114"/>
        <v>1387.2642000000001</v>
      </c>
      <c r="F403" s="4">
        <v>768</v>
      </c>
      <c r="G403" s="6">
        <f t="shared" si="115"/>
        <v>614.90652671999999</v>
      </c>
      <c r="H403" s="4">
        <v>816</v>
      </c>
      <c r="I403" s="6">
        <f t="shared" si="116"/>
        <v>473.28</v>
      </c>
      <c r="J403" s="4">
        <v>300</v>
      </c>
      <c r="K403" s="6">
        <f t="shared" si="117"/>
        <v>107.39992536</v>
      </c>
      <c r="L403" s="4">
        <v>450</v>
      </c>
      <c r="M403" s="6">
        <f t="shared" si="118"/>
        <v>317.25329150290503</v>
      </c>
      <c r="N403" s="4">
        <v>552</v>
      </c>
      <c r="O403" s="6">
        <f t="shared" si="119"/>
        <v>347.76220799999999</v>
      </c>
      <c r="P403" s="4">
        <v>552</v>
      </c>
      <c r="Q403" s="6">
        <f t="shared" si="120"/>
        <v>347.76220799999999</v>
      </c>
      <c r="R403" s="4">
        <v>426</v>
      </c>
      <c r="S403" s="6">
        <f t="shared" si="121"/>
        <v>279.16014300000001</v>
      </c>
      <c r="T403" s="4">
        <v>1512</v>
      </c>
      <c r="U403" s="6">
        <f t="shared" si="122"/>
        <v>414.28966320000001</v>
      </c>
      <c r="V403" s="4">
        <v>1248</v>
      </c>
      <c r="W403" s="6">
        <f t="shared" si="123"/>
        <v>466.62807359999999</v>
      </c>
      <c r="X403" s="4">
        <v>624</v>
      </c>
      <c r="Y403" s="6">
        <f t="shared" si="124"/>
        <v>228.696245232</v>
      </c>
      <c r="Z403" s="4">
        <v>192</v>
      </c>
      <c r="AA403" s="6">
        <f t="shared" si="125"/>
        <v>60.740499072000006</v>
      </c>
      <c r="AB403" s="4">
        <v>2400</v>
      </c>
      <c r="AC403" s="6">
        <f t="shared" si="126"/>
        <v>1039.2078263999999</v>
      </c>
      <c r="AD403" s="4">
        <v>732</v>
      </c>
      <c r="AE403" s="6">
        <f t="shared" si="127"/>
        <v>504.60485879999999</v>
      </c>
      <c r="AF403" s="4">
        <v>1452</v>
      </c>
      <c r="AG403" s="6">
        <f t="shared" si="128"/>
        <v>2595.08652084</v>
      </c>
      <c r="AH403" s="4">
        <v>780</v>
      </c>
      <c r="AI403" s="6">
        <f t="shared" si="129"/>
        <v>343.22140109399999</v>
      </c>
      <c r="AJ403" s="4">
        <v>600</v>
      </c>
      <c r="AK403" s="6">
        <f t="shared" si="130"/>
        <v>252.78</v>
      </c>
      <c r="AL403" s="4">
        <v>588</v>
      </c>
      <c r="AM403" s="6">
        <f t="shared" si="131"/>
        <v>566.83199829891601</v>
      </c>
      <c r="AN403" s="4">
        <v>1104</v>
      </c>
      <c r="AO403" s="6">
        <f t="shared" si="132"/>
        <v>720.98442239999997</v>
      </c>
      <c r="AP403" s="6">
        <v>11066.824200000001</v>
      </c>
    </row>
    <row r="404" spans="1:42" x14ac:dyDescent="0.25">
      <c r="A404" s="1">
        <v>12919</v>
      </c>
      <c r="B404" s="1" t="s">
        <v>2068</v>
      </c>
      <c r="C404" s="1" t="s">
        <v>1093</v>
      </c>
      <c r="D404" s="4">
        <v>1134</v>
      </c>
      <c r="E404" s="6">
        <f t="shared" si="114"/>
        <v>442.14660000000003</v>
      </c>
      <c r="F404" s="4">
        <v>240</v>
      </c>
      <c r="G404" s="6">
        <f t="shared" si="115"/>
        <v>192.15828959999999</v>
      </c>
      <c r="H404" s="4">
        <v>264</v>
      </c>
      <c r="I404" s="6">
        <f t="shared" si="116"/>
        <v>153.11999999999998</v>
      </c>
      <c r="J404" s="4">
        <v>420</v>
      </c>
      <c r="K404" s="6">
        <f t="shared" si="117"/>
        <v>150.35989550400001</v>
      </c>
      <c r="L404" s="4">
        <v>150</v>
      </c>
      <c r="M404" s="6">
        <f t="shared" si="118"/>
        <v>105.75109716763501</v>
      </c>
      <c r="N404" s="4">
        <v>180</v>
      </c>
      <c r="O404" s="6">
        <f t="shared" si="119"/>
        <v>113.40072000000001</v>
      </c>
      <c r="P404" s="4">
        <v>180</v>
      </c>
      <c r="Q404" s="6">
        <f t="shared" si="120"/>
        <v>113.40072000000001</v>
      </c>
      <c r="R404" s="4">
        <v>132</v>
      </c>
      <c r="S404" s="6">
        <f t="shared" si="121"/>
        <v>86.500326000000001</v>
      </c>
      <c r="T404" s="4">
        <v>480</v>
      </c>
      <c r="U404" s="6">
        <f t="shared" si="122"/>
        <v>131.52052800000001</v>
      </c>
      <c r="V404" s="4">
        <v>396</v>
      </c>
      <c r="W404" s="6">
        <f t="shared" si="123"/>
        <v>148.06467719999998</v>
      </c>
      <c r="X404" s="4">
        <v>204</v>
      </c>
      <c r="Y404" s="6">
        <f t="shared" si="124"/>
        <v>74.766080172000002</v>
      </c>
      <c r="Z404" s="4">
        <v>312</v>
      </c>
      <c r="AA404" s="6">
        <f t="shared" si="125"/>
        <v>98.703310991999999</v>
      </c>
      <c r="AB404" s="4">
        <v>960</v>
      </c>
      <c r="AC404" s="6">
        <f t="shared" si="126"/>
        <v>415.68313056</v>
      </c>
      <c r="AD404" s="4">
        <v>228</v>
      </c>
      <c r="AE404" s="6">
        <f t="shared" si="127"/>
        <v>157.1720052</v>
      </c>
      <c r="AF404" s="4">
        <v>120</v>
      </c>
      <c r="AG404" s="6">
        <f t="shared" si="128"/>
        <v>214.46996039999999</v>
      </c>
      <c r="AH404" s="4">
        <v>240</v>
      </c>
      <c r="AI404" s="6">
        <f t="shared" si="129"/>
        <v>105.60658495199999</v>
      </c>
      <c r="AJ404" s="4">
        <v>720</v>
      </c>
      <c r="AK404" s="6">
        <f t="shared" si="130"/>
        <v>303.33600000000001</v>
      </c>
      <c r="AL404" s="4">
        <v>192</v>
      </c>
      <c r="AM404" s="6">
        <f t="shared" si="131"/>
        <v>185.08799944454401</v>
      </c>
      <c r="AN404" s="4">
        <v>304</v>
      </c>
      <c r="AO404" s="6">
        <f t="shared" si="132"/>
        <v>198.53194240000002</v>
      </c>
      <c r="AP404" s="6">
        <v>3389.2886000000008</v>
      </c>
    </row>
    <row r="405" spans="1:42" x14ac:dyDescent="0.25">
      <c r="A405" s="1">
        <v>12920</v>
      </c>
      <c r="B405" s="1" t="s">
        <v>2069</v>
      </c>
      <c r="C405" s="1" t="s">
        <v>1094</v>
      </c>
      <c r="D405" s="4">
        <v>300</v>
      </c>
      <c r="E405" s="6">
        <f t="shared" si="114"/>
        <v>116.97000000000001</v>
      </c>
      <c r="F405" s="4">
        <v>0</v>
      </c>
      <c r="G405" s="6">
        <f t="shared" si="115"/>
        <v>0</v>
      </c>
      <c r="H405" s="4">
        <v>96</v>
      </c>
      <c r="I405" s="6">
        <f t="shared" si="116"/>
        <v>55.679999999999993</v>
      </c>
      <c r="J405" s="4">
        <v>0</v>
      </c>
      <c r="K405" s="6">
        <f t="shared" si="117"/>
        <v>0</v>
      </c>
      <c r="L405" s="4">
        <v>0</v>
      </c>
      <c r="M405" s="6">
        <f t="shared" si="118"/>
        <v>0</v>
      </c>
      <c r="N405" s="4">
        <v>96</v>
      </c>
      <c r="O405" s="6">
        <f t="shared" si="119"/>
        <v>60.480384000000001</v>
      </c>
      <c r="P405" s="4">
        <v>0</v>
      </c>
      <c r="Q405" s="6">
        <f t="shared" si="120"/>
        <v>0</v>
      </c>
      <c r="R405" s="4">
        <v>0</v>
      </c>
      <c r="S405" s="6">
        <f t="shared" si="121"/>
        <v>0</v>
      </c>
      <c r="T405" s="4">
        <v>96</v>
      </c>
      <c r="U405" s="6">
        <f t="shared" si="122"/>
        <v>26.3041056</v>
      </c>
      <c r="V405" s="4">
        <v>96</v>
      </c>
      <c r="W405" s="6">
        <f t="shared" si="123"/>
        <v>35.894467199999994</v>
      </c>
      <c r="X405" s="4">
        <v>0</v>
      </c>
      <c r="Y405" s="6">
        <f t="shared" si="124"/>
        <v>0</v>
      </c>
      <c r="Z405" s="4">
        <v>0</v>
      </c>
      <c r="AA405" s="6">
        <f t="shared" si="125"/>
        <v>0</v>
      </c>
      <c r="AB405" s="4">
        <v>48</v>
      </c>
      <c r="AC405" s="6">
        <f t="shared" si="126"/>
        <v>20.784156527999997</v>
      </c>
      <c r="AD405" s="4">
        <v>96</v>
      </c>
      <c r="AE405" s="6">
        <f t="shared" si="127"/>
        <v>66.177686399999999</v>
      </c>
      <c r="AF405" s="4">
        <v>48</v>
      </c>
      <c r="AG405" s="6">
        <f t="shared" si="128"/>
        <v>85.787984160000008</v>
      </c>
      <c r="AH405" s="4">
        <v>120</v>
      </c>
      <c r="AI405" s="6">
        <f t="shared" si="129"/>
        <v>52.803292475999996</v>
      </c>
      <c r="AJ405" s="4">
        <v>60</v>
      </c>
      <c r="AK405" s="6">
        <f t="shared" si="130"/>
        <v>25.277999999999999</v>
      </c>
      <c r="AL405" s="4">
        <v>96</v>
      </c>
      <c r="AM405" s="6">
        <f t="shared" si="131"/>
        <v>92.543999722272005</v>
      </c>
      <c r="AN405" s="4">
        <v>48</v>
      </c>
      <c r="AO405" s="6">
        <f t="shared" si="132"/>
        <v>31.347148799999999</v>
      </c>
      <c r="AP405" s="6">
        <v>669.99</v>
      </c>
    </row>
    <row r="406" spans="1:42" x14ac:dyDescent="0.25">
      <c r="A406" s="1">
        <v>12922</v>
      </c>
      <c r="B406" s="1" t="s">
        <v>2070</v>
      </c>
      <c r="C406" s="1" t="s">
        <v>1095</v>
      </c>
      <c r="D406" s="4">
        <v>8592</v>
      </c>
      <c r="E406" s="6">
        <f t="shared" si="114"/>
        <v>3350.0208000000002</v>
      </c>
      <c r="F406" s="4">
        <v>1764</v>
      </c>
      <c r="G406" s="6">
        <f t="shared" si="115"/>
        <v>1412.3634285599999</v>
      </c>
      <c r="H406" s="4">
        <v>2584</v>
      </c>
      <c r="I406" s="6">
        <f t="shared" si="116"/>
        <v>1498.7199999999998</v>
      </c>
      <c r="J406" s="4">
        <v>3670</v>
      </c>
      <c r="K406" s="6">
        <f t="shared" si="117"/>
        <v>1313.8590869039999</v>
      </c>
      <c r="L406" s="4">
        <v>1330</v>
      </c>
      <c r="M406" s="6">
        <f t="shared" si="118"/>
        <v>937.65972821969706</v>
      </c>
      <c r="N406" s="4">
        <v>1380</v>
      </c>
      <c r="O406" s="6">
        <f t="shared" si="119"/>
        <v>869.40552000000002</v>
      </c>
      <c r="P406" s="4">
        <v>1776</v>
      </c>
      <c r="Q406" s="6">
        <f t="shared" si="120"/>
        <v>1118.8871039999999</v>
      </c>
      <c r="R406" s="4">
        <v>1200</v>
      </c>
      <c r="S406" s="6">
        <f t="shared" si="121"/>
        <v>786.36659999999995</v>
      </c>
      <c r="T406" s="4">
        <v>3960</v>
      </c>
      <c r="U406" s="6">
        <f t="shared" si="122"/>
        <v>1085.0443559999999</v>
      </c>
      <c r="V406" s="4">
        <v>3384</v>
      </c>
      <c r="W406" s="6">
        <f t="shared" si="123"/>
        <v>1265.2799688</v>
      </c>
      <c r="X406" s="4">
        <v>1416</v>
      </c>
      <c r="Y406" s="6">
        <f t="shared" si="124"/>
        <v>518.96455648799997</v>
      </c>
      <c r="Z406" s="4">
        <v>4872</v>
      </c>
      <c r="AA406" s="6">
        <f t="shared" si="125"/>
        <v>1541.2901639520001</v>
      </c>
      <c r="AB406" s="4">
        <v>5976</v>
      </c>
      <c r="AC406" s="6">
        <f t="shared" si="126"/>
        <v>2587.6274877359997</v>
      </c>
      <c r="AD406" s="4">
        <v>2004</v>
      </c>
      <c r="AE406" s="6">
        <f t="shared" si="127"/>
        <v>1381.4592035999999</v>
      </c>
      <c r="AF406" s="4">
        <v>1764</v>
      </c>
      <c r="AG406" s="6">
        <f t="shared" si="128"/>
        <v>3152.7084178800001</v>
      </c>
      <c r="AH406" s="4">
        <v>3600</v>
      </c>
      <c r="AI406" s="6">
        <f t="shared" si="129"/>
        <v>1584.09877428</v>
      </c>
      <c r="AJ406" s="4">
        <v>5280</v>
      </c>
      <c r="AK406" s="6">
        <f t="shared" si="130"/>
        <v>2224.4639999999999</v>
      </c>
      <c r="AL406" s="4">
        <v>1308</v>
      </c>
      <c r="AM406" s="6">
        <f t="shared" si="131"/>
        <v>1260.9119962159559</v>
      </c>
      <c r="AN406" s="4">
        <v>4128</v>
      </c>
      <c r="AO406" s="6">
        <f t="shared" si="132"/>
        <v>2695.8547968000003</v>
      </c>
      <c r="AP406" s="6">
        <v>30579.966800000002</v>
      </c>
    </row>
    <row r="407" spans="1:42" x14ac:dyDescent="0.25">
      <c r="A407" s="1">
        <v>12923</v>
      </c>
      <c r="B407" s="1" t="s">
        <v>2071</v>
      </c>
      <c r="C407" s="1" t="s">
        <v>2551</v>
      </c>
      <c r="D407" s="4">
        <v>5400</v>
      </c>
      <c r="E407" s="6">
        <f t="shared" si="114"/>
        <v>2105.46</v>
      </c>
      <c r="F407" s="4">
        <v>1188</v>
      </c>
      <c r="G407" s="6">
        <f t="shared" si="115"/>
        <v>951.18353351999997</v>
      </c>
      <c r="H407" s="4">
        <v>2528</v>
      </c>
      <c r="I407" s="6">
        <f t="shared" si="116"/>
        <v>1466.24</v>
      </c>
      <c r="J407" s="4">
        <v>2160</v>
      </c>
      <c r="K407" s="6">
        <f t="shared" si="117"/>
        <v>773.27946259199996</v>
      </c>
      <c r="L407" s="4">
        <v>700</v>
      </c>
      <c r="M407" s="6">
        <f t="shared" si="118"/>
        <v>493.50512011563001</v>
      </c>
      <c r="N407" s="4">
        <v>540</v>
      </c>
      <c r="O407" s="6">
        <f t="shared" si="119"/>
        <v>340.20215999999999</v>
      </c>
      <c r="P407" s="4">
        <v>540</v>
      </c>
      <c r="Q407" s="6">
        <f t="shared" si="120"/>
        <v>340.20215999999999</v>
      </c>
      <c r="R407" s="4">
        <v>636</v>
      </c>
      <c r="S407" s="6">
        <f t="shared" si="121"/>
        <v>416.77429799999999</v>
      </c>
      <c r="T407" s="4">
        <v>2616</v>
      </c>
      <c r="U407" s="6">
        <f t="shared" si="122"/>
        <v>716.78687760000003</v>
      </c>
      <c r="V407" s="4">
        <v>1896</v>
      </c>
      <c r="W407" s="6">
        <f t="shared" si="123"/>
        <v>708.91572719999999</v>
      </c>
      <c r="X407" s="4">
        <v>1236</v>
      </c>
      <c r="Y407" s="6">
        <f t="shared" si="124"/>
        <v>452.99448574799999</v>
      </c>
      <c r="Z407" s="4">
        <v>1896</v>
      </c>
      <c r="AA407" s="6">
        <f t="shared" si="125"/>
        <v>599.81242833600004</v>
      </c>
      <c r="AB407" s="4">
        <v>3792</v>
      </c>
      <c r="AC407" s="6">
        <f t="shared" si="126"/>
        <v>1641.9483657119999</v>
      </c>
      <c r="AD407" s="4">
        <v>1080</v>
      </c>
      <c r="AE407" s="6">
        <f t="shared" si="127"/>
        <v>744.49897199999998</v>
      </c>
      <c r="AF407" s="4">
        <v>432</v>
      </c>
      <c r="AG407" s="6">
        <f t="shared" si="128"/>
        <v>772.09185744000001</v>
      </c>
      <c r="AH407" s="4">
        <v>2580</v>
      </c>
      <c r="AI407" s="6">
        <f t="shared" si="129"/>
        <v>1135.2707882340001</v>
      </c>
      <c r="AJ407" s="4">
        <v>1300</v>
      </c>
      <c r="AK407" s="6">
        <f t="shared" si="130"/>
        <v>547.69000000000005</v>
      </c>
      <c r="AL407" s="4">
        <v>876</v>
      </c>
      <c r="AM407" s="6">
        <f t="shared" si="131"/>
        <v>844.46399746573206</v>
      </c>
      <c r="AN407" s="4">
        <v>0</v>
      </c>
      <c r="AO407" s="6">
        <f t="shared" si="132"/>
        <v>0</v>
      </c>
      <c r="AP407" s="6">
        <v>15049.452000000001</v>
      </c>
    </row>
    <row r="408" spans="1:42" x14ac:dyDescent="0.25">
      <c r="A408" s="1">
        <v>12924</v>
      </c>
      <c r="B408" s="1" t="s">
        <v>2072</v>
      </c>
      <c r="C408" s="1" t="s">
        <v>1097</v>
      </c>
      <c r="D408" s="4">
        <v>3876</v>
      </c>
      <c r="E408" s="6">
        <f t="shared" si="114"/>
        <v>1511.2524000000001</v>
      </c>
      <c r="F408" s="4">
        <v>504</v>
      </c>
      <c r="G408" s="6">
        <f t="shared" si="115"/>
        <v>403.53240815999999</v>
      </c>
      <c r="H408" s="4">
        <v>504</v>
      </c>
      <c r="I408" s="6">
        <f t="shared" si="116"/>
        <v>292.32</v>
      </c>
      <c r="J408" s="4">
        <v>500</v>
      </c>
      <c r="K408" s="6">
        <f t="shared" si="117"/>
        <v>178.9998756</v>
      </c>
      <c r="L408" s="4">
        <v>500</v>
      </c>
      <c r="M408" s="6">
        <f t="shared" si="118"/>
        <v>352.50365722545001</v>
      </c>
      <c r="N408" s="4">
        <v>504</v>
      </c>
      <c r="O408" s="6">
        <f t="shared" si="119"/>
        <v>317.52201600000001</v>
      </c>
      <c r="P408" s="4">
        <v>504</v>
      </c>
      <c r="Q408" s="6">
        <f t="shared" si="120"/>
        <v>317.52201600000001</v>
      </c>
      <c r="R408" s="4">
        <v>462</v>
      </c>
      <c r="S408" s="6">
        <f t="shared" si="121"/>
        <v>302.75114100000002</v>
      </c>
      <c r="T408" s="4">
        <v>1512</v>
      </c>
      <c r="U408" s="6">
        <f t="shared" si="122"/>
        <v>414.28966320000001</v>
      </c>
      <c r="V408" s="4">
        <v>996</v>
      </c>
      <c r="W408" s="6">
        <f t="shared" si="123"/>
        <v>372.4050972</v>
      </c>
      <c r="X408" s="4">
        <v>684</v>
      </c>
      <c r="Y408" s="6">
        <f t="shared" si="124"/>
        <v>250.68626881199998</v>
      </c>
      <c r="Z408" s="4">
        <v>504</v>
      </c>
      <c r="AA408" s="6">
        <f t="shared" si="125"/>
        <v>159.44381006400002</v>
      </c>
      <c r="AB408" s="4">
        <v>1008</v>
      </c>
      <c r="AC408" s="6">
        <f t="shared" si="126"/>
        <v>436.46728708799998</v>
      </c>
      <c r="AD408" s="4">
        <v>792</v>
      </c>
      <c r="AE408" s="6">
        <f t="shared" si="127"/>
        <v>545.96591279999996</v>
      </c>
      <c r="AF408" s="4">
        <v>504</v>
      </c>
      <c r="AG408" s="6">
        <f t="shared" si="128"/>
        <v>900.77383368000005</v>
      </c>
      <c r="AH408" s="4">
        <v>900</v>
      </c>
      <c r="AI408" s="6">
        <f t="shared" si="129"/>
        <v>396.02469357000001</v>
      </c>
      <c r="AJ408" s="4">
        <v>500</v>
      </c>
      <c r="AK408" s="6">
        <f t="shared" si="130"/>
        <v>210.65</v>
      </c>
      <c r="AL408" s="4">
        <v>504</v>
      </c>
      <c r="AM408" s="6">
        <f t="shared" si="131"/>
        <v>485.85599854192799</v>
      </c>
      <c r="AN408" s="4">
        <v>496</v>
      </c>
      <c r="AO408" s="6">
        <f t="shared" si="132"/>
        <v>323.92053759999999</v>
      </c>
      <c r="AP408" s="6">
        <v>8171.8704000000007</v>
      </c>
    </row>
    <row r="409" spans="1:42" x14ac:dyDescent="0.25">
      <c r="A409" s="1">
        <v>12925</v>
      </c>
      <c r="B409" s="1" t="s">
        <v>2073</v>
      </c>
      <c r="C409" s="1" t="s">
        <v>1098</v>
      </c>
      <c r="D409" s="4">
        <v>1134</v>
      </c>
      <c r="E409" s="6">
        <f t="shared" si="114"/>
        <v>442.14660000000003</v>
      </c>
      <c r="F409" s="4">
        <v>240</v>
      </c>
      <c r="G409" s="6">
        <f t="shared" si="115"/>
        <v>192.15828959999999</v>
      </c>
      <c r="H409" s="4">
        <v>264</v>
      </c>
      <c r="I409" s="6">
        <f t="shared" si="116"/>
        <v>153.11999999999998</v>
      </c>
      <c r="J409" s="4">
        <v>570</v>
      </c>
      <c r="K409" s="6">
        <f t="shared" si="117"/>
        <v>204.05985818400001</v>
      </c>
      <c r="L409" s="4">
        <v>150</v>
      </c>
      <c r="M409" s="6">
        <f t="shared" si="118"/>
        <v>105.75109716763501</v>
      </c>
      <c r="N409" s="4">
        <v>180</v>
      </c>
      <c r="O409" s="6">
        <f t="shared" si="119"/>
        <v>113.40072000000001</v>
      </c>
      <c r="P409" s="4">
        <v>180</v>
      </c>
      <c r="Q409" s="6">
        <f t="shared" si="120"/>
        <v>113.40072000000001</v>
      </c>
      <c r="R409" s="4">
        <v>132</v>
      </c>
      <c r="S409" s="6">
        <f t="shared" si="121"/>
        <v>86.500326000000001</v>
      </c>
      <c r="T409" s="4">
        <v>480</v>
      </c>
      <c r="U409" s="6">
        <f t="shared" si="122"/>
        <v>131.52052800000001</v>
      </c>
      <c r="V409" s="4">
        <v>396</v>
      </c>
      <c r="W409" s="6">
        <f t="shared" si="123"/>
        <v>148.06467719999998</v>
      </c>
      <c r="X409" s="4">
        <v>204</v>
      </c>
      <c r="Y409" s="6">
        <f t="shared" si="124"/>
        <v>74.766080172000002</v>
      </c>
      <c r="Z409" s="4">
        <v>192</v>
      </c>
      <c r="AA409" s="6">
        <f t="shared" si="125"/>
        <v>60.740499072000006</v>
      </c>
      <c r="AB409" s="4">
        <v>960</v>
      </c>
      <c r="AC409" s="6">
        <f t="shared" si="126"/>
        <v>415.68313056</v>
      </c>
      <c r="AD409" s="4">
        <v>228</v>
      </c>
      <c r="AE409" s="6">
        <f t="shared" si="127"/>
        <v>157.1720052</v>
      </c>
      <c r="AF409" s="4">
        <v>420</v>
      </c>
      <c r="AG409" s="6">
        <f t="shared" si="128"/>
        <v>750.64486139999997</v>
      </c>
      <c r="AH409" s="4">
        <v>240</v>
      </c>
      <c r="AI409" s="6">
        <f t="shared" si="129"/>
        <v>105.60658495199999</v>
      </c>
      <c r="AJ409" s="4">
        <v>3000</v>
      </c>
      <c r="AK409" s="6">
        <f t="shared" si="130"/>
        <v>1263.9000000000001</v>
      </c>
      <c r="AL409" s="4">
        <v>192</v>
      </c>
      <c r="AM409" s="6">
        <f t="shared" si="131"/>
        <v>185.08799944454401</v>
      </c>
      <c r="AN409" s="4">
        <v>448</v>
      </c>
      <c r="AO409" s="6">
        <f t="shared" si="132"/>
        <v>292.57338880000003</v>
      </c>
      <c r="AP409" s="6">
        <v>4995.0805999999993</v>
      </c>
    </row>
    <row r="410" spans="1:42" x14ac:dyDescent="0.25">
      <c r="A410" s="1">
        <v>12926</v>
      </c>
      <c r="B410" s="1" t="s">
        <v>2074</v>
      </c>
      <c r="C410" s="1" t="s">
        <v>1099</v>
      </c>
      <c r="D410" s="4">
        <v>2100</v>
      </c>
      <c r="E410" s="6">
        <f t="shared" si="114"/>
        <v>818.79000000000008</v>
      </c>
      <c r="F410" s="4">
        <v>456</v>
      </c>
      <c r="G410" s="6">
        <f t="shared" si="115"/>
        <v>365.10075023999997</v>
      </c>
      <c r="H410" s="4">
        <v>480</v>
      </c>
      <c r="I410" s="6">
        <f t="shared" si="116"/>
        <v>278.39999999999998</v>
      </c>
      <c r="J410" s="4">
        <v>930</v>
      </c>
      <c r="K410" s="6">
        <f t="shared" si="117"/>
        <v>332.93976861599998</v>
      </c>
      <c r="L410" s="4">
        <v>270</v>
      </c>
      <c r="M410" s="6">
        <f t="shared" si="118"/>
        <v>190.35197490174301</v>
      </c>
      <c r="N410" s="4">
        <v>324</v>
      </c>
      <c r="O410" s="6">
        <f t="shared" si="119"/>
        <v>204.121296</v>
      </c>
      <c r="P410" s="4">
        <v>324</v>
      </c>
      <c r="Q410" s="6">
        <f t="shared" si="120"/>
        <v>204.121296</v>
      </c>
      <c r="R410" s="4">
        <v>252</v>
      </c>
      <c r="S410" s="6">
        <f t="shared" si="121"/>
        <v>165.13698600000001</v>
      </c>
      <c r="T410" s="4">
        <v>888</v>
      </c>
      <c r="U410" s="6">
        <f t="shared" si="122"/>
        <v>243.3129768</v>
      </c>
      <c r="V410" s="4">
        <v>732</v>
      </c>
      <c r="W410" s="6">
        <f t="shared" si="123"/>
        <v>273.69531239999998</v>
      </c>
      <c r="X410" s="4">
        <v>372</v>
      </c>
      <c r="Y410" s="6">
        <f t="shared" si="124"/>
        <v>136.338146196</v>
      </c>
      <c r="Z410" s="4">
        <v>576</v>
      </c>
      <c r="AA410" s="6">
        <f t="shared" si="125"/>
        <v>182.22149721600002</v>
      </c>
      <c r="AB410" s="4">
        <v>1776</v>
      </c>
      <c r="AC410" s="6">
        <f t="shared" si="126"/>
        <v>769.01379153599999</v>
      </c>
      <c r="AD410" s="4">
        <v>432</v>
      </c>
      <c r="AE410" s="6">
        <f t="shared" si="127"/>
        <v>297.79958879999998</v>
      </c>
      <c r="AF410" s="4">
        <v>600</v>
      </c>
      <c r="AG410" s="6">
        <f t="shared" si="128"/>
        <v>1072.349802</v>
      </c>
      <c r="AH410" s="4">
        <v>480</v>
      </c>
      <c r="AI410" s="6">
        <f t="shared" si="129"/>
        <v>211.21316990399998</v>
      </c>
      <c r="AJ410" s="4">
        <v>1800</v>
      </c>
      <c r="AK410" s="6">
        <f t="shared" si="130"/>
        <v>758.34</v>
      </c>
      <c r="AL410" s="4">
        <v>348</v>
      </c>
      <c r="AM410" s="6">
        <f t="shared" si="131"/>
        <v>335.47199899323601</v>
      </c>
      <c r="AN410" s="4">
        <v>944</v>
      </c>
      <c r="AO410" s="6">
        <f t="shared" si="132"/>
        <v>616.49392640000008</v>
      </c>
      <c r="AP410" s="6">
        <v>7454.043999999999</v>
      </c>
    </row>
    <row r="411" spans="1:42" x14ac:dyDescent="0.25">
      <c r="A411" s="1">
        <v>12927</v>
      </c>
      <c r="B411" s="1" t="s">
        <v>2075</v>
      </c>
      <c r="C411" s="1" t="s">
        <v>1100</v>
      </c>
      <c r="D411" s="4">
        <v>600</v>
      </c>
      <c r="E411" s="6">
        <f t="shared" si="114"/>
        <v>233.94000000000003</v>
      </c>
      <c r="F411" s="4">
        <v>144</v>
      </c>
      <c r="G411" s="6">
        <f t="shared" si="115"/>
        <v>115.29497375999999</v>
      </c>
      <c r="H411" s="4">
        <v>152</v>
      </c>
      <c r="I411" s="6">
        <f t="shared" si="116"/>
        <v>88.16</v>
      </c>
      <c r="J411" s="4">
        <v>290</v>
      </c>
      <c r="K411" s="6">
        <f t="shared" si="117"/>
        <v>103.81992784799999</v>
      </c>
      <c r="L411" s="4">
        <v>80</v>
      </c>
      <c r="M411" s="6">
        <f t="shared" si="118"/>
        <v>56.400585156072005</v>
      </c>
      <c r="N411" s="4">
        <v>96</v>
      </c>
      <c r="O411" s="6">
        <f t="shared" si="119"/>
        <v>60.480384000000001</v>
      </c>
      <c r="P411" s="4">
        <v>96</v>
      </c>
      <c r="Q411" s="6">
        <f t="shared" si="120"/>
        <v>60.480384000000001</v>
      </c>
      <c r="R411" s="4">
        <v>78</v>
      </c>
      <c r="S411" s="6">
        <f t="shared" si="121"/>
        <v>51.113828999999996</v>
      </c>
      <c r="T411" s="4">
        <v>264</v>
      </c>
      <c r="U411" s="6">
        <f t="shared" si="122"/>
        <v>72.336290399999996</v>
      </c>
      <c r="V411" s="4">
        <v>228</v>
      </c>
      <c r="W411" s="6">
        <f t="shared" si="123"/>
        <v>85.249359599999991</v>
      </c>
      <c r="X411" s="4">
        <v>120</v>
      </c>
      <c r="Y411" s="6">
        <f t="shared" si="124"/>
        <v>43.980047159999998</v>
      </c>
      <c r="Z411" s="4">
        <v>168</v>
      </c>
      <c r="AA411" s="6">
        <f t="shared" si="125"/>
        <v>53.147936688000001</v>
      </c>
      <c r="AB411" s="4">
        <v>336</v>
      </c>
      <c r="AC411" s="6">
        <f t="shared" si="126"/>
        <v>145.48909569599999</v>
      </c>
      <c r="AD411" s="4">
        <v>132</v>
      </c>
      <c r="AE411" s="6">
        <f t="shared" si="127"/>
        <v>90.994318800000002</v>
      </c>
      <c r="AF411" s="4">
        <v>168</v>
      </c>
      <c r="AG411" s="6">
        <f t="shared" si="128"/>
        <v>300.25794456</v>
      </c>
      <c r="AH411" s="4">
        <v>120</v>
      </c>
      <c r="AI411" s="6">
        <f t="shared" si="129"/>
        <v>52.803292475999996</v>
      </c>
      <c r="AJ411" s="4">
        <v>160</v>
      </c>
      <c r="AK411" s="6">
        <f t="shared" si="130"/>
        <v>67.408000000000001</v>
      </c>
      <c r="AL411" s="4">
        <v>108</v>
      </c>
      <c r="AM411" s="6">
        <f t="shared" si="131"/>
        <v>104.11199968755601</v>
      </c>
      <c r="AN411" s="4">
        <v>288</v>
      </c>
      <c r="AO411" s="6">
        <f t="shared" si="132"/>
        <v>188.0828928</v>
      </c>
      <c r="AP411" s="6">
        <v>1973.3180000000004</v>
      </c>
    </row>
    <row r="412" spans="1:42" x14ac:dyDescent="0.25">
      <c r="A412" s="1">
        <v>12932</v>
      </c>
      <c r="B412" s="1" t="s">
        <v>2076</v>
      </c>
      <c r="C412" s="1" t="s">
        <v>1102</v>
      </c>
      <c r="D412" s="4">
        <v>90</v>
      </c>
      <c r="E412" s="6">
        <f t="shared" si="114"/>
        <v>35.091000000000001</v>
      </c>
      <c r="F412" s="4">
        <v>48</v>
      </c>
      <c r="G412" s="6">
        <f t="shared" si="115"/>
        <v>38.431657919999999</v>
      </c>
      <c r="H412" s="4">
        <v>72</v>
      </c>
      <c r="I412" s="6">
        <f t="shared" si="116"/>
        <v>41.76</v>
      </c>
      <c r="J412" s="4">
        <v>10</v>
      </c>
      <c r="K412" s="6">
        <f t="shared" si="117"/>
        <v>3.5799975119999998</v>
      </c>
      <c r="L412" s="4">
        <v>50</v>
      </c>
      <c r="M412" s="6">
        <f t="shared" si="118"/>
        <v>35.250365722544998</v>
      </c>
      <c r="N412" s="4">
        <v>48</v>
      </c>
      <c r="O412" s="6">
        <f t="shared" si="119"/>
        <v>30.240192</v>
      </c>
      <c r="P412" s="4">
        <v>24</v>
      </c>
      <c r="Q412" s="6">
        <f t="shared" si="120"/>
        <v>15.120096</v>
      </c>
      <c r="R412" s="4">
        <v>60</v>
      </c>
      <c r="S412" s="6">
        <f t="shared" si="121"/>
        <v>39.318329999999996</v>
      </c>
      <c r="T412" s="4">
        <v>48</v>
      </c>
      <c r="U412" s="6">
        <f t="shared" si="122"/>
        <v>13.1520528</v>
      </c>
      <c r="V412" s="4">
        <v>48</v>
      </c>
      <c r="W412" s="6">
        <f t="shared" si="123"/>
        <v>17.947233599999997</v>
      </c>
      <c r="X412" s="4">
        <v>48</v>
      </c>
      <c r="Y412" s="6">
        <f t="shared" si="124"/>
        <v>17.592018864</v>
      </c>
      <c r="Z412" s="4">
        <v>48</v>
      </c>
      <c r="AA412" s="6">
        <f t="shared" si="125"/>
        <v>15.185124768000001</v>
      </c>
      <c r="AB412" s="4">
        <v>48</v>
      </c>
      <c r="AC412" s="6">
        <f t="shared" si="126"/>
        <v>20.784156527999997</v>
      </c>
      <c r="AD412" s="4">
        <v>48</v>
      </c>
      <c r="AE412" s="6">
        <f t="shared" si="127"/>
        <v>33.088843199999999</v>
      </c>
      <c r="AF412" s="4">
        <v>36</v>
      </c>
      <c r="AG412" s="6">
        <f t="shared" si="128"/>
        <v>64.340988120000006</v>
      </c>
      <c r="AH412" s="4">
        <v>60</v>
      </c>
      <c r="AI412" s="6">
        <f t="shared" si="129"/>
        <v>26.401646237999998</v>
      </c>
      <c r="AJ412" s="4">
        <v>20</v>
      </c>
      <c r="AK412" s="6">
        <f t="shared" si="130"/>
        <v>8.4260000000000002</v>
      </c>
      <c r="AL412" s="4">
        <v>48</v>
      </c>
      <c r="AM412" s="6">
        <f t="shared" si="131"/>
        <v>46.271999861136003</v>
      </c>
      <c r="AN412" s="4">
        <v>64</v>
      </c>
      <c r="AO412" s="6">
        <f t="shared" si="132"/>
        <v>41.796198400000002</v>
      </c>
      <c r="AP412" s="6">
        <v>543.70100000000002</v>
      </c>
    </row>
    <row r="413" spans="1:42" x14ac:dyDescent="0.25">
      <c r="A413" s="1">
        <v>12935</v>
      </c>
      <c r="B413" s="1" t="s">
        <v>2077</v>
      </c>
      <c r="C413" s="1" t="s">
        <v>2552</v>
      </c>
      <c r="D413" s="4">
        <v>312</v>
      </c>
      <c r="E413" s="6">
        <f t="shared" si="114"/>
        <v>121.64880000000001</v>
      </c>
      <c r="F413" s="4">
        <v>72</v>
      </c>
      <c r="G413" s="6">
        <f t="shared" si="115"/>
        <v>57.647486879999995</v>
      </c>
      <c r="H413" s="4">
        <v>72</v>
      </c>
      <c r="I413" s="6">
        <f t="shared" si="116"/>
        <v>41.76</v>
      </c>
      <c r="J413" s="4">
        <v>0</v>
      </c>
      <c r="K413" s="6">
        <f t="shared" si="117"/>
        <v>0</v>
      </c>
      <c r="L413" s="4">
        <v>0</v>
      </c>
      <c r="M413" s="6">
        <f t="shared" si="118"/>
        <v>0</v>
      </c>
      <c r="N413" s="4">
        <v>48</v>
      </c>
      <c r="O413" s="6">
        <f t="shared" si="119"/>
        <v>30.240192</v>
      </c>
      <c r="P413" s="4">
        <v>48</v>
      </c>
      <c r="Q413" s="6">
        <f t="shared" si="120"/>
        <v>30.240192</v>
      </c>
      <c r="R413" s="4">
        <v>36</v>
      </c>
      <c r="S413" s="6">
        <f t="shared" si="121"/>
        <v>23.590997999999999</v>
      </c>
      <c r="T413" s="4">
        <v>120</v>
      </c>
      <c r="U413" s="6">
        <f t="shared" si="122"/>
        <v>32.880132000000003</v>
      </c>
      <c r="V413" s="4">
        <v>108</v>
      </c>
      <c r="W413" s="6">
        <f t="shared" si="123"/>
        <v>40.381275599999995</v>
      </c>
      <c r="X413" s="4">
        <v>60</v>
      </c>
      <c r="Y413" s="6">
        <f t="shared" si="124"/>
        <v>21.990023579999999</v>
      </c>
      <c r="Z413" s="4">
        <v>96</v>
      </c>
      <c r="AA413" s="6">
        <f t="shared" si="125"/>
        <v>30.370249536000003</v>
      </c>
      <c r="AB413" s="4">
        <v>120</v>
      </c>
      <c r="AC413" s="6">
        <f t="shared" si="126"/>
        <v>51.960391319999999</v>
      </c>
      <c r="AD413" s="4">
        <v>60</v>
      </c>
      <c r="AE413" s="6">
        <f t="shared" si="127"/>
        <v>41.361053999999996</v>
      </c>
      <c r="AF413" s="4">
        <v>48</v>
      </c>
      <c r="AG413" s="6">
        <f t="shared" si="128"/>
        <v>85.787984160000008</v>
      </c>
      <c r="AH413" s="4">
        <v>60</v>
      </c>
      <c r="AI413" s="6">
        <f t="shared" si="129"/>
        <v>26.401646237999998</v>
      </c>
      <c r="AJ413" s="4">
        <v>100</v>
      </c>
      <c r="AK413" s="6">
        <f t="shared" si="130"/>
        <v>42.13</v>
      </c>
      <c r="AL413" s="4">
        <v>48</v>
      </c>
      <c r="AM413" s="6">
        <f t="shared" si="131"/>
        <v>46.271999861136003</v>
      </c>
      <c r="AN413" s="4">
        <v>48</v>
      </c>
      <c r="AO413" s="6">
        <f t="shared" si="132"/>
        <v>31.347148799999999</v>
      </c>
      <c r="AP413" s="6">
        <v>755.9008</v>
      </c>
    </row>
    <row r="414" spans="1:42" x14ac:dyDescent="0.25">
      <c r="A414" s="1">
        <v>12938</v>
      </c>
      <c r="B414" s="1" t="s">
        <v>2078</v>
      </c>
      <c r="C414" s="1" t="s">
        <v>1103</v>
      </c>
      <c r="D414" s="4">
        <v>246</v>
      </c>
      <c r="E414" s="6">
        <f t="shared" si="114"/>
        <v>95.915400000000005</v>
      </c>
      <c r="F414" s="4">
        <v>48</v>
      </c>
      <c r="G414" s="6">
        <f t="shared" si="115"/>
        <v>38.431657919999999</v>
      </c>
      <c r="H414" s="4">
        <v>56</v>
      </c>
      <c r="I414" s="6">
        <f t="shared" si="116"/>
        <v>32.479999999999997</v>
      </c>
      <c r="J414" s="4">
        <v>110</v>
      </c>
      <c r="K414" s="6">
        <f t="shared" si="117"/>
        <v>39.379972631999998</v>
      </c>
      <c r="L414" s="4">
        <v>30</v>
      </c>
      <c r="M414" s="6">
        <f t="shared" si="118"/>
        <v>21.150219433527003</v>
      </c>
      <c r="N414" s="4">
        <v>36</v>
      </c>
      <c r="O414" s="6">
        <f t="shared" si="119"/>
        <v>22.680143999999999</v>
      </c>
      <c r="P414" s="4">
        <v>36</v>
      </c>
      <c r="Q414" s="6">
        <f t="shared" si="120"/>
        <v>22.680143999999999</v>
      </c>
      <c r="R414" s="4">
        <v>30</v>
      </c>
      <c r="S414" s="6">
        <f t="shared" si="121"/>
        <v>19.659164999999998</v>
      </c>
      <c r="T414" s="4">
        <v>96</v>
      </c>
      <c r="U414" s="6">
        <f t="shared" si="122"/>
        <v>26.3041056</v>
      </c>
      <c r="V414" s="4">
        <v>84</v>
      </c>
      <c r="W414" s="6">
        <f t="shared" si="123"/>
        <v>31.407658799999997</v>
      </c>
      <c r="X414" s="4">
        <v>48</v>
      </c>
      <c r="Y414" s="6">
        <f t="shared" si="124"/>
        <v>17.592018864</v>
      </c>
      <c r="Z414" s="4">
        <v>72</v>
      </c>
      <c r="AA414" s="6">
        <f t="shared" si="125"/>
        <v>22.777687152000002</v>
      </c>
      <c r="AB414" s="4">
        <v>216</v>
      </c>
      <c r="AC414" s="6">
        <f t="shared" si="126"/>
        <v>93.528704375999993</v>
      </c>
      <c r="AD414" s="4">
        <v>48</v>
      </c>
      <c r="AE414" s="6">
        <f t="shared" si="127"/>
        <v>33.088843199999999</v>
      </c>
      <c r="AF414" s="4">
        <v>132</v>
      </c>
      <c r="AG414" s="6">
        <f t="shared" si="128"/>
        <v>235.91695644000001</v>
      </c>
      <c r="AH414" s="4">
        <v>60</v>
      </c>
      <c r="AI414" s="6">
        <f t="shared" si="129"/>
        <v>26.401646237999998</v>
      </c>
      <c r="AJ414" s="4">
        <v>440</v>
      </c>
      <c r="AK414" s="6">
        <f t="shared" si="130"/>
        <v>185.37200000000001</v>
      </c>
      <c r="AL414" s="4">
        <v>36</v>
      </c>
      <c r="AM414" s="6">
        <f t="shared" si="131"/>
        <v>34.703999895852</v>
      </c>
      <c r="AN414" s="4">
        <v>96</v>
      </c>
      <c r="AO414" s="6">
        <f t="shared" si="132"/>
        <v>62.694297599999999</v>
      </c>
      <c r="AP414" s="6">
        <v>1061.9394</v>
      </c>
    </row>
    <row r="415" spans="1:42" x14ac:dyDescent="0.25">
      <c r="A415" s="1">
        <v>12944</v>
      </c>
      <c r="B415" s="1" t="s">
        <v>2079</v>
      </c>
      <c r="C415" s="1" t="s">
        <v>1105</v>
      </c>
      <c r="D415" s="4">
        <v>600</v>
      </c>
      <c r="E415" s="6">
        <f t="shared" si="114"/>
        <v>233.94000000000003</v>
      </c>
      <c r="F415" s="4">
        <v>504</v>
      </c>
      <c r="G415" s="6">
        <f t="shared" si="115"/>
        <v>403.53240815999999</v>
      </c>
      <c r="H415" s="4">
        <v>800</v>
      </c>
      <c r="I415" s="6">
        <f t="shared" si="116"/>
        <v>463.99999999999994</v>
      </c>
      <c r="J415" s="4">
        <v>300</v>
      </c>
      <c r="K415" s="6">
        <f t="shared" si="117"/>
        <v>107.39992536</v>
      </c>
      <c r="L415" s="4">
        <v>300</v>
      </c>
      <c r="M415" s="6">
        <f t="shared" si="118"/>
        <v>211.50219433527002</v>
      </c>
      <c r="N415" s="4">
        <v>300</v>
      </c>
      <c r="O415" s="6">
        <f t="shared" si="119"/>
        <v>189.00120000000001</v>
      </c>
      <c r="P415" s="4">
        <v>300</v>
      </c>
      <c r="Q415" s="6">
        <f t="shared" si="120"/>
        <v>189.00120000000001</v>
      </c>
      <c r="R415" s="4">
        <v>426</v>
      </c>
      <c r="S415" s="6">
        <f t="shared" si="121"/>
        <v>279.16014300000001</v>
      </c>
      <c r="T415" s="4">
        <v>600</v>
      </c>
      <c r="U415" s="6">
        <f t="shared" si="122"/>
        <v>164.40065999999999</v>
      </c>
      <c r="V415" s="4">
        <v>804</v>
      </c>
      <c r="W415" s="6">
        <f t="shared" si="123"/>
        <v>300.61616279999998</v>
      </c>
      <c r="X415" s="4">
        <v>624</v>
      </c>
      <c r="Y415" s="6">
        <f t="shared" si="124"/>
        <v>228.696245232</v>
      </c>
      <c r="Z415" s="4">
        <v>408</v>
      </c>
      <c r="AA415" s="6">
        <f t="shared" si="125"/>
        <v>129.073560528</v>
      </c>
      <c r="AB415" s="4">
        <v>408</v>
      </c>
      <c r="AC415" s="6">
        <f t="shared" si="126"/>
        <v>176.665330488</v>
      </c>
      <c r="AD415" s="4">
        <v>300</v>
      </c>
      <c r="AE415" s="6">
        <f t="shared" si="127"/>
        <v>206.80527000000001</v>
      </c>
      <c r="AF415" s="4">
        <v>600</v>
      </c>
      <c r="AG415" s="6">
        <f t="shared" si="128"/>
        <v>1072.349802</v>
      </c>
      <c r="AH415" s="4">
        <v>600</v>
      </c>
      <c r="AI415" s="6">
        <f t="shared" si="129"/>
        <v>264.01646238000001</v>
      </c>
      <c r="AJ415" s="4">
        <v>800</v>
      </c>
      <c r="AK415" s="6">
        <f t="shared" si="130"/>
        <v>337.04</v>
      </c>
      <c r="AL415" s="4">
        <v>588</v>
      </c>
      <c r="AM415" s="6">
        <f t="shared" si="131"/>
        <v>566.83199829891601</v>
      </c>
      <c r="AN415" s="4">
        <v>496</v>
      </c>
      <c r="AO415" s="6">
        <f t="shared" si="132"/>
        <v>323.92053759999999</v>
      </c>
      <c r="AP415" s="6">
        <v>5847.0659999999998</v>
      </c>
    </row>
    <row r="416" spans="1:42" x14ac:dyDescent="0.25">
      <c r="A416" s="1">
        <v>12945</v>
      </c>
      <c r="B416" s="1" t="s">
        <v>2080</v>
      </c>
      <c r="C416" s="1" t="s">
        <v>1106</v>
      </c>
      <c r="D416" s="4">
        <v>48</v>
      </c>
      <c r="E416" s="6">
        <f t="shared" si="114"/>
        <v>18.715200000000003</v>
      </c>
      <c r="F416" s="4">
        <v>48</v>
      </c>
      <c r="G416" s="6">
        <f t="shared" si="115"/>
        <v>38.431657919999999</v>
      </c>
      <c r="H416" s="4">
        <v>48</v>
      </c>
      <c r="I416" s="6">
        <f t="shared" si="116"/>
        <v>27.839999999999996</v>
      </c>
      <c r="J416" s="4">
        <v>50</v>
      </c>
      <c r="K416" s="6">
        <f t="shared" si="117"/>
        <v>17.89998756</v>
      </c>
      <c r="L416" s="4">
        <v>50</v>
      </c>
      <c r="M416" s="6">
        <f t="shared" si="118"/>
        <v>35.250365722544998</v>
      </c>
      <c r="N416" s="4">
        <v>48</v>
      </c>
      <c r="O416" s="6">
        <f t="shared" si="119"/>
        <v>30.240192</v>
      </c>
      <c r="P416" s="4">
        <v>48</v>
      </c>
      <c r="Q416" s="6">
        <f t="shared" si="120"/>
        <v>30.240192</v>
      </c>
      <c r="R416" s="4">
        <v>48</v>
      </c>
      <c r="S416" s="6">
        <f t="shared" si="121"/>
        <v>31.454664000000001</v>
      </c>
      <c r="T416" s="4">
        <v>48</v>
      </c>
      <c r="U416" s="6">
        <f t="shared" si="122"/>
        <v>13.1520528</v>
      </c>
      <c r="V416" s="4">
        <v>48</v>
      </c>
      <c r="W416" s="6">
        <f t="shared" si="123"/>
        <v>17.947233599999997</v>
      </c>
      <c r="X416" s="4">
        <v>48</v>
      </c>
      <c r="Y416" s="6">
        <f t="shared" si="124"/>
        <v>17.592018864</v>
      </c>
      <c r="Z416" s="4">
        <v>48</v>
      </c>
      <c r="AA416" s="6">
        <f t="shared" si="125"/>
        <v>15.185124768000001</v>
      </c>
      <c r="AB416" s="4">
        <v>48</v>
      </c>
      <c r="AC416" s="6">
        <f t="shared" si="126"/>
        <v>20.784156527999997</v>
      </c>
      <c r="AD416" s="4">
        <v>48</v>
      </c>
      <c r="AE416" s="6">
        <f t="shared" si="127"/>
        <v>33.088843199999999</v>
      </c>
      <c r="AF416" s="4">
        <v>48</v>
      </c>
      <c r="AG416" s="6">
        <f t="shared" si="128"/>
        <v>85.787984160000008</v>
      </c>
      <c r="AH416" s="4">
        <v>60</v>
      </c>
      <c r="AI416" s="6">
        <f t="shared" si="129"/>
        <v>26.401646237999998</v>
      </c>
      <c r="AJ416" s="4">
        <v>60</v>
      </c>
      <c r="AK416" s="6">
        <f t="shared" si="130"/>
        <v>25.277999999999999</v>
      </c>
      <c r="AL416" s="4">
        <v>48</v>
      </c>
      <c r="AM416" s="6">
        <f t="shared" si="131"/>
        <v>46.271999861136003</v>
      </c>
      <c r="AN416" s="4">
        <v>48</v>
      </c>
      <c r="AO416" s="6">
        <f t="shared" si="132"/>
        <v>31.347148799999999</v>
      </c>
      <c r="AP416" s="6">
        <v>562.82120000000009</v>
      </c>
    </row>
    <row r="417" spans="1:42" x14ac:dyDescent="0.25">
      <c r="A417" s="1">
        <v>12946</v>
      </c>
      <c r="B417" s="1" t="s">
        <v>2081</v>
      </c>
      <c r="C417" s="1" t="s">
        <v>1107</v>
      </c>
      <c r="D417" s="4">
        <v>1248</v>
      </c>
      <c r="E417" s="6">
        <f t="shared" si="114"/>
        <v>486.59520000000003</v>
      </c>
      <c r="F417" s="4">
        <v>264</v>
      </c>
      <c r="G417" s="6">
        <f t="shared" si="115"/>
        <v>211.37411856</v>
      </c>
      <c r="H417" s="4">
        <v>288</v>
      </c>
      <c r="I417" s="6">
        <f t="shared" si="116"/>
        <v>167.04</v>
      </c>
      <c r="J417" s="4">
        <v>550</v>
      </c>
      <c r="K417" s="6">
        <f t="shared" si="117"/>
        <v>196.89986316</v>
      </c>
      <c r="L417" s="4">
        <v>160</v>
      </c>
      <c r="M417" s="6">
        <f t="shared" si="118"/>
        <v>112.80117031214401</v>
      </c>
      <c r="N417" s="4">
        <v>192</v>
      </c>
      <c r="O417" s="6">
        <f t="shared" si="119"/>
        <v>120.960768</v>
      </c>
      <c r="P417" s="4">
        <v>192</v>
      </c>
      <c r="Q417" s="6">
        <f t="shared" si="120"/>
        <v>120.960768</v>
      </c>
      <c r="R417" s="4">
        <v>234</v>
      </c>
      <c r="S417" s="6">
        <f t="shared" si="121"/>
        <v>153.341487</v>
      </c>
      <c r="T417" s="4">
        <v>528</v>
      </c>
      <c r="U417" s="6">
        <f t="shared" si="122"/>
        <v>144.67258079999999</v>
      </c>
      <c r="V417" s="4">
        <v>684</v>
      </c>
      <c r="W417" s="6">
        <f t="shared" si="123"/>
        <v>255.74807879999997</v>
      </c>
      <c r="X417" s="4">
        <v>216</v>
      </c>
      <c r="Y417" s="6">
        <f t="shared" si="124"/>
        <v>79.164084887999991</v>
      </c>
      <c r="Z417" s="4">
        <v>360</v>
      </c>
      <c r="AA417" s="6">
        <f t="shared" si="125"/>
        <v>113.88843576000001</v>
      </c>
      <c r="AB417" s="4">
        <v>504</v>
      </c>
      <c r="AC417" s="6">
        <f t="shared" si="126"/>
        <v>218.23364354399999</v>
      </c>
      <c r="AD417" s="4">
        <v>252</v>
      </c>
      <c r="AE417" s="6">
        <f t="shared" si="127"/>
        <v>173.71642679999999</v>
      </c>
      <c r="AF417" s="4">
        <v>504</v>
      </c>
      <c r="AG417" s="6">
        <f t="shared" si="128"/>
        <v>900.77383368000005</v>
      </c>
      <c r="AH417" s="4">
        <v>300</v>
      </c>
      <c r="AI417" s="6">
        <f t="shared" si="129"/>
        <v>132.00823119</v>
      </c>
      <c r="AJ417" s="4">
        <v>400</v>
      </c>
      <c r="AK417" s="6">
        <f t="shared" si="130"/>
        <v>168.52</v>
      </c>
      <c r="AL417" s="4">
        <v>204</v>
      </c>
      <c r="AM417" s="6">
        <f t="shared" si="131"/>
        <v>196.65599940982801</v>
      </c>
      <c r="AN417" s="4">
        <v>400</v>
      </c>
      <c r="AO417" s="6">
        <f t="shared" si="132"/>
        <v>261.22624000000002</v>
      </c>
      <c r="AP417" s="6">
        <v>4214.0572000000002</v>
      </c>
    </row>
    <row r="418" spans="1:42" x14ac:dyDescent="0.25">
      <c r="A418" s="1">
        <v>12952</v>
      </c>
      <c r="B418" s="1" t="s">
        <v>2082</v>
      </c>
      <c r="C418" s="1" t="s">
        <v>1109</v>
      </c>
      <c r="D418" s="4">
        <v>120</v>
      </c>
      <c r="E418" s="6">
        <f t="shared" si="114"/>
        <v>46.788000000000004</v>
      </c>
      <c r="F418" s="4">
        <v>96</v>
      </c>
      <c r="G418" s="6">
        <f t="shared" si="115"/>
        <v>76.863315839999999</v>
      </c>
      <c r="H418" s="4">
        <v>112</v>
      </c>
      <c r="I418" s="6">
        <f t="shared" si="116"/>
        <v>64.959999999999994</v>
      </c>
      <c r="J418" s="4">
        <v>100</v>
      </c>
      <c r="K418" s="6">
        <f t="shared" si="117"/>
        <v>35.799975119999999</v>
      </c>
      <c r="L418" s="4">
        <v>60</v>
      </c>
      <c r="M418" s="6">
        <f t="shared" si="118"/>
        <v>42.300438867054005</v>
      </c>
      <c r="N418" s="4">
        <v>72</v>
      </c>
      <c r="O418" s="6">
        <f t="shared" si="119"/>
        <v>45.360287999999997</v>
      </c>
      <c r="P418" s="4">
        <v>72</v>
      </c>
      <c r="Q418" s="6">
        <f t="shared" si="120"/>
        <v>45.360287999999997</v>
      </c>
      <c r="R418" s="4">
        <v>60</v>
      </c>
      <c r="S418" s="6">
        <f t="shared" si="121"/>
        <v>39.318329999999996</v>
      </c>
      <c r="T418" s="4">
        <v>96</v>
      </c>
      <c r="U418" s="6">
        <f t="shared" si="122"/>
        <v>26.3041056</v>
      </c>
      <c r="V418" s="4">
        <v>96</v>
      </c>
      <c r="W418" s="6">
        <f t="shared" si="123"/>
        <v>35.894467199999994</v>
      </c>
      <c r="X418" s="4">
        <v>84</v>
      </c>
      <c r="Y418" s="6">
        <f t="shared" si="124"/>
        <v>30.786033011999997</v>
      </c>
      <c r="Z418" s="4">
        <v>96</v>
      </c>
      <c r="AA418" s="6">
        <f t="shared" si="125"/>
        <v>30.370249536000003</v>
      </c>
      <c r="AB418" s="4">
        <v>96</v>
      </c>
      <c r="AC418" s="6">
        <f t="shared" si="126"/>
        <v>41.568313055999994</v>
      </c>
      <c r="AD418" s="4">
        <v>96</v>
      </c>
      <c r="AE418" s="6">
        <f t="shared" si="127"/>
        <v>66.177686399999999</v>
      </c>
      <c r="AF418" s="4">
        <v>84</v>
      </c>
      <c r="AG418" s="6">
        <f t="shared" si="128"/>
        <v>150.12897228</v>
      </c>
      <c r="AH418" s="4">
        <v>120</v>
      </c>
      <c r="AI418" s="6">
        <f t="shared" si="129"/>
        <v>52.803292475999996</v>
      </c>
      <c r="AJ418" s="4">
        <v>100</v>
      </c>
      <c r="AK418" s="6">
        <f t="shared" si="130"/>
        <v>42.13</v>
      </c>
      <c r="AL418" s="4">
        <v>84</v>
      </c>
      <c r="AM418" s="6">
        <f t="shared" si="131"/>
        <v>80.975999756988003</v>
      </c>
      <c r="AN418" s="4">
        <v>96</v>
      </c>
      <c r="AO418" s="6">
        <f t="shared" si="132"/>
        <v>62.694297599999999</v>
      </c>
      <c r="AP418" s="6">
        <v>1016.436</v>
      </c>
    </row>
    <row r="419" spans="1:42" x14ac:dyDescent="0.25">
      <c r="A419" s="1">
        <v>12955</v>
      </c>
      <c r="B419" s="1" t="s">
        <v>2083</v>
      </c>
      <c r="C419" s="1" t="s">
        <v>1110</v>
      </c>
      <c r="D419" s="4">
        <v>1812</v>
      </c>
      <c r="E419" s="6">
        <f t="shared" si="114"/>
        <v>706.49880000000007</v>
      </c>
      <c r="F419" s="4">
        <v>300</v>
      </c>
      <c r="G419" s="6">
        <f t="shared" si="115"/>
        <v>240.19786199999999</v>
      </c>
      <c r="H419" s="4">
        <v>416</v>
      </c>
      <c r="I419" s="6">
        <f t="shared" si="116"/>
        <v>241.27999999999997</v>
      </c>
      <c r="J419" s="4">
        <v>500</v>
      </c>
      <c r="K419" s="6">
        <f t="shared" si="117"/>
        <v>178.9998756</v>
      </c>
      <c r="L419" s="4">
        <v>250</v>
      </c>
      <c r="M419" s="6">
        <f t="shared" si="118"/>
        <v>176.25182861272501</v>
      </c>
      <c r="N419" s="4">
        <v>276</v>
      </c>
      <c r="O419" s="6">
        <f t="shared" si="119"/>
        <v>173.88110399999999</v>
      </c>
      <c r="P419" s="4">
        <v>288</v>
      </c>
      <c r="Q419" s="6">
        <f t="shared" si="120"/>
        <v>181.44115199999999</v>
      </c>
      <c r="R419" s="4">
        <v>222</v>
      </c>
      <c r="S419" s="6">
        <f t="shared" si="121"/>
        <v>145.47782100000001</v>
      </c>
      <c r="T419" s="4">
        <v>792</v>
      </c>
      <c r="U419" s="6">
        <f t="shared" si="122"/>
        <v>217.00887119999999</v>
      </c>
      <c r="V419" s="4">
        <v>684</v>
      </c>
      <c r="W419" s="6">
        <f t="shared" si="123"/>
        <v>255.74807879999997</v>
      </c>
      <c r="X419" s="4">
        <v>324</v>
      </c>
      <c r="Y419" s="6">
        <f t="shared" si="124"/>
        <v>118.746127332</v>
      </c>
      <c r="Z419" s="4">
        <v>504</v>
      </c>
      <c r="AA419" s="6">
        <f t="shared" si="125"/>
        <v>159.44381006400002</v>
      </c>
      <c r="AB419" s="4">
        <v>1008</v>
      </c>
      <c r="AC419" s="6">
        <f t="shared" si="126"/>
        <v>436.46728708799998</v>
      </c>
      <c r="AD419" s="4">
        <v>372</v>
      </c>
      <c r="AE419" s="6">
        <f t="shared" si="127"/>
        <v>256.43853480000001</v>
      </c>
      <c r="AF419" s="4">
        <v>204</v>
      </c>
      <c r="AG419" s="6">
        <f t="shared" si="128"/>
        <v>364.59893268000002</v>
      </c>
      <c r="AH419" s="4">
        <v>420</v>
      </c>
      <c r="AI419" s="6">
        <f t="shared" si="129"/>
        <v>184.811523666</v>
      </c>
      <c r="AJ419" s="4">
        <v>1000</v>
      </c>
      <c r="AK419" s="6">
        <f t="shared" si="130"/>
        <v>421.3</v>
      </c>
      <c r="AL419" s="4">
        <v>300</v>
      </c>
      <c r="AM419" s="6">
        <f t="shared" si="131"/>
        <v>289.1999991321</v>
      </c>
      <c r="AN419" s="4">
        <v>496</v>
      </c>
      <c r="AO419" s="6">
        <f t="shared" si="132"/>
        <v>323.92053759999999</v>
      </c>
      <c r="AP419" s="6">
        <v>5070.9387999999999</v>
      </c>
    </row>
    <row r="420" spans="1:42" x14ac:dyDescent="0.25">
      <c r="A420" s="1">
        <v>12956</v>
      </c>
      <c r="B420" s="1" t="s">
        <v>2084</v>
      </c>
      <c r="C420" s="1" t="s">
        <v>1111</v>
      </c>
      <c r="D420" s="4">
        <v>648</v>
      </c>
      <c r="E420" s="6">
        <f t="shared" si="114"/>
        <v>252.65520000000001</v>
      </c>
      <c r="F420" s="4">
        <v>144</v>
      </c>
      <c r="G420" s="6">
        <f t="shared" si="115"/>
        <v>115.29497375999999</v>
      </c>
      <c r="H420" s="4">
        <v>152</v>
      </c>
      <c r="I420" s="6">
        <f t="shared" si="116"/>
        <v>88.16</v>
      </c>
      <c r="J420" s="4">
        <v>290</v>
      </c>
      <c r="K420" s="6">
        <f t="shared" si="117"/>
        <v>103.81992784799999</v>
      </c>
      <c r="L420" s="4">
        <v>80</v>
      </c>
      <c r="M420" s="6">
        <f t="shared" si="118"/>
        <v>56.400585156072005</v>
      </c>
      <c r="N420" s="4">
        <v>96</v>
      </c>
      <c r="O420" s="6">
        <f t="shared" si="119"/>
        <v>60.480384000000001</v>
      </c>
      <c r="P420" s="4">
        <v>96</v>
      </c>
      <c r="Q420" s="6">
        <f t="shared" si="120"/>
        <v>60.480384000000001</v>
      </c>
      <c r="R420" s="4">
        <v>78</v>
      </c>
      <c r="S420" s="6">
        <f t="shared" si="121"/>
        <v>51.113828999999996</v>
      </c>
      <c r="T420" s="4">
        <v>264</v>
      </c>
      <c r="U420" s="6">
        <f t="shared" si="122"/>
        <v>72.336290399999996</v>
      </c>
      <c r="V420" s="4">
        <v>228</v>
      </c>
      <c r="W420" s="6">
        <f t="shared" si="123"/>
        <v>85.249359599999991</v>
      </c>
      <c r="X420" s="4">
        <v>120</v>
      </c>
      <c r="Y420" s="6">
        <f t="shared" si="124"/>
        <v>43.980047159999998</v>
      </c>
      <c r="Z420" s="4">
        <v>168</v>
      </c>
      <c r="AA420" s="6">
        <f t="shared" si="125"/>
        <v>53.147936688000001</v>
      </c>
      <c r="AB420" s="4">
        <v>552</v>
      </c>
      <c r="AC420" s="6">
        <f t="shared" si="126"/>
        <v>239.01780007199997</v>
      </c>
      <c r="AD420" s="4">
        <v>132</v>
      </c>
      <c r="AE420" s="6">
        <f t="shared" si="127"/>
        <v>90.994318800000002</v>
      </c>
      <c r="AF420" s="4">
        <v>204</v>
      </c>
      <c r="AG420" s="6">
        <f t="shared" si="128"/>
        <v>364.59893268000002</v>
      </c>
      <c r="AH420" s="4">
        <v>120</v>
      </c>
      <c r="AI420" s="6">
        <f t="shared" si="129"/>
        <v>52.803292475999996</v>
      </c>
      <c r="AJ420" s="4">
        <v>600</v>
      </c>
      <c r="AK420" s="6">
        <f t="shared" si="130"/>
        <v>252.78</v>
      </c>
      <c r="AL420" s="4">
        <v>108</v>
      </c>
      <c r="AM420" s="6">
        <f t="shared" si="131"/>
        <v>104.11199968755601</v>
      </c>
      <c r="AN420" s="4">
        <v>288</v>
      </c>
      <c r="AO420" s="6">
        <f t="shared" si="132"/>
        <v>188.0828928</v>
      </c>
      <c r="AP420" s="6">
        <v>2335.1331999999998</v>
      </c>
    </row>
    <row r="421" spans="1:42" x14ac:dyDescent="0.25">
      <c r="A421" s="1">
        <v>12957</v>
      </c>
      <c r="B421" s="1" t="s">
        <v>2085</v>
      </c>
      <c r="C421" s="1" t="s">
        <v>1112</v>
      </c>
      <c r="D421" s="4">
        <v>486</v>
      </c>
      <c r="E421" s="6">
        <f t="shared" si="114"/>
        <v>189.4914</v>
      </c>
      <c r="F421" s="4">
        <v>108</v>
      </c>
      <c r="G421" s="6">
        <f t="shared" si="115"/>
        <v>86.471230319999989</v>
      </c>
      <c r="H421" s="4">
        <v>112</v>
      </c>
      <c r="I421" s="6">
        <f t="shared" si="116"/>
        <v>64.959999999999994</v>
      </c>
      <c r="J421" s="4">
        <v>210</v>
      </c>
      <c r="K421" s="6">
        <f t="shared" si="117"/>
        <v>75.179947752000004</v>
      </c>
      <c r="L421" s="4">
        <v>60</v>
      </c>
      <c r="M421" s="6">
        <f t="shared" si="118"/>
        <v>42.300438867054005</v>
      </c>
      <c r="N421" s="4">
        <v>72</v>
      </c>
      <c r="O421" s="6">
        <f t="shared" si="119"/>
        <v>45.360287999999997</v>
      </c>
      <c r="P421" s="4">
        <v>72</v>
      </c>
      <c r="Q421" s="6">
        <f t="shared" si="120"/>
        <v>45.360287999999997</v>
      </c>
      <c r="R421" s="4">
        <v>60</v>
      </c>
      <c r="S421" s="6">
        <f t="shared" si="121"/>
        <v>39.318329999999996</v>
      </c>
      <c r="T421" s="4">
        <v>216</v>
      </c>
      <c r="U421" s="6">
        <f t="shared" si="122"/>
        <v>59.184237600000003</v>
      </c>
      <c r="V421" s="4">
        <v>168</v>
      </c>
      <c r="W421" s="6">
        <f t="shared" si="123"/>
        <v>62.815317599999993</v>
      </c>
      <c r="X421" s="4">
        <v>84</v>
      </c>
      <c r="Y421" s="6">
        <f t="shared" si="124"/>
        <v>30.786033011999997</v>
      </c>
      <c r="Z421" s="4">
        <v>144</v>
      </c>
      <c r="AA421" s="6">
        <f t="shared" si="125"/>
        <v>45.555374304000004</v>
      </c>
      <c r="AB421" s="4">
        <v>408</v>
      </c>
      <c r="AC421" s="6">
        <f t="shared" si="126"/>
        <v>176.665330488</v>
      </c>
      <c r="AD421" s="4">
        <v>96</v>
      </c>
      <c r="AE421" s="6">
        <f t="shared" si="127"/>
        <v>66.177686399999999</v>
      </c>
      <c r="AF421" s="4">
        <v>144</v>
      </c>
      <c r="AG421" s="6">
        <f t="shared" si="128"/>
        <v>257.36395248000002</v>
      </c>
      <c r="AH421" s="4">
        <v>120</v>
      </c>
      <c r="AI421" s="6">
        <f t="shared" si="129"/>
        <v>52.803292475999996</v>
      </c>
      <c r="AJ421" s="4">
        <v>220</v>
      </c>
      <c r="AK421" s="6">
        <f t="shared" si="130"/>
        <v>92.686000000000007</v>
      </c>
      <c r="AL421" s="4">
        <v>84</v>
      </c>
      <c r="AM421" s="6">
        <f t="shared" si="131"/>
        <v>80.975999756988003</v>
      </c>
      <c r="AN421" s="4">
        <v>176</v>
      </c>
      <c r="AO421" s="6">
        <f t="shared" si="132"/>
        <v>114.9395456</v>
      </c>
      <c r="AP421" s="6">
        <v>1628.1833999999994</v>
      </c>
    </row>
    <row r="422" spans="1:42" x14ac:dyDescent="0.25">
      <c r="A422" s="1">
        <v>12958</v>
      </c>
      <c r="B422" s="1" t="s">
        <v>2086</v>
      </c>
      <c r="C422" s="1" t="s">
        <v>1113</v>
      </c>
      <c r="D422" s="4">
        <v>162</v>
      </c>
      <c r="E422" s="6">
        <f t="shared" si="114"/>
        <v>63.163800000000002</v>
      </c>
      <c r="F422" s="4">
        <v>36</v>
      </c>
      <c r="G422" s="6">
        <f t="shared" si="115"/>
        <v>28.823743439999998</v>
      </c>
      <c r="H422" s="4">
        <v>40</v>
      </c>
      <c r="I422" s="6">
        <f t="shared" si="116"/>
        <v>23.2</v>
      </c>
      <c r="J422" s="4">
        <v>70</v>
      </c>
      <c r="K422" s="6">
        <f t="shared" si="117"/>
        <v>25.059982584</v>
      </c>
      <c r="L422" s="4">
        <v>20</v>
      </c>
      <c r="M422" s="6">
        <f t="shared" si="118"/>
        <v>14.100146289018001</v>
      </c>
      <c r="N422" s="4">
        <v>24</v>
      </c>
      <c r="O422" s="6">
        <f t="shared" si="119"/>
        <v>15.120096</v>
      </c>
      <c r="P422" s="4">
        <v>24</v>
      </c>
      <c r="Q422" s="6">
        <f t="shared" si="120"/>
        <v>15.120096</v>
      </c>
      <c r="R422" s="4">
        <v>18</v>
      </c>
      <c r="S422" s="6">
        <f t="shared" si="121"/>
        <v>11.795499</v>
      </c>
      <c r="T422" s="4">
        <v>72</v>
      </c>
      <c r="U422" s="6">
        <f t="shared" si="122"/>
        <v>19.7280792</v>
      </c>
      <c r="V422" s="4">
        <v>60</v>
      </c>
      <c r="W422" s="6">
        <f t="shared" si="123"/>
        <v>22.434041999999998</v>
      </c>
      <c r="X422" s="4">
        <v>24</v>
      </c>
      <c r="Y422" s="6">
        <f t="shared" si="124"/>
        <v>8.796009432</v>
      </c>
      <c r="Z422" s="4">
        <v>48</v>
      </c>
      <c r="AA422" s="6">
        <f t="shared" si="125"/>
        <v>15.185124768000001</v>
      </c>
      <c r="AB422" s="4">
        <v>144</v>
      </c>
      <c r="AC422" s="6">
        <f t="shared" si="126"/>
        <v>62.352469583999998</v>
      </c>
      <c r="AD422" s="4">
        <v>36</v>
      </c>
      <c r="AE422" s="6">
        <f t="shared" si="127"/>
        <v>24.8166324</v>
      </c>
      <c r="AF422" s="4">
        <v>72</v>
      </c>
      <c r="AG422" s="6">
        <f t="shared" si="128"/>
        <v>128.68197624000001</v>
      </c>
      <c r="AH422" s="4">
        <v>60</v>
      </c>
      <c r="AI422" s="6">
        <f t="shared" si="129"/>
        <v>26.401646237999998</v>
      </c>
      <c r="AJ422" s="4">
        <v>360</v>
      </c>
      <c r="AK422" s="6">
        <f t="shared" si="130"/>
        <v>151.66800000000001</v>
      </c>
      <c r="AL422" s="4">
        <v>24</v>
      </c>
      <c r="AM422" s="6">
        <f t="shared" si="131"/>
        <v>23.135999930568001</v>
      </c>
      <c r="AN422" s="4">
        <v>80</v>
      </c>
      <c r="AO422" s="6">
        <f t="shared" si="132"/>
        <v>52.245248000000004</v>
      </c>
      <c r="AP422" s="6">
        <v>731.66579999999988</v>
      </c>
    </row>
    <row r="423" spans="1:42" x14ac:dyDescent="0.25">
      <c r="A423" s="1">
        <v>12965</v>
      </c>
      <c r="B423" s="1" t="s">
        <v>2087</v>
      </c>
      <c r="C423" s="1" t="s">
        <v>1114</v>
      </c>
      <c r="D423" s="4">
        <v>852</v>
      </c>
      <c r="E423" s="6">
        <f t="shared" si="114"/>
        <v>332.19480000000004</v>
      </c>
      <c r="F423" s="4">
        <v>660</v>
      </c>
      <c r="G423" s="6">
        <f t="shared" si="115"/>
        <v>528.43529639999997</v>
      </c>
      <c r="H423" s="4">
        <v>704</v>
      </c>
      <c r="I423" s="6">
        <f t="shared" si="116"/>
        <v>408.32</v>
      </c>
      <c r="J423" s="4">
        <v>400</v>
      </c>
      <c r="K423" s="6">
        <f t="shared" si="117"/>
        <v>143.19990048</v>
      </c>
      <c r="L423" s="4">
        <v>400</v>
      </c>
      <c r="M423" s="6">
        <f t="shared" si="118"/>
        <v>282.00292578035999</v>
      </c>
      <c r="N423" s="4">
        <v>468</v>
      </c>
      <c r="O423" s="6">
        <f t="shared" si="119"/>
        <v>294.84187200000002</v>
      </c>
      <c r="P423" s="4">
        <v>480</v>
      </c>
      <c r="Q423" s="6">
        <f t="shared" si="120"/>
        <v>302.40192000000002</v>
      </c>
      <c r="R423" s="4">
        <v>366</v>
      </c>
      <c r="S423" s="6">
        <f t="shared" si="121"/>
        <v>239.841813</v>
      </c>
      <c r="T423" s="4">
        <v>840</v>
      </c>
      <c r="U423" s="6">
        <f t="shared" si="122"/>
        <v>230.16092399999999</v>
      </c>
      <c r="V423" s="4">
        <v>852</v>
      </c>
      <c r="W423" s="6">
        <f t="shared" si="123"/>
        <v>318.56339639999999</v>
      </c>
      <c r="X423" s="4">
        <v>540</v>
      </c>
      <c r="Y423" s="6">
        <f t="shared" si="124"/>
        <v>197.91021221999998</v>
      </c>
      <c r="Z423" s="4">
        <v>408</v>
      </c>
      <c r="AA423" s="6">
        <f t="shared" si="125"/>
        <v>129.073560528</v>
      </c>
      <c r="AB423" s="4">
        <v>840</v>
      </c>
      <c r="AC423" s="6">
        <f t="shared" si="126"/>
        <v>363.72273923999995</v>
      </c>
      <c r="AD423" s="4">
        <v>396</v>
      </c>
      <c r="AE423" s="6">
        <f t="shared" si="127"/>
        <v>272.98295639999998</v>
      </c>
      <c r="AF423" s="4">
        <v>396</v>
      </c>
      <c r="AG423" s="6">
        <f t="shared" si="128"/>
        <v>707.75086931999999</v>
      </c>
      <c r="AH423" s="4">
        <v>720</v>
      </c>
      <c r="AI423" s="6">
        <f t="shared" si="129"/>
        <v>316.81975485599997</v>
      </c>
      <c r="AJ423" s="4">
        <v>800</v>
      </c>
      <c r="AK423" s="6">
        <f t="shared" si="130"/>
        <v>337.04</v>
      </c>
      <c r="AL423" s="4">
        <v>504</v>
      </c>
      <c r="AM423" s="6">
        <f t="shared" si="131"/>
        <v>485.85599854192799</v>
      </c>
      <c r="AN423" s="4">
        <v>400</v>
      </c>
      <c r="AO423" s="6">
        <f t="shared" si="132"/>
        <v>261.22624000000002</v>
      </c>
      <c r="AP423" s="6">
        <v>6151.5927999999994</v>
      </c>
    </row>
    <row r="424" spans="1:42" x14ac:dyDescent="0.25">
      <c r="A424" s="1">
        <v>12970</v>
      </c>
      <c r="B424" s="1" t="s">
        <v>2088</v>
      </c>
      <c r="C424" s="1" t="s">
        <v>1115</v>
      </c>
      <c r="D424" s="4">
        <v>4896</v>
      </c>
      <c r="E424" s="6">
        <f t="shared" si="114"/>
        <v>1908.9504000000002</v>
      </c>
      <c r="F424" s="4">
        <v>576</v>
      </c>
      <c r="G424" s="6">
        <f t="shared" si="115"/>
        <v>461.17989503999996</v>
      </c>
      <c r="H424" s="4">
        <v>576</v>
      </c>
      <c r="I424" s="6">
        <f t="shared" si="116"/>
        <v>334.08</v>
      </c>
      <c r="J424" s="4">
        <v>610</v>
      </c>
      <c r="K424" s="6">
        <f t="shared" si="117"/>
        <v>218.379848232</v>
      </c>
      <c r="L424" s="4">
        <v>720</v>
      </c>
      <c r="M424" s="6">
        <f t="shared" si="118"/>
        <v>507.60526640464803</v>
      </c>
      <c r="N424" s="4">
        <v>0</v>
      </c>
      <c r="O424" s="6">
        <f t="shared" si="119"/>
        <v>0</v>
      </c>
      <c r="P424" s="4">
        <v>576</v>
      </c>
      <c r="Q424" s="6">
        <f t="shared" si="120"/>
        <v>362.88230399999998</v>
      </c>
      <c r="R424" s="4">
        <v>720</v>
      </c>
      <c r="S424" s="6">
        <f t="shared" si="121"/>
        <v>471.81995999999998</v>
      </c>
      <c r="T424" s="4">
        <v>576</v>
      </c>
      <c r="U424" s="6">
        <f t="shared" si="122"/>
        <v>157.8246336</v>
      </c>
      <c r="V424" s="4">
        <v>576</v>
      </c>
      <c r="W424" s="6">
        <f t="shared" si="123"/>
        <v>215.36680319999999</v>
      </c>
      <c r="X424" s="4">
        <v>576</v>
      </c>
      <c r="Y424" s="6">
        <f t="shared" si="124"/>
        <v>211.10422636799998</v>
      </c>
      <c r="Z424" s="4">
        <v>0</v>
      </c>
      <c r="AA424" s="6">
        <f t="shared" si="125"/>
        <v>0</v>
      </c>
      <c r="AB424" s="4">
        <v>720</v>
      </c>
      <c r="AC424" s="6">
        <f t="shared" si="126"/>
        <v>311.76234791999997</v>
      </c>
      <c r="AD424" s="4">
        <v>360</v>
      </c>
      <c r="AE424" s="6">
        <f t="shared" si="127"/>
        <v>248.166324</v>
      </c>
      <c r="AF424" s="4">
        <v>600</v>
      </c>
      <c r="AG424" s="6">
        <f t="shared" si="128"/>
        <v>1072.349802</v>
      </c>
      <c r="AH424" s="4">
        <v>720</v>
      </c>
      <c r="AI424" s="6">
        <f t="shared" si="129"/>
        <v>316.81975485599997</v>
      </c>
      <c r="AJ424" s="4">
        <v>760</v>
      </c>
      <c r="AK424" s="6">
        <f t="shared" si="130"/>
        <v>320.18799999999999</v>
      </c>
      <c r="AL424" s="4">
        <v>1440</v>
      </c>
      <c r="AM424" s="6">
        <f t="shared" si="131"/>
        <v>1388.1599958340801</v>
      </c>
      <c r="AN424" s="4">
        <v>368</v>
      </c>
      <c r="AO424" s="6">
        <f t="shared" si="132"/>
        <v>240.3281408</v>
      </c>
      <c r="AP424" s="6">
        <v>8746.1543999999994</v>
      </c>
    </row>
    <row r="425" spans="1:42" x14ac:dyDescent="0.25">
      <c r="A425" s="1">
        <v>12971</v>
      </c>
      <c r="B425" s="1" t="s">
        <v>2089</v>
      </c>
      <c r="C425" s="1" t="s">
        <v>1116</v>
      </c>
      <c r="D425" s="4">
        <v>9000</v>
      </c>
      <c r="E425" s="6">
        <f t="shared" si="114"/>
        <v>3509.1000000000004</v>
      </c>
      <c r="F425" s="4">
        <v>3000</v>
      </c>
      <c r="G425" s="6">
        <f t="shared" si="115"/>
        <v>2401.9786199999999</v>
      </c>
      <c r="H425" s="4">
        <v>2000</v>
      </c>
      <c r="I425" s="6">
        <f t="shared" si="116"/>
        <v>1160</v>
      </c>
      <c r="J425" s="4">
        <v>1000</v>
      </c>
      <c r="K425" s="6">
        <f t="shared" si="117"/>
        <v>357.99975119999999</v>
      </c>
      <c r="L425" s="4">
        <v>2500</v>
      </c>
      <c r="M425" s="6">
        <f t="shared" si="118"/>
        <v>1762.5182861272501</v>
      </c>
      <c r="N425" s="4">
        <v>1500</v>
      </c>
      <c r="O425" s="6">
        <f t="shared" si="119"/>
        <v>945.00599999999997</v>
      </c>
      <c r="P425" s="4">
        <v>1500</v>
      </c>
      <c r="Q425" s="6">
        <f t="shared" si="120"/>
        <v>945.00599999999997</v>
      </c>
      <c r="R425" s="4">
        <v>1998</v>
      </c>
      <c r="S425" s="6">
        <f t="shared" si="121"/>
        <v>1309.300389</v>
      </c>
      <c r="T425" s="4">
        <v>2496</v>
      </c>
      <c r="U425" s="6">
        <f t="shared" si="122"/>
        <v>683.90674560000002</v>
      </c>
      <c r="V425" s="4">
        <v>2496</v>
      </c>
      <c r="W425" s="6">
        <f t="shared" si="123"/>
        <v>933.25614719999999</v>
      </c>
      <c r="X425" s="4">
        <v>1500</v>
      </c>
      <c r="Y425" s="6">
        <f t="shared" si="124"/>
        <v>549.75058949999993</v>
      </c>
      <c r="Z425" s="4">
        <v>1512</v>
      </c>
      <c r="AA425" s="6">
        <f t="shared" si="125"/>
        <v>478.33143019200003</v>
      </c>
      <c r="AB425" s="4">
        <v>2496</v>
      </c>
      <c r="AC425" s="6">
        <f t="shared" si="126"/>
        <v>1080.776139456</v>
      </c>
      <c r="AD425" s="4">
        <v>2004</v>
      </c>
      <c r="AE425" s="6">
        <f t="shared" si="127"/>
        <v>1381.4592035999999</v>
      </c>
      <c r="AF425" s="4">
        <v>3000</v>
      </c>
      <c r="AG425" s="6">
        <f t="shared" si="128"/>
        <v>5361.7490100000005</v>
      </c>
      <c r="AH425" s="4">
        <v>1020</v>
      </c>
      <c r="AI425" s="6">
        <f t="shared" si="129"/>
        <v>448.82798604599998</v>
      </c>
      <c r="AJ425" s="4">
        <v>2000</v>
      </c>
      <c r="AK425" s="6">
        <f t="shared" si="130"/>
        <v>842.6</v>
      </c>
      <c r="AL425" s="4">
        <v>2496</v>
      </c>
      <c r="AM425" s="6">
        <f t="shared" si="131"/>
        <v>2406.1439927790721</v>
      </c>
      <c r="AN425" s="4">
        <v>1008</v>
      </c>
      <c r="AO425" s="6">
        <f t="shared" si="132"/>
        <v>658.29012480000006</v>
      </c>
      <c r="AP425" s="6">
        <v>27213.182000000001</v>
      </c>
    </row>
    <row r="426" spans="1:42" x14ac:dyDescent="0.25">
      <c r="A426" s="1">
        <v>12972</v>
      </c>
      <c r="B426" s="1" t="s">
        <v>2090</v>
      </c>
      <c r="C426" s="1" t="s">
        <v>1117</v>
      </c>
      <c r="D426" s="4">
        <v>5100</v>
      </c>
      <c r="E426" s="6">
        <f t="shared" si="114"/>
        <v>1988.4900000000002</v>
      </c>
      <c r="F426" s="4">
        <v>2544</v>
      </c>
      <c r="G426" s="6">
        <f t="shared" si="115"/>
        <v>2036.8778697599998</v>
      </c>
      <c r="H426" s="4">
        <v>2544</v>
      </c>
      <c r="I426" s="6">
        <f t="shared" si="116"/>
        <v>1475.52</v>
      </c>
      <c r="J426" s="4">
        <v>800</v>
      </c>
      <c r="K426" s="6">
        <f t="shared" si="117"/>
        <v>286.39980095999999</v>
      </c>
      <c r="L426" s="4">
        <v>800</v>
      </c>
      <c r="M426" s="6">
        <f t="shared" si="118"/>
        <v>564.00585156071998</v>
      </c>
      <c r="N426" s="4">
        <v>1020</v>
      </c>
      <c r="O426" s="6">
        <f t="shared" si="119"/>
        <v>642.60407999999995</v>
      </c>
      <c r="P426" s="4">
        <v>1020</v>
      </c>
      <c r="Q426" s="6">
        <f t="shared" si="120"/>
        <v>642.60407999999995</v>
      </c>
      <c r="R426" s="4">
        <v>948</v>
      </c>
      <c r="S426" s="6">
        <f t="shared" si="121"/>
        <v>621.22961399999997</v>
      </c>
      <c r="T426" s="4">
        <v>3552</v>
      </c>
      <c r="U426" s="6">
        <f t="shared" si="122"/>
        <v>973.25190720000001</v>
      </c>
      <c r="V426" s="4">
        <v>2544</v>
      </c>
      <c r="W426" s="6">
        <f t="shared" si="123"/>
        <v>951.20338079999999</v>
      </c>
      <c r="X426" s="4">
        <v>2544</v>
      </c>
      <c r="Y426" s="6">
        <f t="shared" si="124"/>
        <v>932.37699979199999</v>
      </c>
      <c r="Z426" s="4">
        <v>600</v>
      </c>
      <c r="AA426" s="6">
        <f t="shared" si="125"/>
        <v>189.81405960000001</v>
      </c>
      <c r="AB426" s="4">
        <v>2064</v>
      </c>
      <c r="AC426" s="6">
        <f t="shared" si="126"/>
        <v>893.718730704</v>
      </c>
      <c r="AD426" s="4">
        <v>1020</v>
      </c>
      <c r="AE426" s="6">
        <f t="shared" si="127"/>
        <v>703.13791800000001</v>
      </c>
      <c r="AF426" s="4">
        <v>600</v>
      </c>
      <c r="AG426" s="6">
        <f t="shared" si="128"/>
        <v>1072.349802</v>
      </c>
      <c r="AH426" s="4">
        <v>1080</v>
      </c>
      <c r="AI426" s="6">
        <f t="shared" si="129"/>
        <v>475.22963228399999</v>
      </c>
      <c r="AJ426" s="4">
        <v>1080</v>
      </c>
      <c r="AK426" s="6">
        <f t="shared" si="130"/>
        <v>455.00400000000002</v>
      </c>
      <c r="AL426" s="4">
        <v>2544</v>
      </c>
      <c r="AM426" s="6">
        <f t="shared" si="131"/>
        <v>2452.4159926402081</v>
      </c>
      <c r="AN426" s="4">
        <v>1024</v>
      </c>
      <c r="AO426" s="6">
        <f t="shared" si="132"/>
        <v>668.73917440000002</v>
      </c>
      <c r="AP426" s="6">
        <v>18023.362000000001</v>
      </c>
    </row>
    <row r="427" spans="1:42" x14ac:dyDescent="0.25">
      <c r="A427" s="1">
        <v>12974</v>
      </c>
      <c r="B427" s="1" t="s">
        <v>2091</v>
      </c>
      <c r="C427" s="1" t="s">
        <v>1119</v>
      </c>
      <c r="D427" s="4">
        <v>10002</v>
      </c>
      <c r="E427" s="6">
        <f t="shared" si="114"/>
        <v>3899.7798000000003</v>
      </c>
      <c r="F427" s="4">
        <v>2004</v>
      </c>
      <c r="G427" s="6">
        <f t="shared" si="115"/>
        <v>1604.5217181599999</v>
      </c>
      <c r="H427" s="4">
        <v>2000</v>
      </c>
      <c r="I427" s="6">
        <f t="shared" si="116"/>
        <v>1160</v>
      </c>
      <c r="J427" s="4">
        <v>1000</v>
      </c>
      <c r="K427" s="6">
        <f t="shared" si="117"/>
        <v>357.99975119999999</v>
      </c>
      <c r="L427" s="4">
        <v>1000</v>
      </c>
      <c r="M427" s="6">
        <f t="shared" si="118"/>
        <v>705.00731445090003</v>
      </c>
      <c r="N427" s="4">
        <v>996</v>
      </c>
      <c r="O427" s="6">
        <f t="shared" si="119"/>
        <v>627.48398399999996</v>
      </c>
      <c r="P427" s="4">
        <v>996</v>
      </c>
      <c r="Q427" s="6">
        <f t="shared" si="120"/>
        <v>627.48398399999996</v>
      </c>
      <c r="R427" s="4">
        <v>1002</v>
      </c>
      <c r="S427" s="6">
        <f t="shared" si="121"/>
        <v>656.61611099999993</v>
      </c>
      <c r="T427" s="4">
        <v>1992</v>
      </c>
      <c r="U427" s="6">
        <f t="shared" si="122"/>
        <v>545.81019119999996</v>
      </c>
      <c r="V427" s="4">
        <v>996</v>
      </c>
      <c r="W427" s="6">
        <f t="shared" si="123"/>
        <v>372.4050972</v>
      </c>
      <c r="X427" s="4">
        <v>996</v>
      </c>
      <c r="Y427" s="6">
        <f t="shared" si="124"/>
        <v>365.03439142799999</v>
      </c>
      <c r="Z427" s="4">
        <v>1008</v>
      </c>
      <c r="AA427" s="6">
        <f t="shared" si="125"/>
        <v>318.88762012800004</v>
      </c>
      <c r="AB427" s="4">
        <v>1008</v>
      </c>
      <c r="AC427" s="6">
        <f t="shared" si="126"/>
        <v>436.46728708799998</v>
      </c>
      <c r="AD427" s="4">
        <v>996</v>
      </c>
      <c r="AE427" s="6">
        <f t="shared" si="127"/>
        <v>686.59349639999994</v>
      </c>
      <c r="AF427" s="4">
        <v>996</v>
      </c>
      <c r="AG427" s="6">
        <f t="shared" si="128"/>
        <v>1780.1006713199999</v>
      </c>
      <c r="AH427" s="4">
        <v>1020</v>
      </c>
      <c r="AI427" s="6">
        <f t="shared" si="129"/>
        <v>448.82798604599998</v>
      </c>
      <c r="AJ427" s="4">
        <v>2000</v>
      </c>
      <c r="AK427" s="6">
        <f t="shared" si="130"/>
        <v>842.6</v>
      </c>
      <c r="AL427" s="4">
        <v>0</v>
      </c>
      <c r="AM427" s="6">
        <f t="shared" si="131"/>
        <v>0</v>
      </c>
      <c r="AN427" s="4">
        <v>1008</v>
      </c>
      <c r="AO427" s="6">
        <f t="shared" si="132"/>
        <v>658.29012480000006</v>
      </c>
      <c r="AP427" s="6">
        <v>16092.2138</v>
      </c>
    </row>
    <row r="428" spans="1:42" x14ac:dyDescent="0.25">
      <c r="A428" s="1">
        <v>12977</v>
      </c>
      <c r="B428" s="1" t="s">
        <v>2092</v>
      </c>
      <c r="C428" s="1" t="s">
        <v>1121</v>
      </c>
      <c r="D428" s="4">
        <v>1872</v>
      </c>
      <c r="E428" s="6">
        <f t="shared" si="114"/>
        <v>729.89280000000008</v>
      </c>
      <c r="F428" s="4">
        <v>300</v>
      </c>
      <c r="G428" s="6">
        <f t="shared" si="115"/>
        <v>240.19786199999999</v>
      </c>
      <c r="H428" s="4">
        <v>800</v>
      </c>
      <c r="I428" s="6">
        <f t="shared" si="116"/>
        <v>463.99999999999994</v>
      </c>
      <c r="J428" s="4">
        <v>600</v>
      </c>
      <c r="K428" s="6">
        <f t="shared" si="117"/>
        <v>214.79985071999999</v>
      </c>
      <c r="L428" s="4">
        <v>380</v>
      </c>
      <c r="M428" s="6">
        <f t="shared" si="118"/>
        <v>267.90277949134202</v>
      </c>
      <c r="N428" s="4">
        <v>396</v>
      </c>
      <c r="O428" s="6">
        <f t="shared" si="119"/>
        <v>249.481584</v>
      </c>
      <c r="P428" s="4">
        <v>396</v>
      </c>
      <c r="Q428" s="6">
        <f t="shared" si="120"/>
        <v>249.481584</v>
      </c>
      <c r="R428" s="4">
        <v>228</v>
      </c>
      <c r="S428" s="6">
        <f t="shared" si="121"/>
        <v>149.40965399999999</v>
      </c>
      <c r="T428" s="4">
        <v>1032</v>
      </c>
      <c r="U428" s="6">
        <f t="shared" si="122"/>
        <v>282.76913519999999</v>
      </c>
      <c r="V428" s="4">
        <v>1200</v>
      </c>
      <c r="W428" s="6">
        <f t="shared" si="123"/>
        <v>448.68083999999999</v>
      </c>
      <c r="X428" s="4">
        <v>552</v>
      </c>
      <c r="Y428" s="6">
        <f t="shared" si="124"/>
        <v>202.30821693599998</v>
      </c>
      <c r="Z428" s="4">
        <v>480</v>
      </c>
      <c r="AA428" s="6">
        <f t="shared" si="125"/>
        <v>151.85124768</v>
      </c>
      <c r="AB428" s="4">
        <v>1200</v>
      </c>
      <c r="AC428" s="6">
        <f t="shared" si="126"/>
        <v>519.60391319999997</v>
      </c>
      <c r="AD428" s="4">
        <v>708</v>
      </c>
      <c r="AE428" s="6">
        <f t="shared" si="127"/>
        <v>488.06043719999997</v>
      </c>
      <c r="AF428" s="4">
        <v>1008</v>
      </c>
      <c r="AG428" s="6">
        <f t="shared" si="128"/>
        <v>1801.5476673600001</v>
      </c>
      <c r="AH428" s="4">
        <v>720</v>
      </c>
      <c r="AI428" s="6">
        <f t="shared" si="129"/>
        <v>316.81975485599997</v>
      </c>
      <c r="AJ428" s="4">
        <v>900</v>
      </c>
      <c r="AK428" s="6">
        <f t="shared" si="130"/>
        <v>379.17</v>
      </c>
      <c r="AL428" s="4">
        <v>576</v>
      </c>
      <c r="AM428" s="6">
        <f t="shared" si="131"/>
        <v>555.263998333632</v>
      </c>
      <c r="AN428" s="4">
        <v>896</v>
      </c>
      <c r="AO428" s="6">
        <f t="shared" si="132"/>
        <v>585.14677760000006</v>
      </c>
      <c r="AP428" s="6">
        <v>8295.2327999999998</v>
      </c>
    </row>
    <row r="429" spans="1:42" x14ac:dyDescent="0.25">
      <c r="A429" s="1">
        <v>12980</v>
      </c>
      <c r="B429" s="1" t="s">
        <v>2093</v>
      </c>
      <c r="C429" s="1" t="s">
        <v>1123</v>
      </c>
      <c r="D429" s="4">
        <v>252</v>
      </c>
      <c r="E429" s="6">
        <f t="shared" si="114"/>
        <v>98.254800000000003</v>
      </c>
      <c r="F429" s="4">
        <v>84</v>
      </c>
      <c r="G429" s="6">
        <f t="shared" si="115"/>
        <v>67.255401359999993</v>
      </c>
      <c r="H429" s="4">
        <v>96</v>
      </c>
      <c r="I429" s="6">
        <f t="shared" si="116"/>
        <v>55.679999999999993</v>
      </c>
      <c r="J429" s="4">
        <v>80</v>
      </c>
      <c r="K429" s="6">
        <f t="shared" si="117"/>
        <v>28.639980095999999</v>
      </c>
      <c r="L429" s="4">
        <v>50</v>
      </c>
      <c r="M429" s="6">
        <f t="shared" si="118"/>
        <v>35.250365722544998</v>
      </c>
      <c r="N429" s="4">
        <v>60</v>
      </c>
      <c r="O429" s="6">
        <f t="shared" si="119"/>
        <v>37.800240000000002</v>
      </c>
      <c r="P429" s="4">
        <v>60</v>
      </c>
      <c r="Q429" s="6">
        <f t="shared" si="120"/>
        <v>37.800240000000002</v>
      </c>
      <c r="R429" s="4">
        <v>48</v>
      </c>
      <c r="S429" s="6">
        <f t="shared" si="121"/>
        <v>31.454664000000001</v>
      </c>
      <c r="T429" s="4">
        <v>168</v>
      </c>
      <c r="U429" s="6">
        <f t="shared" si="122"/>
        <v>46.032184799999996</v>
      </c>
      <c r="V429" s="4">
        <v>120</v>
      </c>
      <c r="W429" s="6">
        <f t="shared" si="123"/>
        <v>44.868083999999996</v>
      </c>
      <c r="X429" s="4">
        <v>72</v>
      </c>
      <c r="Y429" s="6">
        <f t="shared" si="124"/>
        <v>26.388028295999998</v>
      </c>
      <c r="Z429" s="4">
        <v>72</v>
      </c>
      <c r="AA429" s="6">
        <f t="shared" si="125"/>
        <v>22.777687152000002</v>
      </c>
      <c r="AB429" s="4">
        <v>192</v>
      </c>
      <c r="AC429" s="6">
        <f t="shared" si="126"/>
        <v>83.136626111999988</v>
      </c>
      <c r="AD429" s="4">
        <v>48</v>
      </c>
      <c r="AE429" s="6">
        <f t="shared" si="127"/>
        <v>33.088843199999999</v>
      </c>
      <c r="AF429" s="4">
        <v>120</v>
      </c>
      <c r="AG429" s="6">
        <f t="shared" si="128"/>
        <v>214.46996039999999</v>
      </c>
      <c r="AH429" s="4">
        <v>120</v>
      </c>
      <c r="AI429" s="6">
        <f t="shared" si="129"/>
        <v>52.803292475999996</v>
      </c>
      <c r="AJ429" s="4">
        <v>80</v>
      </c>
      <c r="AK429" s="6">
        <f t="shared" si="130"/>
        <v>33.704000000000001</v>
      </c>
      <c r="AL429" s="4">
        <v>72</v>
      </c>
      <c r="AM429" s="6">
        <f t="shared" si="131"/>
        <v>69.407999791704</v>
      </c>
      <c r="AN429" s="4">
        <v>128</v>
      </c>
      <c r="AO429" s="6">
        <f t="shared" si="132"/>
        <v>83.592396800000003</v>
      </c>
      <c r="AP429" s="6">
        <v>1102.2847999999999</v>
      </c>
    </row>
    <row r="430" spans="1:42" x14ac:dyDescent="0.25">
      <c r="A430" s="1">
        <v>12981</v>
      </c>
      <c r="B430" s="1" t="s">
        <v>2094</v>
      </c>
      <c r="C430" s="1" t="s">
        <v>1124</v>
      </c>
      <c r="D430" s="4">
        <v>120</v>
      </c>
      <c r="E430" s="6">
        <f t="shared" si="114"/>
        <v>46.788000000000004</v>
      </c>
      <c r="F430" s="4">
        <v>48</v>
      </c>
      <c r="G430" s="6">
        <f t="shared" si="115"/>
        <v>38.431657919999999</v>
      </c>
      <c r="H430" s="4">
        <v>48</v>
      </c>
      <c r="I430" s="6">
        <f t="shared" si="116"/>
        <v>27.839999999999996</v>
      </c>
      <c r="J430" s="4">
        <v>0</v>
      </c>
      <c r="K430" s="6">
        <f t="shared" si="117"/>
        <v>0</v>
      </c>
      <c r="L430" s="4">
        <v>30</v>
      </c>
      <c r="M430" s="6">
        <f t="shared" si="118"/>
        <v>21.150219433527003</v>
      </c>
      <c r="N430" s="4">
        <v>24</v>
      </c>
      <c r="O430" s="6">
        <f t="shared" si="119"/>
        <v>15.120096</v>
      </c>
      <c r="P430" s="4">
        <v>24</v>
      </c>
      <c r="Q430" s="6">
        <f t="shared" si="120"/>
        <v>15.120096</v>
      </c>
      <c r="R430" s="4">
        <v>48</v>
      </c>
      <c r="S430" s="6">
        <f t="shared" si="121"/>
        <v>31.454664000000001</v>
      </c>
      <c r="T430" s="4">
        <v>48</v>
      </c>
      <c r="U430" s="6">
        <f t="shared" si="122"/>
        <v>13.1520528</v>
      </c>
      <c r="V430" s="4">
        <v>48</v>
      </c>
      <c r="W430" s="6">
        <f t="shared" si="123"/>
        <v>17.947233599999997</v>
      </c>
      <c r="X430" s="4">
        <v>48</v>
      </c>
      <c r="Y430" s="6">
        <f t="shared" si="124"/>
        <v>17.592018864</v>
      </c>
      <c r="Z430" s="4">
        <v>0</v>
      </c>
      <c r="AA430" s="6">
        <f t="shared" si="125"/>
        <v>0</v>
      </c>
      <c r="AB430" s="4">
        <v>0</v>
      </c>
      <c r="AC430" s="6">
        <f t="shared" si="126"/>
        <v>0</v>
      </c>
      <c r="AD430" s="4">
        <v>24</v>
      </c>
      <c r="AE430" s="6">
        <f t="shared" si="127"/>
        <v>16.5444216</v>
      </c>
      <c r="AF430" s="4">
        <v>48</v>
      </c>
      <c r="AG430" s="6">
        <f t="shared" si="128"/>
        <v>85.787984160000008</v>
      </c>
      <c r="AH430" s="4">
        <v>0</v>
      </c>
      <c r="AI430" s="6">
        <f t="shared" si="129"/>
        <v>0</v>
      </c>
      <c r="AJ430" s="4">
        <v>60</v>
      </c>
      <c r="AK430" s="6">
        <f t="shared" si="130"/>
        <v>25.277999999999999</v>
      </c>
      <c r="AL430" s="4">
        <v>48</v>
      </c>
      <c r="AM430" s="6">
        <f t="shared" si="131"/>
        <v>46.271999861136003</v>
      </c>
      <c r="AN430" s="4">
        <v>32</v>
      </c>
      <c r="AO430" s="6">
        <f t="shared" si="132"/>
        <v>20.898099200000001</v>
      </c>
      <c r="AP430" s="6">
        <v>439.31799999999998</v>
      </c>
    </row>
    <row r="431" spans="1:42" x14ac:dyDescent="0.25">
      <c r="A431" s="1">
        <v>12982</v>
      </c>
      <c r="B431" s="1" t="s">
        <v>2095</v>
      </c>
      <c r="C431" s="1" t="s">
        <v>1125</v>
      </c>
      <c r="D431" s="4">
        <v>942</v>
      </c>
      <c r="E431" s="6">
        <f t="shared" si="114"/>
        <v>367.28579999999999</v>
      </c>
      <c r="F431" s="4">
        <v>204</v>
      </c>
      <c r="G431" s="6">
        <f t="shared" si="115"/>
        <v>163.33454616</v>
      </c>
      <c r="H431" s="4">
        <v>216</v>
      </c>
      <c r="I431" s="6">
        <f t="shared" si="116"/>
        <v>125.27999999999999</v>
      </c>
      <c r="J431" s="4">
        <v>690</v>
      </c>
      <c r="K431" s="6">
        <f t="shared" si="117"/>
        <v>247.01982832799999</v>
      </c>
      <c r="L431" s="4">
        <v>120</v>
      </c>
      <c r="M431" s="6">
        <f t="shared" si="118"/>
        <v>84.60087773410801</v>
      </c>
      <c r="N431" s="4">
        <v>144</v>
      </c>
      <c r="O431" s="6">
        <f t="shared" si="119"/>
        <v>90.720575999999994</v>
      </c>
      <c r="P431" s="4">
        <v>144</v>
      </c>
      <c r="Q431" s="6">
        <f t="shared" si="120"/>
        <v>90.720575999999994</v>
      </c>
      <c r="R431" s="4">
        <v>114</v>
      </c>
      <c r="S431" s="6">
        <f t="shared" si="121"/>
        <v>74.704826999999995</v>
      </c>
      <c r="T431" s="4">
        <v>408</v>
      </c>
      <c r="U431" s="6">
        <f t="shared" si="122"/>
        <v>111.7924488</v>
      </c>
      <c r="V431" s="4">
        <v>336</v>
      </c>
      <c r="W431" s="6">
        <f t="shared" si="123"/>
        <v>125.63063519999999</v>
      </c>
      <c r="X431" s="4">
        <v>168</v>
      </c>
      <c r="Y431" s="6">
        <f t="shared" si="124"/>
        <v>61.572066023999994</v>
      </c>
      <c r="Z431" s="4">
        <v>264</v>
      </c>
      <c r="AA431" s="6">
        <f t="shared" si="125"/>
        <v>83.518186224000004</v>
      </c>
      <c r="AB431" s="4">
        <v>696</v>
      </c>
      <c r="AC431" s="6">
        <f t="shared" si="126"/>
        <v>301.370269656</v>
      </c>
      <c r="AD431" s="4">
        <v>192</v>
      </c>
      <c r="AE431" s="6">
        <f t="shared" si="127"/>
        <v>132.3553728</v>
      </c>
      <c r="AF431" s="4">
        <v>732</v>
      </c>
      <c r="AG431" s="6">
        <f t="shared" si="128"/>
        <v>1308.2667584400001</v>
      </c>
      <c r="AH431" s="4">
        <v>240</v>
      </c>
      <c r="AI431" s="6">
        <f t="shared" si="129"/>
        <v>105.60658495199999</v>
      </c>
      <c r="AJ431" s="4">
        <v>500</v>
      </c>
      <c r="AK431" s="6">
        <f t="shared" si="130"/>
        <v>210.65</v>
      </c>
      <c r="AL431" s="4">
        <v>156</v>
      </c>
      <c r="AM431" s="6">
        <f t="shared" si="131"/>
        <v>150.383999548692</v>
      </c>
      <c r="AN431" s="4">
        <v>496</v>
      </c>
      <c r="AO431" s="6">
        <f t="shared" si="132"/>
        <v>323.92053759999999</v>
      </c>
      <c r="AP431" s="6">
        <v>4158.1797999999999</v>
      </c>
    </row>
    <row r="432" spans="1:42" x14ac:dyDescent="0.25">
      <c r="A432" s="1">
        <v>12983</v>
      </c>
      <c r="B432" s="1" t="s">
        <v>2096</v>
      </c>
      <c r="C432" s="1" t="s">
        <v>2553</v>
      </c>
      <c r="D432" s="4">
        <v>1998</v>
      </c>
      <c r="E432" s="6">
        <f t="shared" si="114"/>
        <v>779.02020000000005</v>
      </c>
      <c r="F432" s="4">
        <v>204</v>
      </c>
      <c r="G432" s="6">
        <f t="shared" si="115"/>
        <v>163.33454616</v>
      </c>
      <c r="H432" s="4">
        <v>504</v>
      </c>
      <c r="I432" s="6">
        <f t="shared" si="116"/>
        <v>292.32</v>
      </c>
      <c r="J432" s="4">
        <v>200</v>
      </c>
      <c r="K432" s="6">
        <f t="shared" si="117"/>
        <v>71.599950239999998</v>
      </c>
      <c r="L432" s="4">
        <v>500</v>
      </c>
      <c r="M432" s="6">
        <f t="shared" si="118"/>
        <v>352.50365722545001</v>
      </c>
      <c r="N432" s="4">
        <v>96</v>
      </c>
      <c r="O432" s="6">
        <f t="shared" si="119"/>
        <v>60.480384000000001</v>
      </c>
      <c r="P432" s="4">
        <v>96</v>
      </c>
      <c r="Q432" s="6">
        <f t="shared" si="120"/>
        <v>60.480384000000001</v>
      </c>
      <c r="R432" s="4">
        <v>402</v>
      </c>
      <c r="S432" s="6">
        <f t="shared" si="121"/>
        <v>263.43281100000002</v>
      </c>
      <c r="T432" s="4">
        <v>192</v>
      </c>
      <c r="U432" s="6">
        <f t="shared" si="122"/>
        <v>52.6082112</v>
      </c>
      <c r="V432" s="4">
        <v>204</v>
      </c>
      <c r="W432" s="6">
        <f t="shared" si="123"/>
        <v>76.275742799999989</v>
      </c>
      <c r="X432" s="4">
        <v>204</v>
      </c>
      <c r="Y432" s="6">
        <f t="shared" si="124"/>
        <v>74.766080172000002</v>
      </c>
      <c r="Z432" s="4">
        <v>96</v>
      </c>
      <c r="AA432" s="6">
        <f t="shared" si="125"/>
        <v>30.370249536000003</v>
      </c>
      <c r="AB432" s="4">
        <v>72</v>
      </c>
      <c r="AC432" s="6">
        <f t="shared" si="126"/>
        <v>31.176234791999999</v>
      </c>
      <c r="AD432" s="4">
        <v>252</v>
      </c>
      <c r="AE432" s="6">
        <f t="shared" si="127"/>
        <v>173.71642679999999</v>
      </c>
      <c r="AF432" s="4">
        <v>96</v>
      </c>
      <c r="AG432" s="6">
        <f t="shared" si="128"/>
        <v>171.57596832000002</v>
      </c>
      <c r="AH432" s="4">
        <v>180</v>
      </c>
      <c r="AI432" s="6">
        <f t="shared" si="129"/>
        <v>79.204938713999994</v>
      </c>
      <c r="AJ432" s="4">
        <v>200</v>
      </c>
      <c r="AK432" s="6">
        <f t="shared" si="130"/>
        <v>84.26</v>
      </c>
      <c r="AL432" s="4">
        <v>252</v>
      </c>
      <c r="AM432" s="6">
        <f t="shared" si="131"/>
        <v>242.92799927096399</v>
      </c>
      <c r="AN432" s="4">
        <v>96</v>
      </c>
      <c r="AO432" s="6">
        <f t="shared" si="132"/>
        <v>62.694297599999999</v>
      </c>
      <c r="AP432" s="6">
        <v>3122.3901999999998</v>
      </c>
    </row>
    <row r="433" spans="1:42" x14ac:dyDescent="0.25">
      <c r="A433" s="1">
        <v>12985</v>
      </c>
      <c r="B433" s="1" t="s">
        <v>2097</v>
      </c>
      <c r="C433" s="1" t="s">
        <v>1127</v>
      </c>
      <c r="D433" s="4">
        <v>10002</v>
      </c>
      <c r="E433" s="6">
        <f t="shared" si="114"/>
        <v>3899.7798000000003</v>
      </c>
      <c r="F433" s="4">
        <v>1500</v>
      </c>
      <c r="G433" s="6">
        <f t="shared" si="115"/>
        <v>1200.9893099999999</v>
      </c>
      <c r="H433" s="4">
        <v>1000</v>
      </c>
      <c r="I433" s="6">
        <f t="shared" si="116"/>
        <v>580</v>
      </c>
      <c r="J433" s="4">
        <v>2000</v>
      </c>
      <c r="K433" s="6">
        <f t="shared" si="117"/>
        <v>715.99950239999998</v>
      </c>
      <c r="L433" s="4">
        <v>2000</v>
      </c>
      <c r="M433" s="6">
        <f t="shared" si="118"/>
        <v>1410.0146289018001</v>
      </c>
      <c r="N433" s="4">
        <v>756</v>
      </c>
      <c r="O433" s="6">
        <f t="shared" si="119"/>
        <v>476.28302400000001</v>
      </c>
      <c r="P433" s="4">
        <v>756</v>
      </c>
      <c r="Q433" s="6">
        <f t="shared" si="120"/>
        <v>476.28302400000001</v>
      </c>
      <c r="R433" s="4">
        <v>1998</v>
      </c>
      <c r="S433" s="6">
        <f t="shared" si="121"/>
        <v>1309.300389</v>
      </c>
      <c r="T433" s="4">
        <v>1512</v>
      </c>
      <c r="U433" s="6">
        <f t="shared" si="122"/>
        <v>414.28966320000001</v>
      </c>
      <c r="V433" s="4">
        <v>756</v>
      </c>
      <c r="W433" s="6">
        <f t="shared" si="123"/>
        <v>282.66892919999998</v>
      </c>
      <c r="X433" s="4">
        <v>756</v>
      </c>
      <c r="Y433" s="6">
        <f t="shared" si="124"/>
        <v>277.074297108</v>
      </c>
      <c r="Z433" s="4">
        <v>504</v>
      </c>
      <c r="AA433" s="6">
        <f t="shared" si="125"/>
        <v>159.44381006400002</v>
      </c>
      <c r="AB433" s="4">
        <v>744</v>
      </c>
      <c r="AC433" s="6">
        <f t="shared" si="126"/>
        <v>322.15442618399999</v>
      </c>
      <c r="AD433" s="4">
        <v>756</v>
      </c>
      <c r="AE433" s="6">
        <f t="shared" si="127"/>
        <v>521.14928039999995</v>
      </c>
      <c r="AF433" s="4">
        <v>2004</v>
      </c>
      <c r="AG433" s="6">
        <f t="shared" si="128"/>
        <v>3581.6483386800001</v>
      </c>
      <c r="AH433" s="4">
        <v>480</v>
      </c>
      <c r="AI433" s="6">
        <f t="shared" si="129"/>
        <v>211.21316990399998</v>
      </c>
      <c r="AJ433" s="4">
        <v>1000</v>
      </c>
      <c r="AK433" s="6">
        <f t="shared" si="130"/>
        <v>421.3</v>
      </c>
      <c r="AL433" s="4">
        <v>756</v>
      </c>
      <c r="AM433" s="6">
        <f t="shared" si="131"/>
        <v>728.78399781289204</v>
      </c>
      <c r="AN433" s="4">
        <v>752</v>
      </c>
      <c r="AO433" s="6">
        <f t="shared" si="132"/>
        <v>491.10533120000002</v>
      </c>
      <c r="AP433" s="6">
        <v>17477.745800000004</v>
      </c>
    </row>
    <row r="434" spans="1:42" x14ac:dyDescent="0.25">
      <c r="A434" s="1">
        <v>12987</v>
      </c>
      <c r="B434" s="1" t="s">
        <v>2098</v>
      </c>
      <c r="C434" s="1" t="s">
        <v>2554</v>
      </c>
      <c r="D434" s="4">
        <v>300</v>
      </c>
      <c r="E434" s="6">
        <f t="shared" si="114"/>
        <v>116.97000000000001</v>
      </c>
      <c r="F434" s="4">
        <v>72</v>
      </c>
      <c r="G434" s="6">
        <f t="shared" si="115"/>
        <v>57.647486879999995</v>
      </c>
      <c r="H434" s="4">
        <v>80</v>
      </c>
      <c r="I434" s="6">
        <f t="shared" si="116"/>
        <v>46.4</v>
      </c>
      <c r="J434" s="4">
        <v>60</v>
      </c>
      <c r="K434" s="6">
        <f t="shared" si="117"/>
        <v>21.479985071999998</v>
      </c>
      <c r="L434" s="4">
        <v>50</v>
      </c>
      <c r="M434" s="6">
        <f t="shared" si="118"/>
        <v>35.250365722544998</v>
      </c>
      <c r="N434" s="4">
        <v>60</v>
      </c>
      <c r="O434" s="6">
        <f t="shared" si="119"/>
        <v>37.800240000000002</v>
      </c>
      <c r="P434" s="4">
        <v>60</v>
      </c>
      <c r="Q434" s="6">
        <f t="shared" si="120"/>
        <v>37.800240000000002</v>
      </c>
      <c r="R434" s="4">
        <v>42</v>
      </c>
      <c r="S434" s="6">
        <f t="shared" si="121"/>
        <v>27.522831</v>
      </c>
      <c r="T434" s="4">
        <v>192</v>
      </c>
      <c r="U434" s="6">
        <f t="shared" si="122"/>
        <v>52.6082112</v>
      </c>
      <c r="V434" s="4">
        <v>180</v>
      </c>
      <c r="W434" s="6">
        <f t="shared" si="123"/>
        <v>67.302126000000001</v>
      </c>
      <c r="X434" s="4">
        <v>60</v>
      </c>
      <c r="Y434" s="6">
        <f t="shared" si="124"/>
        <v>21.990023579999999</v>
      </c>
      <c r="Z434" s="4">
        <v>120</v>
      </c>
      <c r="AA434" s="6">
        <f t="shared" si="125"/>
        <v>37.96281192</v>
      </c>
      <c r="AB434" s="4">
        <v>120</v>
      </c>
      <c r="AC434" s="6">
        <f t="shared" si="126"/>
        <v>51.960391319999999</v>
      </c>
      <c r="AD434" s="4">
        <v>156</v>
      </c>
      <c r="AE434" s="6">
        <f t="shared" si="127"/>
        <v>107.53874039999999</v>
      </c>
      <c r="AF434" s="4">
        <v>120</v>
      </c>
      <c r="AG434" s="6">
        <f t="shared" si="128"/>
        <v>214.46996039999999</v>
      </c>
      <c r="AH434" s="4">
        <v>60</v>
      </c>
      <c r="AI434" s="6">
        <f t="shared" si="129"/>
        <v>26.401646237999998</v>
      </c>
      <c r="AJ434" s="4">
        <v>300</v>
      </c>
      <c r="AK434" s="6">
        <f t="shared" si="130"/>
        <v>126.39</v>
      </c>
      <c r="AL434" s="4">
        <v>60</v>
      </c>
      <c r="AM434" s="6">
        <f t="shared" si="131"/>
        <v>57.839999826419998</v>
      </c>
      <c r="AN434" s="4">
        <v>64</v>
      </c>
      <c r="AO434" s="6">
        <f t="shared" si="132"/>
        <v>41.796198400000002</v>
      </c>
      <c r="AP434" s="6">
        <v>1186.9059999999999</v>
      </c>
    </row>
    <row r="435" spans="1:42" x14ac:dyDescent="0.25">
      <c r="A435" s="1">
        <v>12988</v>
      </c>
      <c r="B435" s="1" t="s">
        <v>2099</v>
      </c>
      <c r="C435" s="1" t="s">
        <v>1128</v>
      </c>
      <c r="D435" s="4">
        <v>798</v>
      </c>
      <c r="E435" s="6">
        <f t="shared" si="114"/>
        <v>311.14019999999999</v>
      </c>
      <c r="F435" s="4">
        <v>120</v>
      </c>
      <c r="G435" s="6">
        <f t="shared" si="115"/>
        <v>96.079144799999995</v>
      </c>
      <c r="H435" s="4">
        <v>0</v>
      </c>
      <c r="I435" s="6">
        <f t="shared" si="116"/>
        <v>0</v>
      </c>
      <c r="J435" s="4">
        <v>500</v>
      </c>
      <c r="K435" s="6">
        <f t="shared" si="117"/>
        <v>178.9998756</v>
      </c>
      <c r="L435" s="4">
        <v>80</v>
      </c>
      <c r="M435" s="6">
        <f t="shared" si="118"/>
        <v>56.400585156072005</v>
      </c>
      <c r="N435" s="4">
        <v>108</v>
      </c>
      <c r="O435" s="6">
        <f t="shared" si="119"/>
        <v>68.040431999999996</v>
      </c>
      <c r="P435" s="4">
        <v>108</v>
      </c>
      <c r="Q435" s="6">
        <f t="shared" si="120"/>
        <v>68.040431999999996</v>
      </c>
      <c r="R435" s="4">
        <v>66</v>
      </c>
      <c r="S435" s="6">
        <f t="shared" si="121"/>
        <v>43.250163000000001</v>
      </c>
      <c r="T435" s="4">
        <v>408</v>
      </c>
      <c r="U435" s="6">
        <f t="shared" si="122"/>
        <v>111.7924488</v>
      </c>
      <c r="V435" s="4">
        <v>240</v>
      </c>
      <c r="W435" s="6">
        <f t="shared" si="123"/>
        <v>89.736167999999992</v>
      </c>
      <c r="X435" s="4">
        <v>96</v>
      </c>
      <c r="Y435" s="6">
        <f t="shared" si="124"/>
        <v>35.184037728</v>
      </c>
      <c r="Z435" s="4">
        <v>192</v>
      </c>
      <c r="AA435" s="6">
        <f t="shared" si="125"/>
        <v>60.740499072000006</v>
      </c>
      <c r="AB435" s="4">
        <v>408</v>
      </c>
      <c r="AC435" s="6">
        <f t="shared" si="126"/>
        <v>176.665330488</v>
      </c>
      <c r="AD435" s="4">
        <v>204</v>
      </c>
      <c r="AE435" s="6">
        <f t="shared" si="127"/>
        <v>140.62758360000001</v>
      </c>
      <c r="AF435" s="4">
        <v>204</v>
      </c>
      <c r="AG435" s="6">
        <f t="shared" si="128"/>
        <v>364.59893268000002</v>
      </c>
      <c r="AH435" s="4">
        <v>180</v>
      </c>
      <c r="AI435" s="6">
        <f t="shared" si="129"/>
        <v>79.204938713999994</v>
      </c>
      <c r="AJ435" s="4">
        <v>500</v>
      </c>
      <c r="AK435" s="6">
        <f t="shared" si="130"/>
        <v>210.65</v>
      </c>
      <c r="AL435" s="4">
        <v>96</v>
      </c>
      <c r="AM435" s="6">
        <f t="shared" si="131"/>
        <v>92.543999722272005</v>
      </c>
      <c r="AN435" s="4">
        <v>208</v>
      </c>
      <c r="AO435" s="6">
        <f t="shared" si="132"/>
        <v>135.83764479999999</v>
      </c>
      <c r="AP435" s="6">
        <v>2319.1662000000001</v>
      </c>
    </row>
    <row r="436" spans="1:42" x14ac:dyDescent="0.25">
      <c r="A436" s="1">
        <v>12989</v>
      </c>
      <c r="B436" s="1" t="s">
        <v>2100</v>
      </c>
      <c r="C436" s="1" t="s">
        <v>1129</v>
      </c>
      <c r="D436" s="4">
        <v>4998</v>
      </c>
      <c r="E436" s="6">
        <f t="shared" si="114"/>
        <v>1948.7202000000002</v>
      </c>
      <c r="F436" s="4">
        <v>504</v>
      </c>
      <c r="G436" s="6">
        <f t="shared" si="115"/>
        <v>403.53240815999999</v>
      </c>
      <c r="H436" s="4">
        <v>1504</v>
      </c>
      <c r="I436" s="6">
        <f t="shared" si="116"/>
        <v>872.31999999999994</v>
      </c>
      <c r="J436" s="4">
        <v>2000</v>
      </c>
      <c r="K436" s="6">
        <f t="shared" si="117"/>
        <v>715.99950239999998</v>
      </c>
      <c r="L436" s="4">
        <v>920</v>
      </c>
      <c r="M436" s="6">
        <f t="shared" si="118"/>
        <v>648.60672929482803</v>
      </c>
      <c r="N436" s="4">
        <v>600</v>
      </c>
      <c r="O436" s="6">
        <f t="shared" si="119"/>
        <v>378.00240000000002</v>
      </c>
      <c r="P436" s="4">
        <v>600</v>
      </c>
      <c r="Q436" s="6">
        <f t="shared" si="120"/>
        <v>378.00240000000002</v>
      </c>
      <c r="R436" s="4">
        <v>930</v>
      </c>
      <c r="S436" s="6">
        <f t="shared" si="121"/>
        <v>609.43411500000002</v>
      </c>
      <c r="T436" s="4">
        <v>1512</v>
      </c>
      <c r="U436" s="6">
        <f t="shared" si="122"/>
        <v>414.28966320000001</v>
      </c>
      <c r="V436" s="4">
        <v>1500</v>
      </c>
      <c r="W436" s="6">
        <f t="shared" si="123"/>
        <v>560.85104999999999</v>
      </c>
      <c r="X436" s="4">
        <v>1500</v>
      </c>
      <c r="Y436" s="6">
        <f t="shared" si="124"/>
        <v>549.75058949999993</v>
      </c>
      <c r="Z436" s="4">
        <v>1008</v>
      </c>
      <c r="AA436" s="6">
        <f t="shared" si="125"/>
        <v>318.88762012800004</v>
      </c>
      <c r="AB436" s="4">
        <v>912</v>
      </c>
      <c r="AC436" s="6">
        <f t="shared" si="126"/>
        <v>394.89897403199996</v>
      </c>
      <c r="AD436" s="4">
        <v>600</v>
      </c>
      <c r="AE436" s="6">
        <f t="shared" si="127"/>
        <v>413.61054000000001</v>
      </c>
      <c r="AF436" s="4">
        <v>396</v>
      </c>
      <c r="AG436" s="6">
        <f t="shared" si="128"/>
        <v>707.75086931999999</v>
      </c>
      <c r="AH436" s="4">
        <v>1200</v>
      </c>
      <c r="AI436" s="6">
        <f t="shared" si="129"/>
        <v>528.03292476000001</v>
      </c>
      <c r="AJ436" s="4">
        <v>600</v>
      </c>
      <c r="AK436" s="6">
        <f t="shared" si="130"/>
        <v>252.78</v>
      </c>
      <c r="AL436" s="4">
        <v>504</v>
      </c>
      <c r="AM436" s="6">
        <f t="shared" si="131"/>
        <v>485.85599854192799</v>
      </c>
      <c r="AN436" s="4">
        <v>208</v>
      </c>
      <c r="AO436" s="6">
        <f t="shared" si="132"/>
        <v>135.83764479999999</v>
      </c>
      <c r="AP436" s="6">
        <v>10715.538200000001</v>
      </c>
    </row>
    <row r="437" spans="1:42" x14ac:dyDescent="0.25">
      <c r="A437" s="1">
        <v>12990</v>
      </c>
      <c r="B437" s="1" t="s">
        <v>2101</v>
      </c>
      <c r="C437" s="1" t="s">
        <v>1130</v>
      </c>
      <c r="D437" s="4">
        <v>7500</v>
      </c>
      <c r="E437" s="6">
        <f t="shared" si="114"/>
        <v>2924.25</v>
      </c>
      <c r="F437" s="4">
        <v>1800</v>
      </c>
      <c r="G437" s="6">
        <f t="shared" si="115"/>
        <v>1441.1871719999999</v>
      </c>
      <c r="H437" s="4">
        <v>2000</v>
      </c>
      <c r="I437" s="6">
        <f t="shared" si="116"/>
        <v>1160</v>
      </c>
      <c r="J437" s="4">
        <v>1500</v>
      </c>
      <c r="K437" s="6">
        <f t="shared" si="117"/>
        <v>536.99962679999999</v>
      </c>
      <c r="L437" s="4">
        <v>1370</v>
      </c>
      <c r="M437" s="6">
        <f t="shared" si="118"/>
        <v>965.860020797733</v>
      </c>
      <c r="N437" s="4">
        <v>504</v>
      </c>
      <c r="O437" s="6">
        <f t="shared" si="119"/>
        <v>317.52201600000001</v>
      </c>
      <c r="P437" s="4">
        <v>504</v>
      </c>
      <c r="Q437" s="6">
        <f t="shared" si="120"/>
        <v>317.52201600000001</v>
      </c>
      <c r="R437" s="4">
        <v>900</v>
      </c>
      <c r="S437" s="6">
        <f t="shared" si="121"/>
        <v>589.77494999999999</v>
      </c>
      <c r="T437" s="4">
        <v>1992</v>
      </c>
      <c r="U437" s="6">
        <f t="shared" si="122"/>
        <v>545.81019119999996</v>
      </c>
      <c r="V437" s="4">
        <v>2400</v>
      </c>
      <c r="W437" s="6">
        <f t="shared" si="123"/>
        <v>897.36167999999998</v>
      </c>
      <c r="X437" s="4">
        <v>1800</v>
      </c>
      <c r="Y437" s="6">
        <f t="shared" si="124"/>
        <v>659.70070739999994</v>
      </c>
      <c r="Z437" s="4">
        <v>504</v>
      </c>
      <c r="AA437" s="6">
        <f t="shared" si="125"/>
        <v>159.44381006400002</v>
      </c>
      <c r="AB437" s="4">
        <v>1008</v>
      </c>
      <c r="AC437" s="6">
        <f t="shared" si="126"/>
        <v>436.46728708799998</v>
      </c>
      <c r="AD437" s="4">
        <v>1500</v>
      </c>
      <c r="AE437" s="6">
        <f t="shared" si="127"/>
        <v>1034.0263500000001</v>
      </c>
      <c r="AF437" s="4">
        <v>996</v>
      </c>
      <c r="AG437" s="6">
        <f t="shared" si="128"/>
        <v>1780.1006713199999</v>
      </c>
      <c r="AH437" s="4">
        <v>960</v>
      </c>
      <c r="AI437" s="6">
        <f t="shared" si="129"/>
        <v>422.42633980799997</v>
      </c>
      <c r="AJ437" s="4">
        <v>2800</v>
      </c>
      <c r="AK437" s="6">
        <f t="shared" si="130"/>
        <v>1179.6400000000001</v>
      </c>
      <c r="AL437" s="4">
        <v>1800</v>
      </c>
      <c r="AM437" s="6">
        <f t="shared" si="131"/>
        <v>1735.1999947926001</v>
      </c>
      <c r="AN437" s="4">
        <v>944</v>
      </c>
      <c r="AO437" s="6">
        <f t="shared" si="132"/>
        <v>616.49392640000008</v>
      </c>
      <c r="AP437" s="6">
        <v>17717.559999999998</v>
      </c>
    </row>
    <row r="438" spans="1:42" x14ac:dyDescent="0.25">
      <c r="A438" s="1">
        <v>12991</v>
      </c>
      <c r="B438" s="1" t="s">
        <v>2102</v>
      </c>
      <c r="C438" s="1" t="s">
        <v>1131</v>
      </c>
      <c r="D438" s="4">
        <v>7002</v>
      </c>
      <c r="E438" s="6">
        <f t="shared" si="114"/>
        <v>2730.0798</v>
      </c>
      <c r="F438" s="4">
        <v>756</v>
      </c>
      <c r="G438" s="6">
        <f t="shared" si="115"/>
        <v>605.29861224000001</v>
      </c>
      <c r="H438" s="4">
        <v>2504</v>
      </c>
      <c r="I438" s="6">
        <f t="shared" si="116"/>
        <v>1452.32</v>
      </c>
      <c r="J438" s="4">
        <v>1500</v>
      </c>
      <c r="K438" s="6">
        <f t="shared" si="117"/>
        <v>536.99962679999999</v>
      </c>
      <c r="L438" s="4">
        <v>1800</v>
      </c>
      <c r="M438" s="6">
        <f t="shared" si="118"/>
        <v>1269.0131660116201</v>
      </c>
      <c r="N438" s="4">
        <v>1500</v>
      </c>
      <c r="O438" s="6">
        <f t="shared" si="119"/>
        <v>945.00599999999997</v>
      </c>
      <c r="P438" s="4">
        <v>1500</v>
      </c>
      <c r="Q438" s="6">
        <f t="shared" si="120"/>
        <v>945.00599999999997</v>
      </c>
      <c r="R438" s="4">
        <v>1998</v>
      </c>
      <c r="S438" s="6">
        <f t="shared" si="121"/>
        <v>1309.300389</v>
      </c>
      <c r="T438" s="4">
        <v>1992</v>
      </c>
      <c r="U438" s="6">
        <f t="shared" si="122"/>
        <v>545.81019119999996</v>
      </c>
      <c r="V438" s="4">
        <v>2004</v>
      </c>
      <c r="W438" s="6">
        <f t="shared" si="123"/>
        <v>749.29700279999997</v>
      </c>
      <c r="X438" s="4">
        <v>996</v>
      </c>
      <c r="Y438" s="6">
        <f t="shared" si="124"/>
        <v>365.03439142799999</v>
      </c>
      <c r="Z438" s="4">
        <v>504</v>
      </c>
      <c r="AA438" s="6">
        <f t="shared" si="125"/>
        <v>159.44381006400002</v>
      </c>
      <c r="AB438" s="4">
        <v>2496</v>
      </c>
      <c r="AC438" s="6">
        <f t="shared" si="126"/>
        <v>1080.776139456</v>
      </c>
      <c r="AD438" s="4">
        <v>996</v>
      </c>
      <c r="AE438" s="6">
        <f t="shared" si="127"/>
        <v>686.59349639999994</v>
      </c>
      <c r="AF438" s="4">
        <v>2004</v>
      </c>
      <c r="AG438" s="6">
        <f t="shared" si="128"/>
        <v>3581.6483386800001</v>
      </c>
      <c r="AH438" s="4">
        <v>1980</v>
      </c>
      <c r="AI438" s="6">
        <f t="shared" si="129"/>
        <v>871.25432585399994</v>
      </c>
      <c r="AJ438" s="4">
        <v>2500</v>
      </c>
      <c r="AK438" s="6">
        <f t="shared" si="130"/>
        <v>1053.25</v>
      </c>
      <c r="AL438" s="4">
        <v>996</v>
      </c>
      <c r="AM438" s="6">
        <f t="shared" si="131"/>
        <v>960.14399711857197</v>
      </c>
      <c r="AN438" s="4">
        <v>752</v>
      </c>
      <c r="AO438" s="6">
        <f t="shared" si="132"/>
        <v>491.10533120000002</v>
      </c>
      <c r="AP438" s="6">
        <v>20334.809799999999</v>
      </c>
    </row>
    <row r="439" spans="1:42" x14ac:dyDescent="0.25">
      <c r="A439" s="1">
        <v>12993</v>
      </c>
      <c r="B439" s="1" t="s">
        <v>2103</v>
      </c>
      <c r="C439" s="1" t="s">
        <v>1132</v>
      </c>
      <c r="D439" s="4">
        <v>1608</v>
      </c>
      <c r="E439" s="6">
        <f t="shared" si="114"/>
        <v>626.95920000000001</v>
      </c>
      <c r="F439" s="4">
        <v>348</v>
      </c>
      <c r="G439" s="6">
        <f t="shared" si="115"/>
        <v>278.62951992000001</v>
      </c>
      <c r="H439" s="4">
        <v>368</v>
      </c>
      <c r="I439" s="6">
        <f t="shared" si="116"/>
        <v>213.44</v>
      </c>
      <c r="J439" s="4">
        <v>200</v>
      </c>
      <c r="K439" s="6">
        <f t="shared" si="117"/>
        <v>71.599950239999998</v>
      </c>
      <c r="L439" s="4">
        <v>210</v>
      </c>
      <c r="M439" s="6">
        <f t="shared" si="118"/>
        <v>148.05153603468901</v>
      </c>
      <c r="N439" s="4">
        <v>252</v>
      </c>
      <c r="O439" s="6">
        <f t="shared" si="119"/>
        <v>158.761008</v>
      </c>
      <c r="P439" s="4">
        <v>0</v>
      </c>
      <c r="Q439" s="6">
        <f t="shared" si="120"/>
        <v>0</v>
      </c>
      <c r="R439" s="4">
        <v>192</v>
      </c>
      <c r="S439" s="6">
        <f t="shared" si="121"/>
        <v>125.818656</v>
      </c>
      <c r="T439" s="4">
        <v>672</v>
      </c>
      <c r="U439" s="6">
        <f t="shared" si="122"/>
        <v>184.12873919999998</v>
      </c>
      <c r="V439" s="4">
        <v>564</v>
      </c>
      <c r="W439" s="6">
        <f t="shared" si="123"/>
        <v>210.87999479999999</v>
      </c>
      <c r="X439" s="4">
        <v>288</v>
      </c>
      <c r="Y439" s="6">
        <f t="shared" si="124"/>
        <v>105.55211318399999</v>
      </c>
      <c r="Z439" s="4">
        <v>0</v>
      </c>
      <c r="AA439" s="6">
        <f t="shared" si="125"/>
        <v>0</v>
      </c>
      <c r="AB439" s="4">
        <v>1464</v>
      </c>
      <c r="AC439" s="6">
        <f t="shared" si="126"/>
        <v>633.91677410399996</v>
      </c>
      <c r="AD439" s="4">
        <v>324</v>
      </c>
      <c r="AE439" s="6">
        <f t="shared" si="127"/>
        <v>223.3496916</v>
      </c>
      <c r="AF439" s="4">
        <v>576</v>
      </c>
      <c r="AG439" s="6">
        <f t="shared" si="128"/>
        <v>1029.4558099200001</v>
      </c>
      <c r="AH439" s="4">
        <v>360</v>
      </c>
      <c r="AI439" s="6">
        <f t="shared" si="129"/>
        <v>158.40987742799999</v>
      </c>
      <c r="AJ439" s="4">
        <v>1000</v>
      </c>
      <c r="AK439" s="6">
        <f t="shared" si="130"/>
        <v>421.3</v>
      </c>
      <c r="AL439" s="4">
        <v>264</v>
      </c>
      <c r="AM439" s="6">
        <f t="shared" si="131"/>
        <v>254.495999236248</v>
      </c>
      <c r="AN439" s="4">
        <v>608</v>
      </c>
      <c r="AO439" s="6">
        <f t="shared" si="132"/>
        <v>397.06388480000004</v>
      </c>
      <c r="AP439" s="6">
        <v>5241.1691999999994</v>
      </c>
    </row>
    <row r="440" spans="1:42" x14ac:dyDescent="0.25">
      <c r="A440" s="1">
        <v>12994</v>
      </c>
      <c r="B440" s="1" t="s">
        <v>2104</v>
      </c>
      <c r="C440" s="1" t="s">
        <v>2555</v>
      </c>
      <c r="D440" s="4">
        <v>2148</v>
      </c>
      <c r="E440" s="6">
        <f t="shared" si="114"/>
        <v>837.50520000000006</v>
      </c>
      <c r="F440" s="4">
        <v>552</v>
      </c>
      <c r="G440" s="6">
        <f t="shared" si="115"/>
        <v>441.96406607999995</v>
      </c>
      <c r="H440" s="4">
        <v>592</v>
      </c>
      <c r="I440" s="6">
        <f t="shared" si="116"/>
        <v>343.35999999999996</v>
      </c>
      <c r="J440" s="4">
        <v>390</v>
      </c>
      <c r="K440" s="6">
        <f t="shared" si="117"/>
        <v>139.61990296799999</v>
      </c>
      <c r="L440" s="4">
        <v>340</v>
      </c>
      <c r="M440" s="6">
        <f t="shared" si="118"/>
        <v>239.70248691330602</v>
      </c>
      <c r="N440" s="4">
        <v>396</v>
      </c>
      <c r="O440" s="6">
        <f t="shared" si="119"/>
        <v>249.481584</v>
      </c>
      <c r="P440" s="4">
        <v>408</v>
      </c>
      <c r="Q440" s="6">
        <f t="shared" si="120"/>
        <v>257.04163199999999</v>
      </c>
      <c r="R440" s="4">
        <v>306</v>
      </c>
      <c r="S440" s="6">
        <f t="shared" si="121"/>
        <v>200.523483</v>
      </c>
      <c r="T440" s="4">
        <v>1080</v>
      </c>
      <c r="U440" s="6">
        <f t="shared" si="122"/>
        <v>295.92118799999997</v>
      </c>
      <c r="V440" s="4">
        <v>912</v>
      </c>
      <c r="W440" s="6">
        <f t="shared" si="123"/>
        <v>340.99743839999996</v>
      </c>
      <c r="X440" s="4">
        <v>456</v>
      </c>
      <c r="Y440" s="6">
        <f t="shared" si="124"/>
        <v>167.12417920799999</v>
      </c>
      <c r="Z440" s="4">
        <v>696</v>
      </c>
      <c r="AA440" s="6">
        <f t="shared" si="125"/>
        <v>220.184309136</v>
      </c>
      <c r="AB440" s="4">
        <v>1512</v>
      </c>
      <c r="AC440" s="6">
        <f t="shared" si="126"/>
        <v>654.700930632</v>
      </c>
      <c r="AD440" s="4">
        <v>432</v>
      </c>
      <c r="AE440" s="6">
        <f t="shared" si="127"/>
        <v>297.79958879999998</v>
      </c>
      <c r="AF440" s="4">
        <v>396</v>
      </c>
      <c r="AG440" s="6">
        <f t="shared" si="128"/>
        <v>707.75086931999999</v>
      </c>
      <c r="AH440" s="4">
        <v>600</v>
      </c>
      <c r="AI440" s="6">
        <f t="shared" si="129"/>
        <v>264.01646238000001</v>
      </c>
      <c r="AJ440" s="4">
        <v>0</v>
      </c>
      <c r="AK440" s="6">
        <f t="shared" si="130"/>
        <v>0</v>
      </c>
      <c r="AL440" s="4">
        <v>432</v>
      </c>
      <c r="AM440" s="6">
        <f t="shared" si="131"/>
        <v>416.44799875022403</v>
      </c>
      <c r="AN440" s="4">
        <v>0</v>
      </c>
      <c r="AO440" s="6">
        <f t="shared" si="132"/>
        <v>0</v>
      </c>
      <c r="AP440" s="6">
        <v>6073.5712000000012</v>
      </c>
    </row>
    <row r="441" spans="1:42" x14ac:dyDescent="0.25">
      <c r="A441" s="1">
        <v>12998</v>
      </c>
      <c r="B441" s="1" t="s">
        <v>2105</v>
      </c>
      <c r="C441" s="1" t="s">
        <v>1133</v>
      </c>
      <c r="D441" s="4">
        <v>6138</v>
      </c>
      <c r="E441" s="6">
        <f t="shared" si="114"/>
        <v>2393.2062000000001</v>
      </c>
      <c r="F441" s="4">
        <v>0</v>
      </c>
      <c r="G441" s="6">
        <f t="shared" si="115"/>
        <v>0</v>
      </c>
      <c r="H441" s="4">
        <v>1416</v>
      </c>
      <c r="I441" s="6">
        <f t="shared" si="116"/>
        <v>821.28</v>
      </c>
      <c r="J441" s="4">
        <v>2720</v>
      </c>
      <c r="K441" s="6">
        <f t="shared" si="117"/>
        <v>973.75932326399993</v>
      </c>
      <c r="L441" s="4">
        <v>800</v>
      </c>
      <c r="M441" s="6">
        <f t="shared" si="118"/>
        <v>564.00585156071998</v>
      </c>
      <c r="N441" s="4">
        <v>948</v>
      </c>
      <c r="O441" s="6">
        <f t="shared" si="119"/>
        <v>597.24379199999998</v>
      </c>
      <c r="P441" s="4">
        <v>960</v>
      </c>
      <c r="Q441" s="6">
        <f t="shared" si="120"/>
        <v>604.80384000000004</v>
      </c>
      <c r="R441" s="4">
        <v>732</v>
      </c>
      <c r="S441" s="6">
        <f t="shared" si="121"/>
        <v>479.683626</v>
      </c>
      <c r="T441" s="4">
        <v>2592</v>
      </c>
      <c r="U441" s="6">
        <f t="shared" si="122"/>
        <v>710.21085119999998</v>
      </c>
      <c r="V441" s="4">
        <v>2160</v>
      </c>
      <c r="W441" s="6">
        <f t="shared" si="123"/>
        <v>807.62551199999996</v>
      </c>
      <c r="X441" s="4">
        <v>1080</v>
      </c>
      <c r="Y441" s="6">
        <f t="shared" si="124"/>
        <v>395.82042443999995</v>
      </c>
      <c r="Z441" s="4">
        <v>1680</v>
      </c>
      <c r="AA441" s="6">
        <f t="shared" si="125"/>
        <v>531.47936688000004</v>
      </c>
      <c r="AB441" s="4">
        <v>5208</v>
      </c>
      <c r="AC441" s="6">
        <f t="shared" si="126"/>
        <v>2255.080983288</v>
      </c>
      <c r="AD441" s="4">
        <v>1260</v>
      </c>
      <c r="AE441" s="6">
        <f t="shared" si="127"/>
        <v>868.582134</v>
      </c>
      <c r="AF441" s="4">
        <v>2496</v>
      </c>
      <c r="AG441" s="6">
        <f t="shared" si="128"/>
        <v>4460.9751763200002</v>
      </c>
      <c r="AH441" s="4">
        <v>1380</v>
      </c>
      <c r="AI441" s="6">
        <f t="shared" si="129"/>
        <v>607.23786347399994</v>
      </c>
      <c r="AJ441" s="4">
        <v>9000</v>
      </c>
      <c r="AK441" s="6">
        <f t="shared" si="130"/>
        <v>3791.7000000000003</v>
      </c>
      <c r="AL441" s="4">
        <v>1020</v>
      </c>
      <c r="AM441" s="6">
        <f t="shared" si="131"/>
        <v>983.27999704913998</v>
      </c>
      <c r="AN441" s="4">
        <v>2768</v>
      </c>
      <c r="AO441" s="6">
        <f t="shared" si="132"/>
        <v>1807.6855808</v>
      </c>
      <c r="AP441" s="6">
        <v>23648.494200000001</v>
      </c>
    </row>
    <row r="442" spans="1:42" x14ac:dyDescent="0.25">
      <c r="A442" s="1">
        <v>12999</v>
      </c>
      <c r="B442" s="1" t="s">
        <v>2106</v>
      </c>
      <c r="C442" s="1" t="s">
        <v>1134</v>
      </c>
      <c r="D442" s="4">
        <v>15000</v>
      </c>
      <c r="E442" s="6">
        <f t="shared" si="114"/>
        <v>5848.5</v>
      </c>
      <c r="F442" s="4">
        <v>5004</v>
      </c>
      <c r="G442" s="6">
        <f t="shared" si="115"/>
        <v>4006.50033816</v>
      </c>
      <c r="H442" s="4">
        <v>0</v>
      </c>
      <c r="I442" s="6">
        <f t="shared" si="116"/>
        <v>0</v>
      </c>
      <c r="J442" s="4">
        <v>6000</v>
      </c>
      <c r="K442" s="6">
        <f t="shared" si="117"/>
        <v>2147.9985071999999</v>
      </c>
      <c r="L442" s="4">
        <v>7000</v>
      </c>
      <c r="M442" s="6">
        <f t="shared" si="118"/>
        <v>4935.0512011563005</v>
      </c>
      <c r="N442" s="4">
        <v>5004</v>
      </c>
      <c r="O442" s="6">
        <f t="shared" si="119"/>
        <v>3152.5400159999999</v>
      </c>
      <c r="P442" s="4">
        <v>2004</v>
      </c>
      <c r="Q442" s="6">
        <f t="shared" si="120"/>
        <v>1262.528016</v>
      </c>
      <c r="R442" s="4">
        <v>6000</v>
      </c>
      <c r="S442" s="6">
        <f t="shared" si="121"/>
        <v>3931.8330000000001</v>
      </c>
      <c r="T442" s="4">
        <v>7992</v>
      </c>
      <c r="U442" s="6">
        <f t="shared" si="122"/>
        <v>2189.8167911999999</v>
      </c>
      <c r="V442" s="4">
        <v>996</v>
      </c>
      <c r="W442" s="6">
        <f t="shared" si="123"/>
        <v>372.4050972</v>
      </c>
      <c r="X442" s="4">
        <v>2004</v>
      </c>
      <c r="Y442" s="6">
        <f t="shared" si="124"/>
        <v>734.46678757199993</v>
      </c>
      <c r="Z442" s="4">
        <v>1992</v>
      </c>
      <c r="AA442" s="6">
        <f t="shared" si="125"/>
        <v>630.182677872</v>
      </c>
      <c r="AB442" s="4">
        <v>4992</v>
      </c>
      <c r="AC442" s="6">
        <f t="shared" si="126"/>
        <v>2161.552278912</v>
      </c>
      <c r="AD442" s="4">
        <v>2004</v>
      </c>
      <c r="AE442" s="6">
        <f t="shared" si="127"/>
        <v>1381.4592035999999</v>
      </c>
      <c r="AF442" s="4">
        <v>9996</v>
      </c>
      <c r="AG442" s="6">
        <f t="shared" si="128"/>
        <v>17865.347701319999</v>
      </c>
      <c r="AH442" s="4">
        <v>3000</v>
      </c>
      <c r="AI442" s="6">
        <f t="shared" si="129"/>
        <v>1320.0823118999999</v>
      </c>
      <c r="AJ442" s="4">
        <v>5000</v>
      </c>
      <c r="AK442" s="6">
        <f t="shared" si="130"/>
        <v>2106.5</v>
      </c>
      <c r="AL442" s="4">
        <v>6000</v>
      </c>
      <c r="AM442" s="6">
        <f t="shared" si="131"/>
        <v>5783.9999826419998</v>
      </c>
      <c r="AN442" s="4">
        <v>0</v>
      </c>
      <c r="AO442" s="6">
        <f t="shared" si="132"/>
        <v>0</v>
      </c>
      <c r="AP442" s="6">
        <v>59824.135999999999</v>
      </c>
    </row>
    <row r="443" spans="1:42" x14ac:dyDescent="0.25">
      <c r="A443" s="1">
        <v>13002</v>
      </c>
      <c r="B443" s="1" t="s">
        <v>2107</v>
      </c>
      <c r="C443" s="1" t="s">
        <v>1135</v>
      </c>
      <c r="D443" s="4">
        <v>288</v>
      </c>
      <c r="E443" s="6">
        <f t="shared" si="114"/>
        <v>112.2912</v>
      </c>
      <c r="F443" s="4">
        <v>60</v>
      </c>
      <c r="G443" s="6">
        <f t="shared" si="115"/>
        <v>48.039572399999997</v>
      </c>
      <c r="H443" s="4">
        <v>64</v>
      </c>
      <c r="I443" s="6">
        <f t="shared" si="116"/>
        <v>37.119999999999997</v>
      </c>
      <c r="J443" s="4">
        <v>130</v>
      </c>
      <c r="K443" s="6">
        <f t="shared" si="117"/>
        <v>46.539967656000002</v>
      </c>
      <c r="L443" s="4">
        <v>40</v>
      </c>
      <c r="M443" s="6">
        <f t="shared" si="118"/>
        <v>28.200292578036002</v>
      </c>
      <c r="N443" s="4">
        <v>48</v>
      </c>
      <c r="O443" s="6">
        <f t="shared" si="119"/>
        <v>30.240192</v>
      </c>
      <c r="P443" s="4">
        <v>48</v>
      </c>
      <c r="Q443" s="6">
        <f t="shared" si="120"/>
        <v>30.240192</v>
      </c>
      <c r="R443" s="4">
        <v>36</v>
      </c>
      <c r="S443" s="6">
        <f t="shared" si="121"/>
        <v>23.590997999999999</v>
      </c>
      <c r="T443" s="4">
        <v>120</v>
      </c>
      <c r="U443" s="6">
        <f t="shared" si="122"/>
        <v>32.880132000000003</v>
      </c>
      <c r="V443" s="4">
        <v>96</v>
      </c>
      <c r="W443" s="6">
        <f t="shared" si="123"/>
        <v>35.894467199999994</v>
      </c>
      <c r="X443" s="4">
        <v>48</v>
      </c>
      <c r="Y443" s="6">
        <f t="shared" si="124"/>
        <v>17.592018864</v>
      </c>
      <c r="Z443" s="4">
        <v>72</v>
      </c>
      <c r="AA443" s="6">
        <f t="shared" si="125"/>
        <v>22.777687152000002</v>
      </c>
      <c r="AB443" s="4">
        <v>312</v>
      </c>
      <c r="AC443" s="6">
        <f t="shared" si="126"/>
        <v>135.097017432</v>
      </c>
      <c r="AD443" s="4">
        <v>60</v>
      </c>
      <c r="AE443" s="6">
        <f t="shared" si="127"/>
        <v>41.361053999999996</v>
      </c>
      <c r="AF443" s="4">
        <v>156</v>
      </c>
      <c r="AG443" s="6">
        <f t="shared" si="128"/>
        <v>278.81094852000001</v>
      </c>
      <c r="AH443" s="4">
        <v>60</v>
      </c>
      <c r="AI443" s="6">
        <f t="shared" si="129"/>
        <v>26.401646237999998</v>
      </c>
      <c r="AJ443" s="4">
        <v>2000</v>
      </c>
      <c r="AK443" s="6">
        <f t="shared" si="130"/>
        <v>842.6</v>
      </c>
      <c r="AL443" s="4">
        <v>48</v>
      </c>
      <c r="AM443" s="6">
        <f t="shared" si="131"/>
        <v>46.271999861136003</v>
      </c>
      <c r="AN443" s="4">
        <v>128</v>
      </c>
      <c r="AO443" s="6">
        <f t="shared" si="132"/>
        <v>83.592396800000003</v>
      </c>
      <c r="AP443" s="6">
        <v>1918.8392000000001</v>
      </c>
    </row>
    <row r="444" spans="1:42" x14ac:dyDescent="0.25">
      <c r="A444" s="1">
        <v>13003</v>
      </c>
      <c r="B444" s="1" t="s">
        <v>2108</v>
      </c>
      <c r="C444" s="1" t="s">
        <v>2556</v>
      </c>
      <c r="D444" s="4">
        <v>972</v>
      </c>
      <c r="E444" s="6">
        <f t="shared" si="114"/>
        <v>378.9828</v>
      </c>
      <c r="F444" s="4">
        <v>204</v>
      </c>
      <c r="G444" s="6">
        <f t="shared" si="115"/>
        <v>163.33454616</v>
      </c>
      <c r="H444" s="4">
        <v>224</v>
      </c>
      <c r="I444" s="6">
        <f t="shared" si="116"/>
        <v>129.91999999999999</v>
      </c>
      <c r="J444" s="4">
        <v>430</v>
      </c>
      <c r="K444" s="6">
        <f t="shared" si="117"/>
        <v>153.93989301599998</v>
      </c>
      <c r="L444" s="4">
        <v>130</v>
      </c>
      <c r="M444" s="6">
        <f t="shared" si="118"/>
        <v>91.65095087861701</v>
      </c>
      <c r="N444" s="4">
        <v>144</v>
      </c>
      <c r="O444" s="6">
        <f t="shared" si="119"/>
        <v>90.720575999999994</v>
      </c>
      <c r="P444" s="4">
        <v>156</v>
      </c>
      <c r="Q444" s="6">
        <f t="shared" si="120"/>
        <v>98.280624000000003</v>
      </c>
      <c r="R444" s="4">
        <v>114</v>
      </c>
      <c r="S444" s="6">
        <f t="shared" si="121"/>
        <v>74.704826999999995</v>
      </c>
      <c r="T444" s="4">
        <v>408</v>
      </c>
      <c r="U444" s="6">
        <f t="shared" si="122"/>
        <v>111.7924488</v>
      </c>
      <c r="V444" s="4">
        <v>336</v>
      </c>
      <c r="W444" s="6">
        <f t="shared" si="123"/>
        <v>125.63063519999999</v>
      </c>
      <c r="X444" s="4">
        <v>168</v>
      </c>
      <c r="Y444" s="6">
        <f t="shared" si="124"/>
        <v>61.572066023999994</v>
      </c>
      <c r="Z444" s="4">
        <v>264</v>
      </c>
      <c r="AA444" s="6">
        <f t="shared" si="125"/>
        <v>83.518186224000004</v>
      </c>
      <c r="AB444" s="4">
        <v>816</v>
      </c>
      <c r="AC444" s="6">
        <f t="shared" si="126"/>
        <v>353.33066097599999</v>
      </c>
      <c r="AD444" s="4">
        <v>204</v>
      </c>
      <c r="AE444" s="6">
        <f t="shared" si="127"/>
        <v>140.62758360000001</v>
      </c>
      <c r="AF444" s="4">
        <v>396</v>
      </c>
      <c r="AG444" s="6">
        <f t="shared" si="128"/>
        <v>707.75086931999999</v>
      </c>
      <c r="AH444" s="4">
        <v>240</v>
      </c>
      <c r="AI444" s="6">
        <f t="shared" si="129"/>
        <v>105.60658495199999</v>
      </c>
      <c r="AJ444" s="4">
        <v>860</v>
      </c>
      <c r="AK444" s="6">
        <f t="shared" si="130"/>
        <v>362.31799999999998</v>
      </c>
      <c r="AL444" s="4">
        <v>156</v>
      </c>
      <c r="AM444" s="6">
        <f t="shared" si="131"/>
        <v>150.383999548692</v>
      </c>
      <c r="AN444" s="4">
        <v>432</v>
      </c>
      <c r="AO444" s="6">
        <f t="shared" si="132"/>
        <v>282.12433920000001</v>
      </c>
      <c r="AP444" s="6">
        <v>3665.6107999999999</v>
      </c>
    </row>
    <row r="445" spans="1:42" x14ac:dyDescent="0.25">
      <c r="A445" s="1">
        <v>13004</v>
      </c>
      <c r="B445" s="1" t="s">
        <v>2109</v>
      </c>
      <c r="C445" s="1" t="s">
        <v>1137</v>
      </c>
      <c r="D445" s="4">
        <v>8082</v>
      </c>
      <c r="E445" s="6">
        <f t="shared" si="114"/>
        <v>3151.1718000000001</v>
      </c>
      <c r="F445" s="4">
        <v>1740</v>
      </c>
      <c r="G445" s="6">
        <f t="shared" si="115"/>
        <v>1393.1475995999999</v>
      </c>
      <c r="H445" s="4">
        <v>1856</v>
      </c>
      <c r="I445" s="6">
        <f t="shared" si="116"/>
        <v>1076.48</v>
      </c>
      <c r="J445" s="4">
        <v>3570</v>
      </c>
      <c r="K445" s="6">
        <f t="shared" si="117"/>
        <v>1278.0591117839999</v>
      </c>
      <c r="L445" s="4">
        <v>1050</v>
      </c>
      <c r="M445" s="6">
        <f t="shared" si="118"/>
        <v>740.25768017344501</v>
      </c>
      <c r="N445" s="4">
        <v>1248</v>
      </c>
      <c r="O445" s="6">
        <f t="shared" si="119"/>
        <v>786.24499200000002</v>
      </c>
      <c r="P445" s="4">
        <v>1260</v>
      </c>
      <c r="Q445" s="6">
        <f t="shared" si="120"/>
        <v>793.80503999999996</v>
      </c>
      <c r="R445" s="4">
        <v>966</v>
      </c>
      <c r="S445" s="6">
        <f t="shared" si="121"/>
        <v>633.02511300000003</v>
      </c>
      <c r="T445" s="4">
        <v>3408</v>
      </c>
      <c r="U445" s="6">
        <f t="shared" si="122"/>
        <v>933.79574879999996</v>
      </c>
      <c r="V445" s="4">
        <v>2832</v>
      </c>
      <c r="W445" s="6">
        <f t="shared" si="123"/>
        <v>1058.8867823999999</v>
      </c>
      <c r="X445" s="4">
        <v>1428</v>
      </c>
      <c r="Y445" s="6">
        <f t="shared" si="124"/>
        <v>523.36256120399992</v>
      </c>
      <c r="Z445" s="4">
        <v>2208</v>
      </c>
      <c r="AA445" s="6">
        <f t="shared" si="125"/>
        <v>698.515739328</v>
      </c>
      <c r="AB445" s="4">
        <v>4008</v>
      </c>
      <c r="AC445" s="6">
        <f t="shared" si="126"/>
        <v>1735.4770700879999</v>
      </c>
      <c r="AD445" s="4">
        <v>1656</v>
      </c>
      <c r="AE445" s="6">
        <f t="shared" si="127"/>
        <v>1141.5650903999999</v>
      </c>
      <c r="AF445" s="4">
        <v>2004</v>
      </c>
      <c r="AG445" s="6">
        <f t="shared" si="128"/>
        <v>3581.6483386800001</v>
      </c>
      <c r="AH445" s="4">
        <v>1800</v>
      </c>
      <c r="AI445" s="6">
        <f t="shared" si="129"/>
        <v>792.04938714000002</v>
      </c>
      <c r="AJ445" s="4">
        <v>8000</v>
      </c>
      <c r="AK445" s="6">
        <f t="shared" si="130"/>
        <v>3370.4</v>
      </c>
      <c r="AL445" s="4">
        <v>1332</v>
      </c>
      <c r="AM445" s="6">
        <f t="shared" si="131"/>
        <v>1284.0479961465239</v>
      </c>
      <c r="AN445" s="4">
        <v>3008</v>
      </c>
      <c r="AO445" s="6">
        <f t="shared" si="132"/>
        <v>1964.4213248000001</v>
      </c>
      <c r="AP445" s="6">
        <v>26931.675799999997</v>
      </c>
    </row>
    <row r="446" spans="1:42" x14ac:dyDescent="0.25">
      <c r="A446" s="1">
        <v>13005</v>
      </c>
      <c r="B446" s="1" t="s">
        <v>2110</v>
      </c>
      <c r="C446" s="1" t="s">
        <v>1138</v>
      </c>
      <c r="D446" s="4">
        <v>7788</v>
      </c>
      <c r="E446" s="6">
        <f t="shared" si="114"/>
        <v>3036.5412000000001</v>
      </c>
      <c r="F446" s="4">
        <v>996</v>
      </c>
      <c r="G446" s="6">
        <f t="shared" si="115"/>
        <v>797.45690184</v>
      </c>
      <c r="H446" s="4">
        <v>0</v>
      </c>
      <c r="I446" s="6">
        <f t="shared" si="116"/>
        <v>0</v>
      </c>
      <c r="J446" s="4">
        <v>5040</v>
      </c>
      <c r="K446" s="6">
        <f t="shared" si="117"/>
        <v>1804.3187460479999</v>
      </c>
      <c r="L446" s="4">
        <v>1010</v>
      </c>
      <c r="M446" s="6">
        <f t="shared" si="118"/>
        <v>712.05738759540907</v>
      </c>
      <c r="N446" s="4">
        <v>1200</v>
      </c>
      <c r="O446" s="6">
        <f t="shared" si="119"/>
        <v>756.00480000000005</v>
      </c>
      <c r="P446" s="4">
        <v>1212</v>
      </c>
      <c r="Q446" s="6">
        <f t="shared" si="120"/>
        <v>763.56484799999998</v>
      </c>
      <c r="R446" s="4">
        <v>930</v>
      </c>
      <c r="S446" s="6">
        <f t="shared" si="121"/>
        <v>609.43411500000002</v>
      </c>
      <c r="T446" s="4">
        <v>3552</v>
      </c>
      <c r="U446" s="6">
        <f t="shared" si="122"/>
        <v>973.25190720000001</v>
      </c>
      <c r="V446" s="4">
        <v>3624</v>
      </c>
      <c r="W446" s="6">
        <f t="shared" si="123"/>
        <v>1355.0161367999999</v>
      </c>
      <c r="X446" s="4">
        <v>1380</v>
      </c>
      <c r="Y446" s="6">
        <f t="shared" si="124"/>
        <v>505.77054233999996</v>
      </c>
      <c r="Z446" s="4">
        <v>3000</v>
      </c>
      <c r="AA446" s="6">
        <f t="shared" si="125"/>
        <v>949.07029799999998</v>
      </c>
      <c r="AB446" s="4">
        <v>6000</v>
      </c>
      <c r="AC446" s="6">
        <f t="shared" si="126"/>
        <v>2598.0195659999999</v>
      </c>
      <c r="AD446" s="4">
        <v>3000</v>
      </c>
      <c r="AE446" s="6">
        <f t="shared" si="127"/>
        <v>2068.0527000000002</v>
      </c>
      <c r="AF446" s="4">
        <v>5796</v>
      </c>
      <c r="AG446" s="6">
        <f t="shared" si="128"/>
        <v>10358.89908732</v>
      </c>
      <c r="AH446" s="4">
        <v>480</v>
      </c>
      <c r="AI446" s="6">
        <f t="shared" si="129"/>
        <v>211.21316990399998</v>
      </c>
      <c r="AJ446" s="4">
        <v>4000</v>
      </c>
      <c r="AK446" s="6">
        <f t="shared" si="130"/>
        <v>1685.2</v>
      </c>
      <c r="AL446" s="4">
        <v>996</v>
      </c>
      <c r="AM446" s="6">
        <f t="shared" si="131"/>
        <v>960.14399711857197</v>
      </c>
      <c r="AN446" s="4">
        <v>3888</v>
      </c>
      <c r="AO446" s="6">
        <f t="shared" si="132"/>
        <v>2539.1190528000002</v>
      </c>
      <c r="AP446" s="6">
        <v>32677.781200000001</v>
      </c>
    </row>
    <row r="447" spans="1:42" x14ac:dyDescent="0.25">
      <c r="A447" s="1">
        <v>13006</v>
      </c>
      <c r="B447" s="1" t="s">
        <v>2111</v>
      </c>
      <c r="C447" s="1" t="s">
        <v>2557</v>
      </c>
      <c r="D447" s="4">
        <v>1938</v>
      </c>
      <c r="E447" s="6">
        <f t="shared" si="114"/>
        <v>755.62620000000004</v>
      </c>
      <c r="F447" s="4">
        <v>420</v>
      </c>
      <c r="G447" s="6">
        <f t="shared" si="115"/>
        <v>336.27700679999998</v>
      </c>
      <c r="H447" s="4">
        <v>448</v>
      </c>
      <c r="I447" s="6">
        <f t="shared" si="116"/>
        <v>259.83999999999997</v>
      </c>
      <c r="J447" s="4">
        <v>510</v>
      </c>
      <c r="K447" s="6">
        <f t="shared" si="117"/>
        <v>182.579873112</v>
      </c>
      <c r="L447" s="4">
        <v>250</v>
      </c>
      <c r="M447" s="6">
        <f t="shared" si="118"/>
        <v>176.25182861272501</v>
      </c>
      <c r="N447" s="4">
        <v>300</v>
      </c>
      <c r="O447" s="6">
        <f t="shared" si="119"/>
        <v>189.00120000000001</v>
      </c>
      <c r="P447" s="4">
        <v>300</v>
      </c>
      <c r="Q447" s="6">
        <f t="shared" si="120"/>
        <v>189.00120000000001</v>
      </c>
      <c r="R447" s="4">
        <v>234</v>
      </c>
      <c r="S447" s="6">
        <f t="shared" si="121"/>
        <v>153.341487</v>
      </c>
      <c r="T447" s="4">
        <v>816</v>
      </c>
      <c r="U447" s="6">
        <f t="shared" si="122"/>
        <v>223.58489760000001</v>
      </c>
      <c r="V447" s="4">
        <v>684</v>
      </c>
      <c r="W447" s="6">
        <f t="shared" si="123"/>
        <v>255.74807879999997</v>
      </c>
      <c r="X447" s="4">
        <v>348</v>
      </c>
      <c r="Y447" s="6">
        <f t="shared" si="124"/>
        <v>127.54213676399999</v>
      </c>
      <c r="Z447" s="4">
        <v>288</v>
      </c>
      <c r="AA447" s="6">
        <f t="shared" si="125"/>
        <v>91.110748608000009</v>
      </c>
      <c r="AB447" s="4">
        <v>1272</v>
      </c>
      <c r="AC447" s="6">
        <f t="shared" si="126"/>
        <v>550.78014799199991</v>
      </c>
      <c r="AD447" s="4">
        <v>396</v>
      </c>
      <c r="AE447" s="6">
        <f t="shared" si="127"/>
        <v>272.98295639999998</v>
      </c>
      <c r="AF447" s="4">
        <v>516</v>
      </c>
      <c r="AG447" s="6">
        <f t="shared" si="128"/>
        <v>922.22082971999998</v>
      </c>
      <c r="AH447" s="4">
        <v>420</v>
      </c>
      <c r="AI447" s="6">
        <f t="shared" si="129"/>
        <v>184.811523666</v>
      </c>
      <c r="AJ447" s="4">
        <v>520</v>
      </c>
      <c r="AK447" s="6">
        <f t="shared" si="130"/>
        <v>219.07599999999999</v>
      </c>
      <c r="AL447" s="4">
        <v>324</v>
      </c>
      <c r="AM447" s="6">
        <f t="shared" si="131"/>
        <v>312.33599906266801</v>
      </c>
      <c r="AN447" s="4">
        <v>784</v>
      </c>
      <c r="AO447" s="6">
        <f t="shared" si="132"/>
        <v>512.00343040000007</v>
      </c>
      <c r="AP447" s="6">
        <v>5913.4821999999995</v>
      </c>
    </row>
    <row r="448" spans="1:42" x14ac:dyDescent="0.25">
      <c r="A448" s="1">
        <v>13007</v>
      </c>
      <c r="B448" s="1" t="s">
        <v>2112</v>
      </c>
      <c r="C448" s="1" t="s">
        <v>1140</v>
      </c>
      <c r="D448" s="4">
        <v>2910</v>
      </c>
      <c r="E448" s="6">
        <f t="shared" si="114"/>
        <v>1134.6090000000002</v>
      </c>
      <c r="F448" s="4">
        <v>624</v>
      </c>
      <c r="G448" s="6">
        <f t="shared" si="115"/>
        <v>499.61155295999998</v>
      </c>
      <c r="H448" s="4">
        <v>600</v>
      </c>
      <c r="I448" s="6">
        <f t="shared" si="116"/>
        <v>348</v>
      </c>
      <c r="J448" s="4">
        <v>400</v>
      </c>
      <c r="K448" s="6">
        <f t="shared" si="117"/>
        <v>143.19990048</v>
      </c>
      <c r="L448" s="4">
        <v>380</v>
      </c>
      <c r="M448" s="6">
        <f t="shared" si="118"/>
        <v>267.90277949134202</v>
      </c>
      <c r="N448" s="4">
        <v>444</v>
      </c>
      <c r="O448" s="6">
        <f t="shared" si="119"/>
        <v>279.72177599999998</v>
      </c>
      <c r="P448" s="4">
        <v>456</v>
      </c>
      <c r="Q448" s="6">
        <f t="shared" si="120"/>
        <v>287.28182400000003</v>
      </c>
      <c r="R448" s="4">
        <v>348</v>
      </c>
      <c r="S448" s="6">
        <f t="shared" si="121"/>
        <v>228.046314</v>
      </c>
      <c r="T448" s="4">
        <v>1200</v>
      </c>
      <c r="U448" s="6">
        <f t="shared" si="122"/>
        <v>328.80131999999998</v>
      </c>
      <c r="V448" s="4">
        <v>1020</v>
      </c>
      <c r="W448" s="6">
        <f t="shared" si="123"/>
        <v>381.378714</v>
      </c>
      <c r="X448" s="4">
        <v>516</v>
      </c>
      <c r="Y448" s="6">
        <f t="shared" si="124"/>
        <v>189.114202788</v>
      </c>
      <c r="Z448" s="4">
        <v>600</v>
      </c>
      <c r="AA448" s="6">
        <f t="shared" si="125"/>
        <v>189.81405960000001</v>
      </c>
      <c r="AB448" s="4">
        <v>1200</v>
      </c>
      <c r="AC448" s="6">
        <f t="shared" si="126"/>
        <v>519.60391319999997</v>
      </c>
      <c r="AD448" s="4">
        <v>600</v>
      </c>
      <c r="AE448" s="6">
        <f t="shared" si="127"/>
        <v>413.61054000000001</v>
      </c>
      <c r="AF448" s="4">
        <v>600</v>
      </c>
      <c r="AG448" s="6">
        <f t="shared" si="128"/>
        <v>1072.349802</v>
      </c>
      <c r="AH448" s="4">
        <v>660</v>
      </c>
      <c r="AI448" s="6">
        <f t="shared" si="129"/>
        <v>290.41810861800002</v>
      </c>
      <c r="AJ448" s="4">
        <v>600</v>
      </c>
      <c r="AK448" s="6">
        <f t="shared" si="130"/>
        <v>252.78</v>
      </c>
      <c r="AL448" s="4">
        <v>480</v>
      </c>
      <c r="AM448" s="6">
        <f t="shared" si="131"/>
        <v>462.71999861135998</v>
      </c>
      <c r="AN448" s="4">
        <v>608</v>
      </c>
      <c r="AO448" s="6">
        <f t="shared" si="132"/>
        <v>397.06388480000004</v>
      </c>
      <c r="AP448" s="6">
        <v>7685.1530000000021</v>
      </c>
    </row>
    <row r="449" spans="1:42" x14ac:dyDescent="0.25">
      <c r="A449" s="1">
        <v>13008</v>
      </c>
      <c r="B449" s="1" t="s">
        <v>2113</v>
      </c>
      <c r="C449" s="1" t="s">
        <v>2558</v>
      </c>
      <c r="D449" s="4">
        <v>19014</v>
      </c>
      <c r="E449" s="6">
        <f t="shared" si="114"/>
        <v>7413.5586000000003</v>
      </c>
      <c r="F449" s="4">
        <v>4656</v>
      </c>
      <c r="G449" s="6">
        <f t="shared" si="115"/>
        <v>3727.8708182399996</v>
      </c>
      <c r="H449" s="4">
        <v>4000</v>
      </c>
      <c r="I449" s="6">
        <f t="shared" si="116"/>
        <v>2320</v>
      </c>
      <c r="J449" s="4">
        <v>6000</v>
      </c>
      <c r="K449" s="6">
        <f t="shared" si="117"/>
        <v>2147.9985071999999</v>
      </c>
      <c r="L449" s="4">
        <v>2480</v>
      </c>
      <c r="M449" s="6">
        <f t="shared" si="118"/>
        <v>1748.418139838232</v>
      </c>
      <c r="N449" s="4">
        <v>2928</v>
      </c>
      <c r="O449" s="6">
        <f t="shared" si="119"/>
        <v>1844.6517120000001</v>
      </c>
      <c r="P449" s="4">
        <v>2964</v>
      </c>
      <c r="Q449" s="6">
        <f t="shared" si="120"/>
        <v>1867.331856</v>
      </c>
      <c r="R449" s="4">
        <v>2268</v>
      </c>
      <c r="S449" s="6">
        <f t="shared" si="121"/>
        <v>1486.232874</v>
      </c>
      <c r="T449" s="4">
        <v>7008</v>
      </c>
      <c r="U449" s="6">
        <f t="shared" si="122"/>
        <v>1920.1997088000001</v>
      </c>
      <c r="V449" s="4">
        <v>5004</v>
      </c>
      <c r="W449" s="6">
        <f t="shared" si="123"/>
        <v>1870.9991027999999</v>
      </c>
      <c r="X449" s="4">
        <v>3360</v>
      </c>
      <c r="Y449" s="6">
        <f t="shared" si="124"/>
        <v>1231.4413204799998</v>
      </c>
      <c r="Z449" s="4">
        <v>0</v>
      </c>
      <c r="AA449" s="6">
        <f t="shared" si="125"/>
        <v>0</v>
      </c>
      <c r="AB449" s="4">
        <v>4992</v>
      </c>
      <c r="AC449" s="6">
        <f t="shared" si="126"/>
        <v>2161.552278912</v>
      </c>
      <c r="AD449" s="4">
        <v>2004</v>
      </c>
      <c r="AE449" s="6">
        <f t="shared" si="127"/>
        <v>1381.4592035999999</v>
      </c>
      <c r="AF449" s="4">
        <v>5004</v>
      </c>
      <c r="AG449" s="6">
        <f t="shared" si="128"/>
        <v>8943.3973486800005</v>
      </c>
      <c r="AH449" s="4">
        <v>4020</v>
      </c>
      <c r="AI449" s="6">
        <f t="shared" si="129"/>
        <v>1768.9102979459999</v>
      </c>
      <c r="AJ449" s="4">
        <v>4000</v>
      </c>
      <c r="AK449" s="6">
        <f t="shared" si="130"/>
        <v>1685.2</v>
      </c>
      <c r="AL449" s="4">
        <v>3252</v>
      </c>
      <c r="AM449" s="6">
        <f t="shared" si="131"/>
        <v>3134.9279905919639</v>
      </c>
      <c r="AN449" s="4">
        <v>3008</v>
      </c>
      <c r="AO449" s="6">
        <f t="shared" si="132"/>
        <v>1964.4213248000001</v>
      </c>
      <c r="AP449" s="6">
        <v>48614.7546</v>
      </c>
    </row>
    <row r="450" spans="1:42" x14ac:dyDescent="0.25">
      <c r="A450" s="1">
        <v>13010</v>
      </c>
      <c r="B450" s="1" t="s">
        <v>2114</v>
      </c>
      <c r="C450" s="1" t="s">
        <v>1142</v>
      </c>
      <c r="D450" s="4">
        <v>1134</v>
      </c>
      <c r="E450" s="6">
        <f t="shared" si="114"/>
        <v>442.14660000000003</v>
      </c>
      <c r="F450" s="4">
        <v>240</v>
      </c>
      <c r="G450" s="6">
        <f t="shared" si="115"/>
        <v>192.15828959999999</v>
      </c>
      <c r="H450" s="4">
        <v>264</v>
      </c>
      <c r="I450" s="6">
        <f t="shared" si="116"/>
        <v>153.11999999999998</v>
      </c>
      <c r="J450" s="4">
        <v>500</v>
      </c>
      <c r="K450" s="6">
        <f t="shared" si="117"/>
        <v>178.9998756</v>
      </c>
      <c r="L450" s="4">
        <v>150</v>
      </c>
      <c r="M450" s="6">
        <f t="shared" si="118"/>
        <v>105.75109716763501</v>
      </c>
      <c r="N450" s="4">
        <v>180</v>
      </c>
      <c r="O450" s="6">
        <f t="shared" si="119"/>
        <v>113.40072000000001</v>
      </c>
      <c r="P450" s="4">
        <v>180</v>
      </c>
      <c r="Q450" s="6">
        <f t="shared" si="120"/>
        <v>113.40072000000001</v>
      </c>
      <c r="R450" s="4">
        <v>132</v>
      </c>
      <c r="S450" s="6">
        <f t="shared" si="121"/>
        <v>86.500326000000001</v>
      </c>
      <c r="T450" s="4">
        <v>480</v>
      </c>
      <c r="U450" s="6">
        <f t="shared" si="122"/>
        <v>131.52052800000001</v>
      </c>
      <c r="V450" s="4">
        <v>396</v>
      </c>
      <c r="W450" s="6">
        <f t="shared" si="123"/>
        <v>148.06467719999998</v>
      </c>
      <c r="X450" s="4">
        <v>204</v>
      </c>
      <c r="Y450" s="6">
        <f t="shared" si="124"/>
        <v>74.766080172000002</v>
      </c>
      <c r="Z450" s="4">
        <v>312</v>
      </c>
      <c r="AA450" s="6">
        <f t="shared" si="125"/>
        <v>98.703310991999999</v>
      </c>
      <c r="AB450" s="4">
        <v>576</v>
      </c>
      <c r="AC450" s="6">
        <f t="shared" si="126"/>
        <v>249.40987833599999</v>
      </c>
      <c r="AD450" s="4">
        <v>228</v>
      </c>
      <c r="AE450" s="6">
        <f t="shared" si="127"/>
        <v>157.1720052</v>
      </c>
      <c r="AF450" s="4">
        <v>468</v>
      </c>
      <c r="AG450" s="6">
        <f t="shared" si="128"/>
        <v>836.43284556000003</v>
      </c>
      <c r="AH450" s="4">
        <v>240</v>
      </c>
      <c r="AI450" s="6">
        <f t="shared" si="129"/>
        <v>105.60658495199999</v>
      </c>
      <c r="AJ450" s="4">
        <v>1400</v>
      </c>
      <c r="AK450" s="6">
        <f t="shared" si="130"/>
        <v>589.82000000000005</v>
      </c>
      <c r="AL450" s="4">
        <v>192</v>
      </c>
      <c r="AM450" s="6">
        <f t="shared" si="131"/>
        <v>185.08799944454401</v>
      </c>
      <c r="AN450" s="4">
        <v>512</v>
      </c>
      <c r="AO450" s="6">
        <f t="shared" si="132"/>
        <v>334.36958720000001</v>
      </c>
      <c r="AP450" s="6">
        <v>4295.6366000000007</v>
      </c>
    </row>
    <row r="451" spans="1:42" x14ac:dyDescent="0.25">
      <c r="A451" s="1">
        <v>13012</v>
      </c>
      <c r="B451" s="1" t="s">
        <v>2115</v>
      </c>
      <c r="C451" s="1" t="s">
        <v>1144</v>
      </c>
      <c r="D451" s="4">
        <v>324</v>
      </c>
      <c r="E451" s="6">
        <f t="shared" si="114"/>
        <v>126.3276</v>
      </c>
      <c r="F451" s="4">
        <v>72</v>
      </c>
      <c r="G451" s="6">
        <f t="shared" si="115"/>
        <v>57.647486879999995</v>
      </c>
      <c r="H451" s="4">
        <v>72</v>
      </c>
      <c r="I451" s="6">
        <f t="shared" si="116"/>
        <v>41.76</v>
      </c>
      <c r="J451" s="4">
        <v>40</v>
      </c>
      <c r="K451" s="6">
        <f t="shared" si="117"/>
        <v>14.319990047999999</v>
      </c>
      <c r="L451" s="4">
        <v>40</v>
      </c>
      <c r="M451" s="6">
        <f t="shared" si="118"/>
        <v>28.200292578036002</v>
      </c>
      <c r="N451" s="4">
        <v>48</v>
      </c>
      <c r="O451" s="6">
        <f t="shared" si="119"/>
        <v>30.240192</v>
      </c>
      <c r="P451" s="4">
        <v>36</v>
      </c>
      <c r="Q451" s="6">
        <f t="shared" si="120"/>
        <v>22.680143999999999</v>
      </c>
      <c r="R451" s="4">
        <v>36</v>
      </c>
      <c r="S451" s="6">
        <f t="shared" si="121"/>
        <v>23.590997999999999</v>
      </c>
      <c r="T451" s="4">
        <v>120</v>
      </c>
      <c r="U451" s="6">
        <f t="shared" si="122"/>
        <v>32.880132000000003</v>
      </c>
      <c r="V451" s="4">
        <v>96</v>
      </c>
      <c r="W451" s="6">
        <f t="shared" si="123"/>
        <v>35.894467199999994</v>
      </c>
      <c r="X451" s="4">
        <v>60</v>
      </c>
      <c r="Y451" s="6">
        <f t="shared" si="124"/>
        <v>21.990023579999999</v>
      </c>
      <c r="Z451" s="4">
        <v>48</v>
      </c>
      <c r="AA451" s="6">
        <f t="shared" si="125"/>
        <v>15.185124768000001</v>
      </c>
      <c r="AB451" s="4">
        <v>96</v>
      </c>
      <c r="AC451" s="6">
        <f t="shared" si="126"/>
        <v>41.568313055999994</v>
      </c>
      <c r="AD451" s="4">
        <v>72</v>
      </c>
      <c r="AE451" s="6">
        <f t="shared" si="127"/>
        <v>49.633264799999999</v>
      </c>
      <c r="AF451" s="4">
        <v>84</v>
      </c>
      <c r="AG451" s="6">
        <f t="shared" si="128"/>
        <v>150.12897228</v>
      </c>
      <c r="AH451" s="4">
        <v>60</v>
      </c>
      <c r="AI451" s="6">
        <f t="shared" si="129"/>
        <v>26.401646237999998</v>
      </c>
      <c r="AJ451" s="4">
        <v>60</v>
      </c>
      <c r="AK451" s="6">
        <f t="shared" si="130"/>
        <v>25.277999999999999</v>
      </c>
      <c r="AL451" s="4">
        <v>48</v>
      </c>
      <c r="AM451" s="6">
        <f t="shared" si="131"/>
        <v>46.271999861136003</v>
      </c>
      <c r="AN451" s="4">
        <v>96</v>
      </c>
      <c r="AO451" s="6">
        <f t="shared" si="132"/>
        <v>62.694297599999999</v>
      </c>
      <c r="AP451" s="6">
        <v>852.59559999999999</v>
      </c>
    </row>
    <row r="452" spans="1:42" x14ac:dyDescent="0.25">
      <c r="A452" s="1">
        <v>13013</v>
      </c>
      <c r="B452" s="1" t="s">
        <v>2116</v>
      </c>
      <c r="C452" s="1" t="s">
        <v>1145</v>
      </c>
      <c r="D452" s="4">
        <v>348</v>
      </c>
      <c r="E452" s="6">
        <f t="shared" si="114"/>
        <v>135.68520000000001</v>
      </c>
      <c r="F452" s="4">
        <v>192</v>
      </c>
      <c r="G452" s="6">
        <f t="shared" si="115"/>
        <v>153.72663168</v>
      </c>
      <c r="H452" s="4">
        <v>200</v>
      </c>
      <c r="I452" s="6">
        <f t="shared" si="116"/>
        <v>115.99999999999999</v>
      </c>
      <c r="J452" s="4">
        <v>100</v>
      </c>
      <c r="K452" s="6">
        <f t="shared" si="117"/>
        <v>35.799975119999999</v>
      </c>
      <c r="L452" s="4">
        <v>100</v>
      </c>
      <c r="M452" s="6">
        <f t="shared" si="118"/>
        <v>70.500731445089997</v>
      </c>
      <c r="N452" s="4">
        <v>96</v>
      </c>
      <c r="O452" s="6">
        <f t="shared" si="119"/>
        <v>60.480384000000001</v>
      </c>
      <c r="P452" s="4">
        <v>96</v>
      </c>
      <c r="Q452" s="6">
        <f t="shared" si="120"/>
        <v>60.480384000000001</v>
      </c>
      <c r="R452" s="4">
        <v>108</v>
      </c>
      <c r="S452" s="6">
        <f t="shared" si="121"/>
        <v>70.772993999999997</v>
      </c>
      <c r="T452" s="4">
        <v>192</v>
      </c>
      <c r="U452" s="6">
        <f t="shared" si="122"/>
        <v>52.6082112</v>
      </c>
      <c r="V452" s="4">
        <v>204</v>
      </c>
      <c r="W452" s="6">
        <f t="shared" si="123"/>
        <v>76.275742799999989</v>
      </c>
      <c r="X452" s="4">
        <v>156</v>
      </c>
      <c r="Y452" s="6">
        <f t="shared" si="124"/>
        <v>57.174061307999999</v>
      </c>
      <c r="Z452" s="4">
        <v>192</v>
      </c>
      <c r="AA452" s="6">
        <f t="shared" si="125"/>
        <v>60.740499072000006</v>
      </c>
      <c r="AB452" s="4">
        <v>192</v>
      </c>
      <c r="AC452" s="6">
        <f t="shared" si="126"/>
        <v>83.136626111999988</v>
      </c>
      <c r="AD452" s="4">
        <v>84</v>
      </c>
      <c r="AE452" s="6">
        <f t="shared" si="127"/>
        <v>57.905475600000003</v>
      </c>
      <c r="AF452" s="4">
        <v>84</v>
      </c>
      <c r="AG452" s="6">
        <f t="shared" si="128"/>
        <v>150.12897228</v>
      </c>
      <c r="AH452" s="4">
        <v>120</v>
      </c>
      <c r="AI452" s="6">
        <f t="shared" si="129"/>
        <v>52.803292475999996</v>
      </c>
      <c r="AJ452" s="4">
        <v>100</v>
      </c>
      <c r="AK452" s="6">
        <f t="shared" si="130"/>
        <v>42.13</v>
      </c>
      <c r="AL452" s="4">
        <v>144</v>
      </c>
      <c r="AM452" s="6">
        <f t="shared" si="131"/>
        <v>138.815999583408</v>
      </c>
      <c r="AN452" s="4">
        <v>144</v>
      </c>
      <c r="AO452" s="6">
        <f t="shared" si="132"/>
        <v>94.041446399999998</v>
      </c>
      <c r="AP452" s="6">
        <v>1569.0171999999998</v>
      </c>
    </row>
    <row r="453" spans="1:42" x14ac:dyDescent="0.25">
      <c r="A453" s="1">
        <v>13015</v>
      </c>
      <c r="B453" s="1" t="s">
        <v>2117</v>
      </c>
      <c r="C453" s="1" t="s">
        <v>1146</v>
      </c>
      <c r="D453" s="4">
        <v>1002</v>
      </c>
      <c r="E453" s="6">
        <f t="shared" si="114"/>
        <v>390.6798</v>
      </c>
      <c r="F453" s="4">
        <v>312</v>
      </c>
      <c r="G453" s="6">
        <f t="shared" si="115"/>
        <v>249.80577647999999</v>
      </c>
      <c r="H453" s="4">
        <v>336</v>
      </c>
      <c r="I453" s="6">
        <f t="shared" si="116"/>
        <v>194.88</v>
      </c>
      <c r="J453" s="4">
        <v>600</v>
      </c>
      <c r="K453" s="6">
        <f t="shared" si="117"/>
        <v>214.79985071999999</v>
      </c>
      <c r="L453" s="4">
        <v>190</v>
      </c>
      <c r="M453" s="6">
        <f t="shared" si="118"/>
        <v>133.95138974567101</v>
      </c>
      <c r="N453" s="4">
        <v>228</v>
      </c>
      <c r="O453" s="6">
        <f t="shared" si="119"/>
        <v>143.64091200000001</v>
      </c>
      <c r="P453" s="4">
        <v>228</v>
      </c>
      <c r="Q453" s="6">
        <f t="shared" si="120"/>
        <v>143.64091200000001</v>
      </c>
      <c r="R453" s="4">
        <v>174</v>
      </c>
      <c r="S453" s="6">
        <f t="shared" si="121"/>
        <v>114.023157</v>
      </c>
      <c r="T453" s="4">
        <v>624</v>
      </c>
      <c r="U453" s="6">
        <f t="shared" si="122"/>
        <v>170.97668640000001</v>
      </c>
      <c r="V453" s="4">
        <v>516</v>
      </c>
      <c r="W453" s="6">
        <f t="shared" si="123"/>
        <v>192.93276119999999</v>
      </c>
      <c r="X453" s="4">
        <v>252</v>
      </c>
      <c r="Y453" s="6">
        <f t="shared" si="124"/>
        <v>92.358099035999999</v>
      </c>
      <c r="Z453" s="4">
        <v>408</v>
      </c>
      <c r="AA453" s="6">
        <f t="shared" si="125"/>
        <v>129.073560528</v>
      </c>
      <c r="AB453" s="4">
        <v>192</v>
      </c>
      <c r="AC453" s="6">
        <f t="shared" si="126"/>
        <v>83.136626111999988</v>
      </c>
      <c r="AD453" s="4">
        <v>300</v>
      </c>
      <c r="AE453" s="6">
        <f t="shared" si="127"/>
        <v>206.80527000000001</v>
      </c>
      <c r="AF453" s="4">
        <v>252</v>
      </c>
      <c r="AG453" s="6">
        <f t="shared" si="128"/>
        <v>450.38691684000003</v>
      </c>
      <c r="AH453" s="4">
        <v>300</v>
      </c>
      <c r="AI453" s="6">
        <f t="shared" si="129"/>
        <v>132.00823119</v>
      </c>
      <c r="AJ453" s="4">
        <v>400</v>
      </c>
      <c r="AK453" s="6">
        <f t="shared" si="130"/>
        <v>168.52</v>
      </c>
      <c r="AL453" s="4">
        <v>240</v>
      </c>
      <c r="AM453" s="6">
        <f t="shared" si="131"/>
        <v>231.35999930567999</v>
      </c>
      <c r="AN453" s="4">
        <v>608</v>
      </c>
      <c r="AO453" s="6">
        <f t="shared" si="132"/>
        <v>397.06388480000004</v>
      </c>
      <c r="AP453" s="6">
        <v>3839.5358000000001</v>
      </c>
    </row>
    <row r="454" spans="1:42" x14ac:dyDescent="0.25">
      <c r="A454" s="1">
        <v>13017</v>
      </c>
      <c r="B454" s="1" t="s">
        <v>2118</v>
      </c>
      <c r="C454" s="1" t="s">
        <v>1147</v>
      </c>
      <c r="D454" s="4">
        <v>2424</v>
      </c>
      <c r="E454" s="6">
        <f t="shared" ref="E454:E517" si="133">D454*0.3899</f>
        <v>945.11760000000004</v>
      </c>
      <c r="F454" s="4">
        <v>528</v>
      </c>
      <c r="G454" s="6">
        <f t="shared" ref="G454:G517" si="134">F454*0.80065954</f>
        <v>422.74823712</v>
      </c>
      <c r="H454" s="4">
        <v>560</v>
      </c>
      <c r="I454" s="6">
        <f t="shared" ref="I454:I517" si="135">H454*0.58</f>
        <v>324.79999999999995</v>
      </c>
      <c r="J454" s="4">
        <v>1070</v>
      </c>
      <c r="K454" s="6">
        <f t="shared" ref="K454:K517" si="136">J454*0.3579997512</f>
        <v>383.059733784</v>
      </c>
      <c r="L454" s="4">
        <v>320</v>
      </c>
      <c r="M454" s="6">
        <f t="shared" ref="M454:M517" si="137">L454*0.7050073144509</f>
        <v>225.60234062428802</v>
      </c>
      <c r="N454" s="4">
        <v>372</v>
      </c>
      <c r="O454" s="6">
        <f t="shared" ref="O454:O517" si="138">N454*0.630004</f>
        <v>234.36148800000001</v>
      </c>
      <c r="P454" s="4">
        <v>372</v>
      </c>
      <c r="Q454" s="6">
        <f t="shared" ref="Q454:Q517" si="139">P454*0.630004</f>
        <v>234.36148800000001</v>
      </c>
      <c r="R454" s="4">
        <v>288</v>
      </c>
      <c r="S454" s="6">
        <f t="shared" ref="S454:S517" si="140">R454*0.6553055</f>
        <v>188.72798399999999</v>
      </c>
      <c r="T454" s="4">
        <v>1032</v>
      </c>
      <c r="U454" s="6">
        <f t="shared" ref="U454:U517" si="141">T454*0.2740011</f>
        <v>282.76913519999999</v>
      </c>
      <c r="V454" s="4">
        <v>852</v>
      </c>
      <c r="W454" s="6">
        <f t="shared" ref="W454:W517" si="142">V454*0.3739007</f>
        <v>318.56339639999999</v>
      </c>
      <c r="X454" s="4">
        <v>432</v>
      </c>
      <c r="Y454" s="6">
        <f t="shared" ref="Y454:Y517" si="143">X454*0.366500393</f>
        <v>158.32816977599998</v>
      </c>
      <c r="Z454" s="4">
        <v>672</v>
      </c>
      <c r="AA454" s="6">
        <f t="shared" ref="AA454:AA517" si="144">Z454*0.316356766</f>
        <v>212.59174675200001</v>
      </c>
      <c r="AB454" s="4">
        <v>2064</v>
      </c>
      <c r="AC454" s="6">
        <f t="shared" ref="AC454:AC517" si="145">AB454*0.433003261</f>
        <v>893.718730704</v>
      </c>
      <c r="AD454" s="4">
        <v>492</v>
      </c>
      <c r="AE454" s="6">
        <f t="shared" ref="AE454:AE517" si="146">AD454*0.6893509</f>
        <v>339.16064280000001</v>
      </c>
      <c r="AF454" s="4">
        <v>996</v>
      </c>
      <c r="AG454" s="6">
        <f t="shared" ref="AG454:AG517" si="147">AF454*1.78724967</f>
        <v>1780.1006713199999</v>
      </c>
      <c r="AH454" s="4">
        <v>540</v>
      </c>
      <c r="AI454" s="6">
        <f t="shared" ref="AI454:AI517" si="148">AH454*0.4400274373</f>
        <v>237.614816142</v>
      </c>
      <c r="AJ454" s="4">
        <v>5000</v>
      </c>
      <c r="AK454" s="6">
        <f t="shared" ref="AK454:AK517" si="149">AJ454*0.4213</f>
        <v>2106.5</v>
      </c>
      <c r="AL454" s="4">
        <v>396</v>
      </c>
      <c r="AM454" s="6">
        <f t="shared" ref="AM454:AM517" si="150">AL454*0.963999997107</f>
        <v>381.74399885437202</v>
      </c>
      <c r="AN454" s="4">
        <v>1088</v>
      </c>
      <c r="AO454" s="6">
        <f t="shared" ref="AO454:AO517" si="151">AN454*0.6530656</f>
        <v>710.5353728</v>
      </c>
      <c r="AP454" s="6">
        <v>10378.105600000001</v>
      </c>
    </row>
    <row r="455" spans="1:42" x14ac:dyDescent="0.25">
      <c r="A455" s="1">
        <v>13018</v>
      </c>
      <c r="B455" s="1" t="s">
        <v>2119</v>
      </c>
      <c r="C455" s="1" t="s">
        <v>1148</v>
      </c>
      <c r="D455" s="4">
        <v>1500</v>
      </c>
      <c r="E455" s="6">
        <f t="shared" si="133"/>
        <v>584.85</v>
      </c>
      <c r="F455" s="4">
        <v>348</v>
      </c>
      <c r="G455" s="6">
        <f t="shared" si="134"/>
        <v>278.62951992000001</v>
      </c>
      <c r="H455" s="4">
        <v>368</v>
      </c>
      <c r="I455" s="6">
        <f t="shared" si="135"/>
        <v>213.44</v>
      </c>
      <c r="J455" s="4">
        <v>600</v>
      </c>
      <c r="K455" s="6">
        <f t="shared" si="136"/>
        <v>214.79985071999999</v>
      </c>
      <c r="L455" s="4">
        <v>210</v>
      </c>
      <c r="M455" s="6">
        <f t="shared" si="137"/>
        <v>148.05153603468901</v>
      </c>
      <c r="N455" s="4">
        <v>252</v>
      </c>
      <c r="O455" s="6">
        <f t="shared" si="138"/>
        <v>158.761008</v>
      </c>
      <c r="P455" s="4">
        <v>252</v>
      </c>
      <c r="Q455" s="6">
        <f t="shared" si="139"/>
        <v>158.761008</v>
      </c>
      <c r="R455" s="4">
        <v>192</v>
      </c>
      <c r="S455" s="6">
        <f t="shared" si="140"/>
        <v>125.818656</v>
      </c>
      <c r="T455" s="4">
        <v>600</v>
      </c>
      <c r="U455" s="6">
        <f t="shared" si="141"/>
        <v>164.40065999999999</v>
      </c>
      <c r="V455" s="4">
        <v>564</v>
      </c>
      <c r="W455" s="6">
        <f t="shared" si="142"/>
        <v>210.87999479999999</v>
      </c>
      <c r="X455" s="4">
        <v>288</v>
      </c>
      <c r="Y455" s="6">
        <f t="shared" si="143"/>
        <v>105.55211318399999</v>
      </c>
      <c r="Z455" s="4">
        <v>432</v>
      </c>
      <c r="AA455" s="6">
        <f t="shared" si="144"/>
        <v>136.66612291199999</v>
      </c>
      <c r="AB455" s="4">
        <v>1200</v>
      </c>
      <c r="AC455" s="6">
        <f t="shared" si="145"/>
        <v>519.60391319999997</v>
      </c>
      <c r="AD455" s="4">
        <v>336</v>
      </c>
      <c r="AE455" s="6">
        <f t="shared" si="146"/>
        <v>231.62190240000001</v>
      </c>
      <c r="AF455" s="4">
        <v>156</v>
      </c>
      <c r="AG455" s="6">
        <f t="shared" si="147"/>
        <v>278.81094852000001</v>
      </c>
      <c r="AH455" s="4">
        <v>360</v>
      </c>
      <c r="AI455" s="6">
        <f t="shared" si="148"/>
        <v>158.40987742799999</v>
      </c>
      <c r="AJ455" s="4">
        <v>1200</v>
      </c>
      <c r="AK455" s="6">
        <f t="shared" si="149"/>
        <v>505.56</v>
      </c>
      <c r="AL455" s="4">
        <v>264</v>
      </c>
      <c r="AM455" s="6">
        <f t="shared" si="150"/>
        <v>254.495999236248</v>
      </c>
      <c r="AN455" s="4">
        <v>736</v>
      </c>
      <c r="AO455" s="6">
        <f t="shared" si="151"/>
        <v>480.6562816</v>
      </c>
      <c r="AP455" s="6">
        <v>4929.0039999999999</v>
      </c>
    </row>
    <row r="456" spans="1:42" x14ac:dyDescent="0.25">
      <c r="A456" s="1">
        <v>13020</v>
      </c>
      <c r="B456" s="1" t="s">
        <v>2120</v>
      </c>
      <c r="C456" s="1" t="s">
        <v>1149</v>
      </c>
      <c r="D456" s="4">
        <v>324</v>
      </c>
      <c r="E456" s="6">
        <f t="shared" si="133"/>
        <v>126.3276</v>
      </c>
      <c r="F456" s="4">
        <v>72</v>
      </c>
      <c r="G456" s="6">
        <f t="shared" si="134"/>
        <v>57.647486879999995</v>
      </c>
      <c r="H456" s="4">
        <v>72</v>
      </c>
      <c r="I456" s="6">
        <f t="shared" si="135"/>
        <v>41.76</v>
      </c>
      <c r="J456" s="4">
        <v>100</v>
      </c>
      <c r="K456" s="6">
        <f t="shared" si="136"/>
        <v>35.799975119999999</v>
      </c>
      <c r="L456" s="4">
        <v>40</v>
      </c>
      <c r="M456" s="6">
        <f t="shared" si="137"/>
        <v>28.200292578036002</v>
      </c>
      <c r="N456" s="4">
        <v>48</v>
      </c>
      <c r="O456" s="6">
        <f t="shared" si="138"/>
        <v>30.240192</v>
      </c>
      <c r="P456" s="4">
        <v>48</v>
      </c>
      <c r="Q456" s="6">
        <f t="shared" si="139"/>
        <v>30.240192</v>
      </c>
      <c r="R456" s="4">
        <v>36</v>
      </c>
      <c r="S456" s="6">
        <f t="shared" si="140"/>
        <v>23.590997999999999</v>
      </c>
      <c r="T456" s="4">
        <v>144</v>
      </c>
      <c r="U456" s="6">
        <f t="shared" si="141"/>
        <v>39.4561584</v>
      </c>
      <c r="V456" s="4">
        <v>108</v>
      </c>
      <c r="W456" s="6">
        <f t="shared" si="142"/>
        <v>40.381275599999995</v>
      </c>
      <c r="X456" s="4">
        <v>60</v>
      </c>
      <c r="Y456" s="6">
        <f t="shared" si="143"/>
        <v>21.990023579999999</v>
      </c>
      <c r="Z456" s="4">
        <v>96</v>
      </c>
      <c r="AA456" s="6">
        <f t="shared" si="144"/>
        <v>30.370249536000003</v>
      </c>
      <c r="AB456" s="4">
        <v>264</v>
      </c>
      <c r="AC456" s="6">
        <f t="shared" si="145"/>
        <v>114.31286090399999</v>
      </c>
      <c r="AD456" s="4">
        <v>72</v>
      </c>
      <c r="AE456" s="6">
        <f t="shared" si="146"/>
        <v>49.633264799999999</v>
      </c>
      <c r="AF456" s="4">
        <v>36</v>
      </c>
      <c r="AG456" s="6">
        <f t="shared" si="147"/>
        <v>64.340988120000006</v>
      </c>
      <c r="AH456" s="4">
        <v>60</v>
      </c>
      <c r="AI456" s="6">
        <f t="shared" si="148"/>
        <v>26.401646237999998</v>
      </c>
      <c r="AJ456" s="4">
        <v>360</v>
      </c>
      <c r="AK456" s="6">
        <f t="shared" si="149"/>
        <v>151.66800000000001</v>
      </c>
      <c r="AL456" s="4">
        <v>48</v>
      </c>
      <c r="AM456" s="6">
        <f t="shared" si="150"/>
        <v>46.271999861136003</v>
      </c>
      <c r="AN456" s="4">
        <v>96</v>
      </c>
      <c r="AO456" s="6">
        <f t="shared" si="151"/>
        <v>62.694297599999999</v>
      </c>
      <c r="AP456" s="6">
        <v>1021.1355999999998</v>
      </c>
    </row>
    <row r="457" spans="1:42" x14ac:dyDescent="0.25">
      <c r="A457" s="1">
        <v>13021</v>
      </c>
      <c r="B457" s="1" t="s">
        <v>2121</v>
      </c>
      <c r="C457" s="1" t="s">
        <v>1150</v>
      </c>
      <c r="D457" s="4">
        <v>486</v>
      </c>
      <c r="E457" s="6">
        <f t="shared" si="133"/>
        <v>189.4914</v>
      </c>
      <c r="F457" s="4">
        <v>108</v>
      </c>
      <c r="G457" s="6">
        <f t="shared" si="134"/>
        <v>86.471230319999989</v>
      </c>
      <c r="H457" s="4">
        <v>112</v>
      </c>
      <c r="I457" s="6">
        <f t="shared" si="135"/>
        <v>64.959999999999994</v>
      </c>
      <c r="J457" s="4">
        <v>210</v>
      </c>
      <c r="K457" s="6">
        <f t="shared" si="136"/>
        <v>75.179947752000004</v>
      </c>
      <c r="L457" s="4">
        <v>60</v>
      </c>
      <c r="M457" s="6">
        <f t="shared" si="137"/>
        <v>42.300438867054005</v>
      </c>
      <c r="N457" s="4">
        <v>72</v>
      </c>
      <c r="O457" s="6">
        <f t="shared" si="138"/>
        <v>45.360287999999997</v>
      </c>
      <c r="P457" s="4">
        <v>72</v>
      </c>
      <c r="Q457" s="6">
        <f t="shared" si="139"/>
        <v>45.360287999999997</v>
      </c>
      <c r="R457" s="4">
        <v>60</v>
      </c>
      <c r="S457" s="6">
        <f t="shared" si="140"/>
        <v>39.318329999999996</v>
      </c>
      <c r="T457" s="4">
        <v>216</v>
      </c>
      <c r="U457" s="6">
        <f t="shared" si="141"/>
        <v>59.184237600000003</v>
      </c>
      <c r="V457" s="4">
        <v>168</v>
      </c>
      <c r="W457" s="6">
        <f t="shared" si="142"/>
        <v>62.815317599999993</v>
      </c>
      <c r="X457" s="4">
        <v>84</v>
      </c>
      <c r="Y457" s="6">
        <f t="shared" si="143"/>
        <v>30.786033011999997</v>
      </c>
      <c r="Z457" s="4">
        <v>144</v>
      </c>
      <c r="AA457" s="6">
        <f t="shared" si="144"/>
        <v>45.555374304000004</v>
      </c>
      <c r="AB457" s="4">
        <v>408</v>
      </c>
      <c r="AC457" s="6">
        <f t="shared" si="145"/>
        <v>176.665330488</v>
      </c>
      <c r="AD457" s="4">
        <v>96</v>
      </c>
      <c r="AE457" s="6">
        <f t="shared" si="146"/>
        <v>66.177686399999999</v>
      </c>
      <c r="AF457" s="4">
        <v>204</v>
      </c>
      <c r="AG457" s="6">
        <f t="shared" si="147"/>
        <v>364.59893268000002</v>
      </c>
      <c r="AH457" s="4">
        <v>120</v>
      </c>
      <c r="AI457" s="6">
        <f t="shared" si="148"/>
        <v>52.803292475999996</v>
      </c>
      <c r="AJ457" s="4">
        <v>360</v>
      </c>
      <c r="AK457" s="6">
        <f t="shared" si="149"/>
        <v>151.66800000000001</v>
      </c>
      <c r="AL457" s="4">
        <v>84</v>
      </c>
      <c r="AM457" s="6">
        <f t="shared" si="150"/>
        <v>80.975999756988003</v>
      </c>
      <c r="AN457" s="4">
        <v>144</v>
      </c>
      <c r="AO457" s="6">
        <f t="shared" si="151"/>
        <v>94.041446399999998</v>
      </c>
      <c r="AP457" s="6">
        <v>1773.4473999999998</v>
      </c>
    </row>
    <row r="458" spans="1:42" x14ac:dyDescent="0.25">
      <c r="A458" s="1">
        <v>13023</v>
      </c>
      <c r="B458" s="1" t="s">
        <v>2122</v>
      </c>
      <c r="C458" s="1" t="s">
        <v>1151</v>
      </c>
      <c r="D458" s="4">
        <v>1248</v>
      </c>
      <c r="E458" s="6">
        <f t="shared" si="133"/>
        <v>486.59520000000003</v>
      </c>
      <c r="F458" s="4">
        <v>588</v>
      </c>
      <c r="G458" s="6">
        <f t="shared" si="134"/>
        <v>470.78780952</v>
      </c>
      <c r="H458" s="4">
        <v>624</v>
      </c>
      <c r="I458" s="6">
        <f t="shared" si="135"/>
        <v>361.91999999999996</v>
      </c>
      <c r="J458" s="4">
        <v>650</v>
      </c>
      <c r="K458" s="6">
        <f t="shared" si="136"/>
        <v>232.69983827999999</v>
      </c>
      <c r="L458" s="4">
        <v>350</v>
      </c>
      <c r="M458" s="6">
        <f t="shared" si="137"/>
        <v>246.752560057815</v>
      </c>
      <c r="N458" s="4">
        <v>396</v>
      </c>
      <c r="O458" s="6">
        <f t="shared" si="138"/>
        <v>249.481584</v>
      </c>
      <c r="P458" s="4">
        <v>396</v>
      </c>
      <c r="Q458" s="6">
        <f t="shared" si="139"/>
        <v>249.481584</v>
      </c>
      <c r="R458" s="4">
        <v>324</v>
      </c>
      <c r="S458" s="6">
        <f t="shared" si="140"/>
        <v>212.31898200000001</v>
      </c>
      <c r="T458" s="4">
        <v>1008</v>
      </c>
      <c r="U458" s="6">
        <f t="shared" si="141"/>
        <v>276.1931088</v>
      </c>
      <c r="V458" s="4">
        <v>756</v>
      </c>
      <c r="W458" s="6">
        <f t="shared" si="142"/>
        <v>282.66892919999998</v>
      </c>
      <c r="X458" s="4">
        <v>480</v>
      </c>
      <c r="Y458" s="6">
        <f t="shared" si="143"/>
        <v>175.92018863999999</v>
      </c>
      <c r="Z458" s="4">
        <v>408</v>
      </c>
      <c r="AA458" s="6">
        <f t="shared" si="144"/>
        <v>129.073560528</v>
      </c>
      <c r="AB458" s="4">
        <v>1248</v>
      </c>
      <c r="AC458" s="6">
        <f t="shared" si="145"/>
        <v>540.388069728</v>
      </c>
      <c r="AD458" s="4">
        <v>396</v>
      </c>
      <c r="AE458" s="6">
        <f t="shared" si="146"/>
        <v>272.98295639999998</v>
      </c>
      <c r="AF458" s="4">
        <v>204</v>
      </c>
      <c r="AG458" s="6">
        <f t="shared" si="147"/>
        <v>364.59893268000002</v>
      </c>
      <c r="AH458" s="4">
        <v>600</v>
      </c>
      <c r="AI458" s="6">
        <f t="shared" si="148"/>
        <v>264.01646238000001</v>
      </c>
      <c r="AJ458" s="4">
        <v>500</v>
      </c>
      <c r="AK458" s="6">
        <f t="shared" si="149"/>
        <v>210.65</v>
      </c>
      <c r="AL458" s="4">
        <v>444</v>
      </c>
      <c r="AM458" s="6">
        <f t="shared" si="150"/>
        <v>428.01599871550803</v>
      </c>
      <c r="AN458" s="4">
        <v>400</v>
      </c>
      <c r="AO458" s="6">
        <f t="shared" si="151"/>
        <v>261.22624000000002</v>
      </c>
      <c r="AP458" s="6">
        <v>5715.1691999999985</v>
      </c>
    </row>
    <row r="459" spans="1:42" x14ac:dyDescent="0.25">
      <c r="A459" s="1">
        <v>13024</v>
      </c>
      <c r="B459" s="1" t="s">
        <v>2123</v>
      </c>
      <c r="C459" s="1" t="s">
        <v>1152</v>
      </c>
      <c r="D459" s="4">
        <v>48</v>
      </c>
      <c r="E459" s="6">
        <f t="shared" si="133"/>
        <v>18.715200000000003</v>
      </c>
      <c r="F459" s="4">
        <v>48</v>
      </c>
      <c r="G459" s="6">
        <f t="shared" si="134"/>
        <v>38.431657919999999</v>
      </c>
      <c r="H459" s="4">
        <v>48</v>
      </c>
      <c r="I459" s="6">
        <f t="shared" si="135"/>
        <v>27.839999999999996</v>
      </c>
      <c r="J459" s="4">
        <v>50</v>
      </c>
      <c r="K459" s="6">
        <f t="shared" si="136"/>
        <v>17.89998756</v>
      </c>
      <c r="L459" s="4">
        <v>40</v>
      </c>
      <c r="M459" s="6">
        <f t="shared" si="137"/>
        <v>28.200292578036002</v>
      </c>
      <c r="N459" s="4">
        <v>48</v>
      </c>
      <c r="O459" s="6">
        <f t="shared" si="138"/>
        <v>30.240192</v>
      </c>
      <c r="P459" s="4">
        <v>48</v>
      </c>
      <c r="Q459" s="6">
        <f t="shared" si="139"/>
        <v>30.240192</v>
      </c>
      <c r="R459" s="4">
        <v>36</v>
      </c>
      <c r="S459" s="6">
        <f t="shared" si="140"/>
        <v>23.590997999999999</v>
      </c>
      <c r="T459" s="4">
        <v>48</v>
      </c>
      <c r="U459" s="6">
        <f t="shared" si="141"/>
        <v>13.1520528</v>
      </c>
      <c r="V459" s="4">
        <v>48</v>
      </c>
      <c r="W459" s="6">
        <f t="shared" si="142"/>
        <v>17.947233599999997</v>
      </c>
      <c r="X459" s="4">
        <v>48</v>
      </c>
      <c r="Y459" s="6">
        <f t="shared" si="143"/>
        <v>17.592018864</v>
      </c>
      <c r="Z459" s="4">
        <v>0</v>
      </c>
      <c r="AA459" s="6">
        <f t="shared" si="144"/>
        <v>0</v>
      </c>
      <c r="AB459" s="4">
        <v>48</v>
      </c>
      <c r="AC459" s="6">
        <f t="shared" si="145"/>
        <v>20.784156527999997</v>
      </c>
      <c r="AD459" s="4">
        <v>48</v>
      </c>
      <c r="AE459" s="6">
        <f t="shared" si="146"/>
        <v>33.088843199999999</v>
      </c>
      <c r="AF459" s="4">
        <v>48</v>
      </c>
      <c r="AG459" s="6">
        <f t="shared" si="147"/>
        <v>85.787984160000008</v>
      </c>
      <c r="AH459" s="4">
        <v>60</v>
      </c>
      <c r="AI459" s="6">
        <f t="shared" si="148"/>
        <v>26.401646237999998</v>
      </c>
      <c r="AJ459" s="4">
        <v>60</v>
      </c>
      <c r="AK459" s="6">
        <f t="shared" si="149"/>
        <v>25.277999999999999</v>
      </c>
      <c r="AL459" s="4">
        <v>48</v>
      </c>
      <c r="AM459" s="6">
        <f t="shared" si="150"/>
        <v>46.271999861136003</v>
      </c>
      <c r="AN459" s="4">
        <v>48</v>
      </c>
      <c r="AO459" s="6">
        <f t="shared" si="151"/>
        <v>31.347148799999999</v>
      </c>
      <c r="AP459" s="6">
        <v>532.7432</v>
      </c>
    </row>
    <row r="460" spans="1:42" x14ac:dyDescent="0.25">
      <c r="A460" s="1">
        <v>13025</v>
      </c>
      <c r="B460" s="1" t="s">
        <v>2124</v>
      </c>
      <c r="C460" s="1" t="s">
        <v>1153</v>
      </c>
      <c r="D460" s="4">
        <v>1134</v>
      </c>
      <c r="E460" s="6">
        <f t="shared" si="133"/>
        <v>442.14660000000003</v>
      </c>
      <c r="F460" s="4">
        <v>240</v>
      </c>
      <c r="G460" s="6">
        <f t="shared" si="134"/>
        <v>192.15828959999999</v>
      </c>
      <c r="H460" s="4">
        <v>264</v>
      </c>
      <c r="I460" s="6">
        <f t="shared" si="135"/>
        <v>153.11999999999998</v>
      </c>
      <c r="J460" s="4">
        <v>500</v>
      </c>
      <c r="K460" s="6">
        <f t="shared" si="136"/>
        <v>178.9998756</v>
      </c>
      <c r="L460" s="4">
        <v>150</v>
      </c>
      <c r="M460" s="6">
        <f t="shared" si="137"/>
        <v>105.75109716763501</v>
      </c>
      <c r="N460" s="4">
        <v>180</v>
      </c>
      <c r="O460" s="6">
        <f t="shared" si="138"/>
        <v>113.40072000000001</v>
      </c>
      <c r="P460" s="4">
        <v>180</v>
      </c>
      <c r="Q460" s="6">
        <f t="shared" si="139"/>
        <v>113.40072000000001</v>
      </c>
      <c r="R460" s="4">
        <v>132</v>
      </c>
      <c r="S460" s="6">
        <f t="shared" si="140"/>
        <v>86.500326000000001</v>
      </c>
      <c r="T460" s="4">
        <v>480</v>
      </c>
      <c r="U460" s="6">
        <f t="shared" si="141"/>
        <v>131.52052800000001</v>
      </c>
      <c r="V460" s="4">
        <v>396</v>
      </c>
      <c r="W460" s="6">
        <f t="shared" si="142"/>
        <v>148.06467719999998</v>
      </c>
      <c r="X460" s="4">
        <v>204</v>
      </c>
      <c r="Y460" s="6">
        <f t="shared" si="143"/>
        <v>74.766080172000002</v>
      </c>
      <c r="Z460" s="4">
        <v>312</v>
      </c>
      <c r="AA460" s="6">
        <f t="shared" si="144"/>
        <v>98.703310991999999</v>
      </c>
      <c r="AB460" s="4">
        <v>960</v>
      </c>
      <c r="AC460" s="6">
        <f t="shared" si="145"/>
        <v>415.68313056</v>
      </c>
      <c r="AD460" s="4">
        <v>228</v>
      </c>
      <c r="AE460" s="6">
        <f t="shared" si="146"/>
        <v>157.1720052</v>
      </c>
      <c r="AF460" s="4">
        <v>468</v>
      </c>
      <c r="AG460" s="6">
        <f t="shared" si="147"/>
        <v>836.43284556000003</v>
      </c>
      <c r="AH460" s="4">
        <v>240</v>
      </c>
      <c r="AI460" s="6">
        <f t="shared" si="148"/>
        <v>105.60658495199999</v>
      </c>
      <c r="AJ460" s="4">
        <v>3600</v>
      </c>
      <c r="AK460" s="6">
        <f t="shared" si="149"/>
        <v>1516.68</v>
      </c>
      <c r="AL460" s="4">
        <v>192</v>
      </c>
      <c r="AM460" s="6">
        <f t="shared" si="150"/>
        <v>185.08799944454401</v>
      </c>
      <c r="AN460" s="4">
        <v>512</v>
      </c>
      <c r="AO460" s="6">
        <f t="shared" si="151"/>
        <v>334.36958720000001</v>
      </c>
      <c r="AP460" s="6">
        <v>5388.1086000000005</v>
      </c>
    </row>
    <row r="461" spans="1:42" x14ac:dyDescent="0.25">
      <c r="A461" s="1">
        <v>13027</v>
      </c>
      <c r="B461" s="1" t="s">
        <v>2125</v>
      </c>
      <c r="C461" s="1" t="s">
        <v>1155</v>
      </c>
      <c r="D461" s="4">
        <v>60</v>
      </c>
      <c r="E461" s="6">
        <f t="shared" si="133"/>
        <v>23.394000000000002</v>
      </c>
      <c r="F461" s="4">
        <v>24</v>
      </c>
      <c r="G461" s="6">
        <f t="shared" si="134"/>
        <v>19.21582896</v>
      </c>
      <c r="H461" s="4">
        <v>32</v>
      </c>
      <c r="I461" s="6">
        <f t="shared" si="135"/>
        <v>18.559999999999999</v>
      </c>
      <c r="J461" s="4">
        <v>30</v>
      </c>
      <c r="K461" s="6">
        <f t="shared" si="136"/>
        <v>10.739992535999999</v>
      </c>
      <c r="L461" s="4">
        <v>30</v>
      </c>
      <c r="M461" s="6">
        <f t="shared" si="137"/>
        <v>21.150219433527003</v>
      </c>
      <c r="N461" s="4">
        <v>60</v>
      </c>
      <c r="O461" s="6">
        <f t="shared" si="138"/>
        <v>37.800240000000002</v>
      </c>
      <c r="P461" s="4">
        <v>60</v>
      </c>
      <c r="Q461" s="6">
        <f t="shared" si="139"/>
        <v>37.800240000000002</v>
      </c>
      <c r="R461" s="4">
        <v>60</v>
      </c>
      <c r="S461" s="6">
        <f t="shared" si="140"/>
        <v>39.318329999999996</v>
      </c>
      <c r="T461" s="4">
        <v>24</v>
      </c>
      <c r="U461" s="6">
        <f t="shared" si="141"/>
        <v>6.5760263999999999</v>
      </c>
      <c r="V461" s="4">
        <v>36</v>
      </c>
      <c r="W461" s="6">
        <f t="shared" si="142"/>
        <v>13.4604252</v>
      </c>
      <c r="X461" s="4">
        <v>36</v>
      </c>
      <c r="Y461" s="6">
        <f t="shared" si="143"/>
        <v>13.194014147999999</v>
      </c>
      <c r="Z461" s="4">
        <v>24</v>
      </c>
      <c r="AA461" s="6">
        <f t="shared" si="144"/>
        <v>7.5925623840000007</v>
      </c>
      <c r="AB461" s="4">
        <v>72</v>
      </c>
      <c r="AC461" s="6">
        <f t="shared" si="145"/>
        <v>31.176234791999999</v>
      </c>
      <c r="AD461" s="4">
        <v>36</v>
      </c>
      <c r="AE461" s="6">
        <f t="shared" si="146"/>
        <v>24.8166324</v>
      </c>
      <c r="AF461" s="4">
        <v>36</v>
      </c>
      <c r="AG461" s="6">
        <f t="shared" si="147"/>
        <v>64.340988120000006</v>
      </c>
      <c r="AH461" s="4">
        <v>60</v>
      </c>
      <c r="AI461" s="6">
        <f t="shared" si="148"/>
        <v>26.401646237999998</v>
      </c>
      <c r="AJ461" s="4">
        <v>40</v>
      </c>
      <c r="AK461" s="6">
        <f t="shared" si="149"/>
        <v>16.852</v>
      </c>
      <c r="AL461" s="4">
        <v>36</v>
      </c>
      <c r="AM461" s="6">
        <f t="shared" si="150"/>
        <v>34.703999895852</v>
      </c>
      <c r="AN461" s="4">
        <v>32</v>
      </c>
      <c r="AO461" s="6">
        <f t="shared" si="151"/>
        <v>20.898099200000001</v>
      </c>
      <c r="AP461" s="6">
        <v>467.91999999999996</v>
      </c>
    </row>
    <row r="462" spans="1:42" x14ac:dyDescent="0.25">
      <c r="A462" s="1">
        <v>13029</v>
      </c>
      <c r="B462" s="1" t="s">
        <v>2126</v>
      </c>
      <c r="C462" s="1" t="s">
        <v>1157</v>
      </c>
      <c r="D462" s="4">
        <v>162</v>
      </c>
      <c r="E462" s="6">
        <f t="shared" si="133"/>
        <v>63.163800000000002</v>
      </c>
      <c r="F462" s="4">
        <v>156</v>
      </c>
      <c r="G462" s="6">
        <f t="shared" si="134"/>
        <v>124.90288824</v>
      </c>
      <c r="H462" s="4">
        <v>160</v>
      </c>
      <c r="I462" s="6">
        <f t="shared" si="135"/>
        <v>92.8</v>
      </c>
      <c r="J462" s="4">
        <v>50</v>
      </c>
      <c r="K462" s="6">
        <f t="shared" si="136"/>
        <v>17.89998756</v>
      </c>
      <c r="L462" s="4">
        <v>80</v>
      </c>
      <c r="M462" s="6">
        <f t="shared" si="137"/>
        <v>56.400585156072005</v>
      </c>
      <c r="N462" s="4">
        <v>156</v>
      </c>
      <c r="O462" s="6">
        <f t="shared" si="138"/>
        <v>98.280624000000003</v>
      </c>
      <c r="P462" s="4">
        <v>156</v>
      </c>
      <c r="Q462" s="6">
        <f t="shared" si="139"/>
        <v>98.280624000000003</v>
      </c>
      <c r="R462" s="4">
        <v>162</v>
      </c>
      <c r="S462" s="6">
        <f t="shared" si="140"/>
        <v>106.159491</v>
      </c>
      <c r="T462" s="4">
        <v>168</v>
      </c>
      <c r="U462" s="6">
        <f t="shared" si="141"/>
        <v>46.032184799999996</v>
      </c>
      <c r="V462" s="4">
        <v>156</v>
      </c>
      <c r="W462" s="6">
        <f t="shared" si="142"/>
        <v>58.328509199999999</v>
      </c>
      <c r="X462" s="4">
        <v>156</v>
      </c>
      <c r="Y462" s="6">
        <f t="shared" si="143"/>
        <v>57.174061307999999</v>
      </c>
      <c r="Z462" s="4">
        <v>96</v>
      </c>
      <c r="AA462" s="6">
        <f t="shared" si="144"/>
        <v>30.370249536000003</v>
      </c>
      <c r="AB462" s="4">
        <v>168</v>
      </c>
      <c r="AC462" s="6">
        <f t="shared" si="145"/>
        <v>72.744547847999996</v>
      </c>
      <c r="AD462" s="4">
        <v>156</v>
      </c>
      <c r="AE462" s="6">
        <f t="shared" si="146"/>
        <v>107.53874039999999</v>
      </c>
      <c r="AF462" s="4">
        <v>72</v>
      </c>
      <c r="AG462" s="6">
        <f t="shared" si="147"/>
        <v>128.68197624000001</v>
      </c>
      <c r="AH462" s="4">
        <v>180</v>
      </c>
      <c r="AI462" s="6">
        <f t="shared" si="148"/>
        <v>79.204938713999994</v>
      </c>
      <c r="AJ462" s="4">
        <v>160</v>
      </c>
      <c r="AK462" s="6">
        <f t="shared" si="149"/>
        <v>67.408000000000001</v>
      </c>
      <c r="AL462" s="4">
        <v>156</v>
      </c>
      <c r="AM462" s="6">
        <f t="shared" si="150"/>
        <v>150.383999548692</v>
      </c>
      <c r="AN462" s="4">
        <v>160</v>
      </c>
      <c r="AO462" s="6">
        <f t="shared" si="151"/>
        <v>104.49049600000001</v>
      </c>
      <c r="AP462" s="6">
        <v>1560.0137999999999</v>
      </c>
    </row>
    <row r="463" spans="1:42" x14ac:dyDescent="0.25">
      <c r="A463" s="1">
        <v>13030</v>
      </c>
      <c r="B463" s="1" t="s">
        <v>2127</v>
      </c>
      <c r="C463" s="1" t="s">
        <v>1158</v>
      </c>
      <c r="D463" s="4">
        <v>198</v>
      </c>
      <c r="E463" s="6">
        <f t="shared" si="133"/>
        <v>77.200200000000009</v>
      </c>
      <c r="F463" s="4">
        <v>96</v>
      </c>
      <c r="G463" s="6">
        <f t="shared" si="134"/>
        <v>76.863315839999999</v>
      </c>
      <c r="H463" s="4">
        <v>112</v>
      </c>
      <c r="I463" s="6">
        <f t="shared" si="135"/>
        <v>64.959999999999994</v>
      </c>
      <c r="J463" s="4">
        <v>70</v>
      </c>
      <c r="K463" s="6">
        <f t="shared" si="136"/>
        <v>25.059982584</v>
      </c>
      <c r="L463" s="4">
        <v>60</v>
      </c>
      <c r="M463" s="6">
        <f t="shared" si="137"/>
        <v>42.300438867054005</v>
      </c>
      <c r="N463" s="4">
        <v>72</v>
      </c>
      <c r="O463" s="6">
        <f t="shared" si="138"/>
        <v>45.360287999999997</v>
      </c>
      <c r="P463" s="4">
        <v>72</v>
      </c>
      <c r="Q463" s="6">
        <f t="shared" si="139"/>
        <v>45.360287999999997</v>
      </c>
      <c r="R463" s="4">
        <v>60</v>
      </c>
      <c r="S463" s="6">
        <f t="shared" si="140"/>
        <v>39.318329999999996</v>
      </c>
      <c r="T463" s="4">
        <v>120</v>
      </c>
      <c r="U463" s="6">
        <f t="shared" si="141"/>
        <v>32.880132000000003</v>
      </c>
      <c r="V463" s="4">
        <v>60</v>
      </c>
      <c r="W463" s="6">
        <f t="shared" si="142"/>
        <v>22.434041999999998</v>
      </c>
      <c r="X463" s="4">
        <v>84</v>
      </c>
      <c r="Y463" s="6">
        <f t="shared" si="143"/>
        <v>30.786033011999997</v>
      </c>
      <c r="Z463" s="4">
        <v>72</v>
      </c>
      <c r="AA463" s="6">
        <f t="shared" si="144"/>
        <v>22.777687152000002</v>
      </c>
      <c r="AB463" s="4">
        <v>144</v>
      </c>
      <c r="AC463" s="6">
        <f t="shared" si="145"/>
        <v>62.352469583999998</v>
      </c>
      <c r="AD463" s="4">
        <v>96</v>
      </c>
      <c r="AE463" s="6">
        <f t="shared" si="146"/>
        <v>66.177686399999999</v>
      </c>
      <c r="AF463" s="4">
        <v>48</v>
      </c>
      <c r="AG463" s="6">
        <f t="shared" si="147"/>
        <v>85.787984160000008</v>
      </c>
      <c r="AH463" s="4">
        <v>60</v>
      </c>
      <c r="AI463" s="6">
        <f t="shared" si="148"/>
        <v>26.401646237999998</v>
      </c>
      <c r="AJ463" s="4">
        <v>80</v>
      </c>
      <c r="AK463" s="6">
        <f t="shared" si="149"/>
        <v>33.704000000000001</v>
      </c>
      <c r="AL463" s="4">
        <v>84</v>
      </c>
      <c r="AM463" s="6">
        <f t="shared" si="150"/>
        <v>80.975999756988003</v>
      </c>
      <c r="AN463" s="4">
        <v>48</v>
      </c>
      <c r="AO463" s="6">
        <f t="shared" si="151"/>
        <v>31.347148799999999</v>
      </c>
      <c r="AP463" s="6">
        <v>911.92419999999993</v>
      </c>
    </row>
    <row r="464" spans="1:42" x14ac:dyDescent="0.25">
      <c r="A464" s="1">
        <v>13033</v>
      </c>
      <c r="B464" s="1" t="s">
        <v>2128</v>
      </c>
      <c r="C464" s="1" t="s">
        <v>1160</v>
      </c>
      <c r="D464" s="4">
        <v>4200</v>
      </c>
      <c r="E464" s="6">
        <f t="shared" si="133"/>
        <v>1637.5800000000002</v>
      </c>
      <c r="F464" s="4">
        <v>900</v>
      </c>
      <c r="G464" s="6">
        <f t="shared" si="134"/>
        <v>720.59358599999996</v>
      </c>
      <c r="H464" s="4">
        <v>968</v>
      </c>
      <c r="I464" s="6">
        <f t="shared" si="135"/>
        <v>561.43999999999994</v>
      </c>
      <c r="J464" s="4">
        <v>1860</v>
      </c>
      <c r="K464" s="6">
        <f t="shared" si="136"/>
        <v>665.87953723199996</v>
      </c>
      <c r="L464" s="4">
        <v>550</v>
      </c>
      <c r="M464" s="6">
        <f t="shared" si="137"/>
        <v>387.754022947995</v>
      </c>
      <c r="N464" s="4">
        <v>648</v>
      </c>
      <c r="O464" s="6">
        <f t="shared" si="138"/>
        <v>408.242592</v>
      </c>
      <c r="P464" s="4">
        <v>660</v>
      </c>
      <c r="Q464" s="6">
        <f t="shared" si="139"/>
        <v>415.80264</v>
      </c>
      <c r="R464" s="4">
        <v>504</v>
      </c>
      <c r="S464" s="6">
        <f t="shared" si="140"/>
        <v>330.27397200000001</v>
      </c>
      <c r="T464" s="4">
        <v>1776</v>
      </c>
      <c r="U464" s="6">
        <f t="shared" si="141"/>
        <v>486.6259536</v>
      </c>
      <c r="V464" s="4">
        <v>1476</v>
      </c>
      <c r="W464" s="6">
        <f t="shared" si="142"/>
        <v>551.87743319999993</v>
      </c>
      <c r="X464" s="4">
        <v>744</v>
      </c>
      <c r="Y464" s="6">
        <f t="shared" si="143"/>
        <v>272.67629239199999</v>
      </c>
      <c r="Z464" s="4">
        <v>1152</v>
      </c>
      <c r="AA464" s="6">
        <f t="shared" si="144"/>
        <v>364.44299443200003</v>
      </c>
      <c r="AB464" s="4">
        <v>3552</v>
      </c>
      <c r="AC464" s="6">
        <f t="shared" si="145"/>
        <v>1538.027583072</v>
      </c>
      <c r="AD464" s="4">
        <v>864</v>
      </c>
      <c r="AE464" s="6">
        <f t="shared" si="146"/>
        <v>595.59917759999996</v>
      </c>
      <c r="AF464" s="4">
        <v>1716</v>
      </c>
      <c r="AG464" s="6">
        <f t="shared" si="147"/>
        <v>3066.9204337199999</v>
      </c>
      <c r="AH464" s="4">
        <v>960</v>
      </c>
      <c r="AI464" s="6">
        <f t="shared" si="148"/>
        <v>422.42633980799997</v>
      </c>
      <c r="AJ464" s="4">
        <v>3740</v>
      </c>
      <c r="AK464" s="6">
        <f t="shared" si="149"/>
        <v>1575.662</v>
      </c>
      <c r="AL464" s="4">
        <v>696</v>
      </c>
      <c r="AM464" s="6">
        <f t="shared" si="150"/>
        <v>670.94399798647203</v>
      </c>
      <c r="AN464" s="4">
        <v>1888</v>
      </c>
      <c r="AO464" s="6">
        <f t="shared" si="151"/>
        <v>1232.9878528000002</v>
      </c>
      <c r="AP464" s="6">
        <v>15903.246000000001</v>
      </c>
    </row>
    <row r="465" spans="1:42" x14ac:dyDescent="0.25">
      <c r="A465" s="1">
        <v>13034</v>
      </c>
      <c r="B465" s="1" t="s">
        <v>2129</v>
      </c>
      <c r="C465" s="1" t="s">
        <v>1161</v>
      </c>
      <c r="D465" s="4">
        <v>684</v>
      </c>
      <c r="E465" s="6">
        <f t="shared" si="133"/>
        <v>266.69159999999999</v>
      </c>
      <c r="F465" s="4">
        <v>144</v>
      </c>
      <c r="G465" s="6">
        <f t="shared" si="134"/>
        <v>115.29497375999999</v>
      </c>
      <c r="H465" s="4">
        <v>160</v>
      </c>
      <c r="I465" s="6">
        <f t="shared" si="135"/>
        <v>92.8</v>
      </c>
      <c r="J465" s="4">
        <v>300</v>
      </c>
      <c r="K465" s="6">
        <f t="shared" si="136"/>
        <v>107.39992536</v>
      </c>
      <c r="L465" s="4">
        <v>90</v>
      </c>
      <c r="M465" s="6">
        <f t="shared" si="137"/>
        <v>63.450658300581004</v>
      </c>
      <c r="N465" s="4">
        <v>108</v>
      </c>
      <c r="O465" s="6">
        <f t="shared" si="138"/>
        <v>68.040431999999996</v>
      </c>
      <c r="P465" s="4">
        <v>108</v>
      </c>
      <c r="Q465" s="6">
        <f t="shared" si="139"/>
        <v>68.040431999999996</v>
      </c>
      <c r="R465" s="4">
        <v>84</v>
      </c>
      <c r="S465" s="6">
        <f t="shared" si="140"/>
        <v>55.045662</v>
      </c>
      <c r="T465" s="4">
        <v>288</v>
      </c>
      <c r="U465" s="6">
        <f t="shared" si="141"/>
        <v>78.912316799999999</v>
      </c>
      <c r="V465" s="4">
        <v>240</v>
      </c>
      <c r="W465" s="6">
        <f t="shared" si="142"/>
        <v>89.736167999999992</v>
      </c>
      <c r="X465" s="4">
        <v>120</v>
      </c>
      <c r="Y465" s="6">
        <f t="shared" si="143"/>
        <v>43.980047159999998</v>
      </c>
      <c r="Z465" s="4">
        <v>192</v>
      </c>
      <c r="AA465" s="6">
        <f t="shared" si="144"/>
        <v>60.740499072000006</v>
      </c>
      <c r="AB465" s="4">
        <v>192</v>
      </c>
      <c r="AC465" s="6">
        <f t="shared" si="145"/>
        <v>83.136626111999988</v>
      </c>
      <c r="AD465" s="4">
        <v>144</v>
      </c>
      <c r="AE465" s="6">
        <f t="shared" si="146"/>
        <v>99.266529599999998</v>
      </c>
      <c r="AF465" s="4">
        <v>204</v>
      </c>
      <c r="AG465" s="6">
        <f t="shared" si="147"/>
        <v>364.59893268000002</v>
      </c>
      <c r="AH465" s="4">
        <v>180</v>
      </c>
      <c r="AI465" s="6">
        <f t="shared" si="148"/>
        <v>79.204938713999994</v>
      </c>
      <c r="AJ465" s="4">
        <v>1500</v>
      </c>
      <c r="AK465" s="6">
        <f t="shared" si="149"/>
        <v>631.95000000000005</v>
      </c>
      <c r="AL465" s="4">
        <v>108</v>
      </c>
      <c r="AM465" s="6">
        <f t="shared" si="150"/>
        <v>104.11199968755601</v>
      </c>
      <c r="AN465" s="4">
        <v>304</v>
      </c>
      <c r="AO465" s="6">
        <f t="shared" si="151"/>
        <v>198.53194240000002</v>
      </c>
      <c r="AP465" s="6">
        <v>2670.2736</v>
      </c>
    </row>
    <row r="466" spans="1:42" x14ac:dyDescent="0.25">
      <c r="A466" s="1">
        <v>13037</v>
      </c>
      <c r="B466" s="1" t="s">
        <v>2130</v>
      </c>
      <c r="C466" s="1" t="s">
        <v>1162</v>
      </c>
      <c r="D466" s="4">
        <v>1602</v>
      </c>
      <c r="E466" s="6">
        <f t="shared" si="133"/>
        <v>624.61980000000005</v>
      </c>
      <c r="F466" s="4">
        <v>588</v>
      </c>
      <c r="G466" s="6">
        <f t="shared" si="134"/>
        <v>470.78780952</v>
      </c>
      <c r="H466" s="4">
        <v>632</v>
      </c>
      <c r="I466" s="6">
        <f t="shared" si="135"/>
        <v>366.56</v>
      </c>
      <c r="J466" s="4">
        <v>800</v>
      </c>
      <c r="K466" s="6">
        <f t="shared" si="136"/>
        <v>286.39980095999999</v>
      </c>
      <c r="L466" s="4">
        <v>360</v>
      </c>
      <c r="M466" s="6">
        <f t="shared" si="137"/>
        <v>253.80263320232402</v>
      </c>
      <c r="N466" s="4">
        <v>420</v>
      </c>
      <c r="O466" s="6">
        <f t="shared" si="138"/>
        <v>264.60167999999999</v>
      </c>
      <c r="P466" s="4">
        <v>432</v>
      </c>
      <c r="Q466" s="6">
        <f t="shared" si="139"/>
        <v>272.16172799999998</v>
      </c>
      <c r="R466" s="4">
        <v>330</v>
      </c>
      <c r="S466" s="6">
        <f t="shared" si="140"/>
        <v>216.25081499999999</v>
      </c>
      <c r="T466" s="4">
        <v>1152</v>
      </c>
      <c r="U466" s="6">
        <f t="shared" si="141"/>
        <v>315.6492672</v>
      </c>
      <c r="V466" s="4">
        <v>960</v>
      </c>
      <c r="W466" s="6">
        <f t="shared" si="142"/>
        <v>358.94467199999997</v>
      </c>
      <c r="X466" s="4">
        <v>480</v>
      </c>
      <c r="Y466" s="6">
        <f t="shared" si="143"/>
        <v>175.92018863999999</v>
      </c>
      <c r="Z466" s="4">
        <v>600</v>
      </c>
      <c r="AA466" s="6">
        <f t="shared" si="144"/>
        <v>189.81405960000001</v>
      </c>
      <c r="AB466" s="4">
        <v>1992</v>
      </c>
      <c r="AC466" s="6">
        <f t="shared" si="145"/>
        <v>862.54249591199994</v>
      </c>
      <c r="AD466" s="4">
        <v>564</v>
      </c>
      <c r="AE466" s="6">
        <f t="shared" si="146"/>
        <v>388.79390760000001</v>
      </c>
      <c r="AF466" s="4">
        <v>1128</v>
      </c>
      <c r="AG466" s="6">
        <f t="shared" si="147"/>
        <v>2016.0176277600001</v>
      </c>
      <c r="AH466" s="4">
        <v>600</v>
      </c>
      <c r="AI466" s="6">
        <f t="shared" si="148"/>
        <v>264.01646238000001</v>
      </c>
      <c r="AJ466" s="4">
        <v>2000</v>
      </c>
      <c r="AK466" s="6">
        <f t="shared" si="149"/>
        <v>842.6</v>
      </c>
      <c r="AL466" s="4">
        <v>456</v>
      </c>
      <c r="AM466" s="6">
        <f t="shared" si="150"/>
        <v>439.58399868079204</v>
      </c>
      <c r="AN466" s="4">
        <v>1232</v>
      </c>
      <c r="AO466" s="6">
        <f t="shared" si="151"/>
        <v>804.57681920000005</v>
      </c>
      <c r="AP466" s="6">
        <v>9412.1937999999991</v>
      </c>
    </row>
    <row r="467" spans="1:42" x14ac:dyDescent="0.25">
      <c r="A467" s="1">
        <v>13038</v>
      </c>
      <c r="B467" s="1" t="s">
        <v>2131</v>
      </c>
      <c r="C467" s="1" t="s">
        <v>1163</v>
      </c>
      <c r="D467" s="4">
        <v>2142</v>
      </c>
      <c r="E467" s="6">
        <f t="shared" si="133"/>
        <v>835.1658000000001</v>
      </c>
      <c r="F467" s="4">
        <v>540</v>
      </c>
      <c r="G467" s="6">
        <f t="shared" si="134"/>
        <v>432.35615159999998</v>
      </c>
      <c r="H467" s="4">
        <v>872</v>
      </c>
      <c r="I467" s="6">
        <f t="shared" si="135"/>
        <v>505.76</v>
      </c>
      <c r="J467" s="4">
        <v>1680</v>
      </c>
      <c r="K467" s="6">
        <f t="shared" si="136"/>
        <v>601.43958201600003</v>
      </c>
      <c r="L467" s="4">
        <v>490</v>
      </c>
      <c r="M467" s="6">
        <f t="shared" si="137"/>
        <v>345.45358408094103</v>
      </c>
      <c r="N467" s="4">
        <v>0</v>
      </c>
      <c r="O467" s="6">
        <f t="shared" si="138"/>
        <v>0</v>
      </c>
      <c r="P467" s="4">
        <v>0</v>
      </c>
      <c r="Q467" s="6">
        <f t="shared" si="139"/>
        <v>0</v>
      </c>
      <c r="R467" s="4">
        <v>450</v>
      </c>
      <c r="S467" s="6">
        <f t="shared" si="140"/>
        <v>294.88747499999999</v>
      </c>
      <c r="T467" s="4">
        <v>1056</v>
      </c>
      <c r="U467" s="6">
        <f t="shared" si="141"/>
        <v>289.34516159999998</v>
      </c>
      <c r="V467" s="4">
        <v>1068</v>
      </c>
      <c r="W467" s="6">
        <f t="shared" si="142"/>
        <v>399.32594759999995</v>
      </c>
      <c r="X467" s="4">
        <v>672</v>
      </c>
      <c r="Y467" s="6">
        <f t="shared" si="143"/>
        <v>246.28826409599998</v>
      </c>
      <c r="Z467" s="4">
        <v>1032</v>
      </c>
      <c r="AA467" s="6">
        <f t="shared" si="144"/>
        <v>326.480182512</v>
      </c>
      <c r="AB467" s="4">
        <v>528</v>
      </c>
      <c r="AC467" s="6">
        <f t="shared" si="145"/>
        <v>228.62572180799998</v>
      </c>
      <c r="AD467" s="4">
        <v>540</v>
      </c>
      <c r="AE467" s="6">
        <f t="shared" si="146"/>
        <v>372.24948599999999</v>
      </c>
      <c r="AF467" s="4">
        <v>1692</v>
      </c>
      <c r="AG467" s="6">
        <f t="shared" si="147"/>
        <v>3024.02644164</v>
      </c>
      <c r="AH467" s="4">
        <v>840</v>
      </c>
      <c r="AI467" s="6">
        <f t="shared" si="148"/>
        <v>369.623047332</v>
      </c>
      <c r="AJ467" s="4">
        <v>3320</v>
      </c>
      <c r="AK467" s="6">
        <f t="shared" si="149"/>
        <v>1398.7160000000001</v>
      </c>
      <c r="AL467" s="4">
        <v>624</v>
      </c>
      <c r="AM467" s="6">
        <f t="shared" si="150"/>
        <v>601.53599819476801</v>
      </c>
      <c r="AN467" s="4">
        <v>0</v>
      </c>
      <c r="AO467" s="6">
        <f t="shared" si="151"/>
        <v>0</v>
      </c>
      <c r="AP467" s="6">
        <v>10269.0898</v>
      </c>
    </row>
    <row r="468" spans="1:42" x14ac:dyDescent="0.25">
      <c r="A468" s="1">
        <v>13040</v>
      </c>
      <c r="B468" s="1" t="s">
        <v>2132</v>
      </c>
      <c r="C468" s="1" t="s">
        <v>1164</v>
      </c>
      <c r="D468" s="4">
        <v>120</v>
      </c>
      <c r="E468" s="6">
        <f t="shared" si="133"/>
        <v>46.788000000000004</v>
      </c>
      <c r="F468" s="4">
        <v>96</v>
      </c>
      <c r="G468" s="6">
        <f t="shared" si="134"/>
        <v>76.863315839999999</v>
      </c>
      <c r="H468" s="4">
        <v>80</v>
      </c>
      <c r="I468" s="6">
        <f t="shared" si="135"/>
        <v>46.4</v>
      </c>
      <c r="J468" s="4">
        <v>20</v>
      </c>
      <c r="K468" s="6">
        <f t="shared" si="136"/>
        <v>7.1599950239999997</v>
      </c>
      <c r="L468" s="4">
        <v>30</v>
      </c>
      <c r="M468" s="6">
        <f t="shared" si="137"/>
        <v>21.150219433527003</v>
      </c>
      <c r="N468" s="4">
        <v>60</v>
      </c>
      <c r="O468" s="6">
        <f t="shared" si="138"/>
        <v>37.800240000000002</v>
      </c>
      <c r="P468" s="4">
        <v>60</v>
      </c>
      <c r="Q468" s="6">
        <f t="shared" si="139"/>
        <v>37.800240000000002</v>
      </c>
      <c r="R468" s="4">
        <v>60</v>
      </c>
      <c r="S468" s="6">
        <f t="shared" si="140"/>
        <v>39.318329999999996</v>
      </c>
      <c r="T468" s="4">
        <v>96</v>
      </c>
      <c r="U468" s="6">
        <f t="shared" si="141"/>
        <v>26.3041056</v>
      </c>
      <c r="V468" s="4">
        <v>96</v>
      </c>
      <c r="W468" s="6">
        <f t="shared" si="142"/>
        <v>35.894467199999994</v>
      </c>
      <c r="X468" s="4">
        <v>96</v>
      </c>
      <c r="Y468" s="6">
        <f t="shared" si="143"/>
        <v>35.184037728</v>
      </c>
      <c r="Z468" s="4">
        <v>72</v>
      </c>
      <c r="AA468" s="6">
        <f t="shared" si="144"/>
        <v>22.777687152000002</v>
      </c>
      <c r="AB468" s="4">
        <v>72</v>
      </c>
      <c r="AC468" s="6">
        <f t="shared" si="145"/>
        <v>31.176234791999999</v>
      </c>
      <c r="AD468" s="4">
        <v>84</v>
      </c>
      <c r="AE468" s="6">
        <f t="shared" si="146"/>
        <v>57.905475600000003</v>
      </c>
      <c r="AF468" s="4">
        <v>36</v>
      </c>
      <c r="AG468" s="6">
        <f t="shared" si="147"/>
        <v>64.340988120000006</v>
      </c>
      <c r="AH468" s="4">
        <v>120</v>
      </c>
      <c r="AI468" s="6">
        <f t="shared" si="148"/>
        <v>52.803292475999996</v>
      </c>
      <c r="AJ468" s="4">
        <v>100</v>
      </c>
      <c r="AK468" s="6">
        <f t="shared" si="149"/>
        <v>42.13</v>
      </c>
      <c r="AL468" s="4">
        <v>96</v>
      </c>
      <c r="AM468" s="6">
        <f t="shared" si="150"/>
        <v>92.543999722272005</v>
      </c>
      <c r="AN468" s="4">
        <v>0</v>
      </c>
      <c r="AO468" s="6">
        <f t="shared" si="151"/>
        <v>0</v>
      </c>
      <c r="AP468" s="6">
        <v>774.21799999999996</v>
      </c>
    </row>
    <row r="469" spans="1:42" x14ac:dyDescent="0.25">
      <c r="A469" s="1">
        <v>13041</v>
      </c>
      <c r="B469" s="1" t="s">
        <v>2133</v>
      </c>
      <c r="C469" s="1" t="s">
        <v>1165</v>
      </c>
      <c r="D469" s="4">
        <v>882</v>
      </c>
      <c r="E469" s="6">
        <f t="shared" si="133"/>
        <v>343.89180000000005</v>
      </c>
      <c r="F469" s="4">
        <v>192</v>
      </c>
      <c r="G469" s="6">
        <f t="shared" si="134"/>
        <v>153.72663168</v>
      </c>
      <c r="H469" s="4">
        <v>200</v>
      </c>
      <c r="I469" s="6">
        <f t="shared" si="135"/>
        <v>115.99999999999999</v>
      </c>
      <c r="J469" s="4">
        <v>390</v>
      </c>
      <c r="K469" s="6">
        <f t="shared" si="136"/>
        <v>139.61990296799999</v>
      </c>
      <c r="L469" s="4">
        <v>110</v>
      </c>
      <c r="M469" s="6">
        <f t="shared" si="137"/>
        <v>77.550804589599011</v>
      </c>
      <c r="N469" s="4">
        <v>132</v>
      </c>
      <c r="O469" s="6">
        <f t="shared" si="138"/>
        <v>83.160527999999999</v>
      </c>
      <c r="P469" s="4">
        <v>132</v>
      </c>
      <c r="Q469" s="6">
        <f t="shared" si="139"/>
        <v>83.160527999999999</v>
      </c>
      <c r="R469" s="4">
        <v>108</v>
      </c>
      <c r="S469" s="6">
        <f t="shared" si="140"/>
        <v>70.772993999999997</v>
      </c>
      <c r="T469" s="4">
        <v>384</v>
      </c>
      <c r="U469" s="6">
        <f t="shared" si="141"/>
        <v>105.2164224</v>
      </c>
      <c r="V469" s="4">
        <v>312</v>
      </c>
      <c r="W469" s="6">
        <f t="shared" si="142"/>
        <v>116.6570184</v>
      </c>
      <c r="X469" s="4">
        <v>156</v>
      </c>
      <c r="Y469" s="6">
        <f t="shared" si="143"/>
        <v>57.174061307999999</v>
      </c>
      <c r="Z469" s="4">
        <v>240</v>
      </c>
      <c r="AA469" s="6">
        <f t="shared" si="144"/>
        <v>75.92562384</v>
      </c>
      <c r="AB469" s="4">
        <v>744</v>
      </c>
      <c r="AC469" s="6">
        <f t="shared" si="145"/>
        <v>322.15442618399999</v>
      </c>
      <c r="AD469" s="4">
        <v>180</v>
      </c>
      <c r="AE469" s="6">
        <f t="shared" si="146"/>
        <v>124.083162</v>
      </c>
      <c r="AF469" s="4">
        <v>360</v>
      </c>
      <c r="AG469" s="6">
        <f t="shared" si="147"/>
        <v>643.40988119999997</v>
      </c>
      <c r="AH469" s="4">
        <v>180</v>
      </c>
      <c r="AI469" s="6">
        <f t="shared" si="148"/>
        <v>79.204938713999994</v>
      </c>
      <c r="AJ469" s="4">
        <v>700</v>
      </c>
      <c r="AK469" s="6">
        <f t="shared" si="149"/>
        <v>294.91000000000003</v>
      </c>
      <c r="AL469" s="4">
        <v>144</v>
      </c>
      <c r="AM469" s="6">
        <f t="shared" si="150"/>
        <v>138.815999583408</v>
      </c>
      <c r="AN469" s="4">
        <v>400</v>
      </c>
      <c r="AO469" s="6">
        <f t="shared" si="151"/>
        <v>261.22624000000002</v>
      </c>
      <c r="AP469" s="6">
        <v>3286.1617999999989</v>
      </c>
    </row>
    <row r="470" spans="1:42" x14ac:dyDescent="0.25">
      <c r="A470" s="1">
        <v>13044</v>
      </c>
      <c r="B470" s="1" t="s">
        <v>2134</v>
      </c>
      <c r="C470" s="1" t="s">
        <v>1167</v>
      </c>
      <c r="D470" s="4">
        <v>402</v>
      </c>
      <c r="E470" s="6">
        <f t="shared" si="133"/>
        <v>156.7398</v>
      </c>
      <c r="F470" s="4">
        <v>144</v>
      </c>
      <c r="G470" s="6">
        <f t="shared" si="134"/>
        <v>115.29497375999999</v>
      </c>
      <c r="H470" s="4">
        <v>152</v>
      </c>
      <c r="I470" s="6">
        <f t="shared" si="135"/>
        <v>88.16</v>
      </c>
      <c r="J470" s="4">
        <v>20</v>
      </c>
      <c r="K470" s="6">
        <f t="shared" si="136"/>
        <v>7.1599950239999997</v>
      </c>
      <c r="L470" s="4">
        <v>30</v>
      </c>
      <c r="M470" s="6">
        <f t="shared" si="137"/>
        <v>21.150219433527003</v>
      </c>
      <c r="N470" s="4">
        <v>96</v>
      </c>
      <c r="O470" s="6">
        <f t="shared" si="138"/>
        <v>60.480384000000001</v>
      </c>
      <c r="P470" s="4">
        <v>96</v>
      </c>
      <c r="Q470" s="6">
        <f t="shared" si="139"/>
        <v>60.480384000000001</v>
      </c>
      <c r="R470" s="4">
        <v>78</v>
      </c>
      <c r="S470" s="6">
        <f t="shared" si="140"/>
        <v>51.113828999999996</v>
      </c>
      <c r="T470" s="4">
        <v>144</v>
      </c>
      <c r="U470" s="6">
        <f t="shared" si="141"/>
        <v>39.4561584</v>
      </c>
      <c r="V470" s="4">
        <v>96</v>
      </c>
      <c r="W470" s="6">
        <f t="shared" si="142"/>
        <v>35.894467199999994</v>
      </c>
      <c r="X470" s="4">
        <v>120</v>
      </c>
      <c r="Y470" s="6">
        <f t="shared" si="143"/>
        <v>43.980047159999998</v>
      </c>
      <c r="Z470" s="4">
        <v>96</v>
      </c>
      <c r="AA470" s="6">
        <f t="shared" si="144"/>
        <v>30.370249536000003</v>
      </c>
      <c r="AB470" s="4">
        <v>144</v>
      </c>
      <c r="AC470" s="6">
        <f t="shared" si="145"/>
        <v>62.352469583999998</v>
      </c>
      <c r="AD470" s="4">
        <v>72</v>
      </c>
      <c r="AE470" s="6">
        <f t="shared" si="146"/>
        <v>49.633264799999999</v>
      </c>
      <c r="AF470" s="4">
        <v>72</v>
      </c>
      <c r="AG470" s="6">
        <f t="shared" si="147"/>
        <v>128.68197624000001</v>
      </c>
      <c r="AH470" s="4">
        <v>120</v>
      </c>
      <c r="AI470" s="6">
        <f t="shared" si="148"/>
        <v>52.803292475999996</v>
      </c>
      <c r="AJ470" s="4">
        <v>100</v>
      </c>
      <c r="AK470" s="6">
        <f t="shared" si="149"/>
        <v>42.13</v>
      </c>
      <c r="AL470" s="4">
        <v>108</v>
      </c>
      <c r="AM470" s="6">
        <f t="shared" si="150"/>
        <v>104.11199968755601</v>
      </c>
      <c r="AN470" s="4">
        <v>64</v>
      </c>
      <c r="AO470" s="6">
        <f t="shared" si="151"/>
        <v>41.796198400000002</v>
      </c>
      <c r="AP470" s="6">
        <v>1191.6477999999997</v>
      </c>
    </row>
    <row r="471" spans="1:42" x14ac:dyDescent="0.25">
      <c r="A471" s="1">
        <v>13047</v>
      </c>
      <c r="B471" s="1" t="s">
        <v>2135</v>
      </c>
      <c r="C471" s="1" t="s">
        <v>1168</v>
      </c>
      <c r="D471" s="4">
        <v>2502</v>
      </c>
      <c r="E471" s="6">
        <f t="shared" si="133"/>
        <v>975.52980000000002</v>
      </c>
      <c r="F471" s="4">
        <v>0</v>
      </c>
      <c r="G471" s="6">
        <f t="shared" si="134"/>
        <v>0</v>
      </c>
      <c r="H471" s="4">
        <v>0</v>
      </c>
      <c r="I471" s="6">
        <f t="shared" si="135"/>
        <v>0</v>
      </c>
      <c r="J471" s="4">
        <v>0</v>
      </c>
      <c r="K471" s="6">
        <f t="shared" si="136"/>
        <v>0</v>
      </c>
      <c r="L471" s="4">
        <v>550</v>
      </c>
      <c r="M471" s="6">
        <f t="shared" si="137"/>
        <v>387.754022947995</v>
      </c>
      <c r="N471" s="4">
        <v>252</v>
      </c>
      <c r="O471" s="6">
        <f t="shared" si="138"/>
        <v>158.761008</v>
      </c>
      <c r="P471" s="4">
        <v>252</v>
      </c>
      <c r="Q471" s="6">
        <f t="shared" si="139"/>
        <v>158.761008</v>
      </c>
      <c r="R471" s="4">
        <v>498</v>
      </c>
      <c r="S471" s="6">
        <f t="shared" si="140"/>
        <v>326.34213899999997</v>
      </c>
      <c r="T471" s="4">
        <v>1752</v>
      </c>
      <c r="U471" s="6">
        <f t="shared" si="141"/>
        <v>480.04992720000001</v>
      </c>
      <c r="V471" s="4">
        <v>756</v>
      </c>
      <c r="W471" s="6">
        <f t="shared" si="142"/>
        <v>282.66892919999998</v>
      </c>
      <c r="X471" s="4">
        <v>744</v>
      </c>
      <c r="Y471" s="6">
        <f t="shared" si="143"/>
        <v>272.67629239199999</v>
      </c>
      <c r="Z471" s="4">
        <v>504</v>
      </c>
      <c r="AA471" s="6">
        <f t="shared" si="144"/>
        <v>159.44381006400002</v>
      </c>
      <c r="AB471" s="4">
        <v>504</v>
      </c>
      <c r="AC471" s="6">
        <f t="shared" si="145"/>
        <v>218.23364354399999</v>
      </c>
      <c r="AD471" s="4">
        <v>252</v>
      </c>
      <c r="AE471" s="6">
        <f t="shared" si="146"/>
        <v>173.71642679999999</v>
      </c>
      <c r="AF471" s="4">
        <v>204</v>
      </c>
      <c r="AG471" s="6">
        <f t="shared" si="147"/>
        <v>364.59893268000002</v>
      </c>
      <c r="AH471" s="4">
        <v>480</v>
      </c>
      <c r="AI471" s="6">
        <f t="shared" si="148"/>
        <v>211.21316990399998</v>
      </c>
      <c r="AJ471" s="4">
        <v>240</v>
      </c>
      <c r="AK471" s="6">
        <f t="shared" si="149"/>
        <v>101.11199999999999</v>
      </c>
      <c r="AL471" s="4">
        <v>0</v>
      </c>
      <c r="AM471" s="6">
        <f t="shared" si="150"/>
        <v>0</v>
      </c>
      <c r="AN471" s="4">
        <v>0</v>
      </c>
      <c r="AO471" s="6">
        <f t="shared" si="151"/>
        <v>0</v>
      </c>
      <c r="AP471" s="6">
        <v>4269.9978000000001</v>
      </c>
    </row>
    <row r="472" spans="1:42" x14ac:dyDescent="0.25">
      <c r="A472" s="1">
        <v>13048</v>
      </c>
      <c r="B472" s="1" t="s">
        <v>2136</v>
      </c>
      <c r="C472" s="1" t="s">
        <v>1169</v>
      </c>
      <c r="D472" s="4">
        <v>19998</v>
      </c>
      <c r="E472" s="6">
        <f t="shared" si="133"/>
        <v>7797.2202000000007</v>
      </c>
      <c r="F472" s="4">
        <v>6000</v>
      </c>
      <c r="G472" s="6">
        <f t="shared" si="134"/>
        <v>4803.9572399999997</v>
      </c>
      <c r="H472" s="4">
        <v>2000</v>
      </c>
      <c r="I472" s="6">
        <f t="shared" si="135"/>
        <v>1160</v>
      </c>
      <c r="J472" s="4">
        <v>8000</v>
      </c>
      <c r="K472" s="6">
        <f t="shared" si="136"/>
        <v>2863.9980095999999</v>
      </c>
      <c r="L472" s="4">
        <v>8000</v>
      </c>
      <c r="M472" s="6">
        <f t="shared" si="137"/>
        <v>5640.0585156072002</v>
      </c>
      <c r="N472" s="4">
        <v>3996</v>
      </c>
      <c r="O472" s="6">
        <f t="shared" si="138"/>
        <v>2517.4959840000001</v>
      </c>
      <c r="P472" s="4">
        <v>3996</v>
      </c>
      <c r="Q472" s="6">
        <f t="shared" si="139"/>
        <v>2517.4959840000001</v>
      </c>
      <c r="R472" s="4">
        <v>7998</v>
      </c>
      <c r="S472" s="6">
        <f t="shared" si="140"/>
        <v>5241.1333889999996</v>
      </c>
      <c r="T472" s="4">
        <v>13992</v>
      </c>
      <c r="U472" s="6">
        <f t="shared" si="141"/>
        <v>3833.8233912000001</v>
      </c>
      <c r="V472" s="4">
        <v>14004</v>
      </c>
      <c r="W472" s="6">
        <f t="shared" si="142"/>
        <v>5236.1054027999999</v>
      </c>
      <c r="X472" s="4">
        <v>14004</v>
      </c>
      <c r="Y472" s="6">
        <f t="shared" si="143"/>
        <v>5132.4715035720001</v>
      </c>
      <c r="Z472" s="4">
        <v>4008</v>
      </c>
      <c r="AA472" s="6">
        <f t="shared" si="144"/>
        <v>1267.9579181280001</v>
      </c>
      <c r="AB472" s="4">
        <v>4008</v>
      </c>
      <c r="AC472" s="6">
        <f t="shared" si="145"/>
        <v>1735.4770700879999</v>
      </c>
      <c r="AD472" s="4">
        <v>3996</v>
      </c>
      <c r="AE472" s="6">
        <f t="shared" si="146"/>
        <v>2754.6461964</v>
      </c>
      <c r="AF472" s="4">
        <v>6996</v>
      </c>
      <c r="AG472" s="6">
        <f t="shared" si="147"/>
        <v>12503.598691319999</v>
      </c>
      <c r="AH472" s="4">
        <v>9000</v>
      </c>
      <c r="AI472" s="6">
        <f t="shared" si="148"/>
        <v>3960.2469357</v>
      </c>
      <c r="AJ472" s="4">
        <v>6000</v>
      </c>
      <c r="AK472" s="6">
        <f t="shared" si="149"/>
        <v>2527.8000000000002</v>
      </c>
      <c r="AL472" s="4">
        <v>5004</v>
      </c>
      <c r="AM472" s="6">
        <f t="shared" si="150"/>
        <v>4823.855985523428</v>
      </c>
      <c r="AN472" s="4">
        <v>4000</v>
      </c>
      <c r="AO472" s="6">
        <f t="shared" si="151"/>
        <v>2612.2624000000001</v>
      </c>
      <c r="AP472" s="6">
        <v>78916.58219999999</v>
      </c>
    </row>
    <row r="473" spans="1:42" x14ac:dyDescent="0.25">
      <c r="A473" s="1">
        <v>13049</v>
      </c>
      <c r="B473" s="1" t="s">
        <v>2137</v>
      </c>
      <c r="C473" s="1" t="s">
        <v>1170</v>
      </c>
      <c r="D473" s="4">
        <v>3198</v>
      </c>
      <c r="E473" s="6">
        <f t="shared" si="133"/>
        <v>1246.9002</v>
      </c>
      <c r="F473" s="4">
        <v>1800</v>
      </c>
      <c r="G473" s="6">
        <f t="shared" si="134"/>
        <v>1441.1871719999999</v>
      </c>
      <c r="H473" s="4">
        <v>0</v>
      </c>
      <c r="I473" s="6">
        <f t="shared" si="135"/>
        <v>0</v>
      </c>
      <c r="J473" s="4">
        <v>0</v>
      </c>
      <c r="K473" s="6">
        <f t="shared" si="136"/>
        <v>0</v>
      </c>
      <c r="L473" s="4">
        <v>2400</v>
      </c>
      <c r="M473" s="6">
        <f t="shared" si="137"/>
        <v>1692.0175546821602</v>
      </c>
      <c r="N473" s="4">
        <v>3804</v>
      </c>
      <c r="O473" s="6">
        <f t="shared" si="138"/>
        <v>2396.5352160000002</v>
      </c>
      <c r="P473" s="4">
        <v>1800</v>
      </c>
      <c r="Q473" s="6">
        <f t="shared" si="139"/>
        <v>1134.0072</v>
      </c>
      <c r="R473" s="4">
        <v>3000</v>
      </c>
      <c r="S473" s="6">
        <f t="shared" si="140"/>
        <v>1965.9165</v>
      </c>
      <c r="T473" s="4">
        <v>1512</v>
      </c>
      <c r="U473" s="6">
        <f t="shared" si="141"/>
        <v>414.28966320000001</v>
      </c>
      <c r="V473" s="4">
        <v>3000</v>
      </c>
      <c r="W473" s="6">
        <f t="shared" si="142"/>
        <v>1121.7021</v>
      </c>
      <c r="X473" s="4">
        <v>3000</v>
      </c>
      <c r="Y473" s="6">
        <f t="shared" si="143"/>
        <v>1099.5011789999999</v>
      </c>
      <c r="Z473" s="4">
        <v>1512</v>
      </c>
      <c r="AA473" s="6">
        <f t="shared" si="144"/>
        <v>478.33143019200003</v>
      </c>
      <c r="AB473" s="4">
        <v>0</v>
      </c>
      <c r="AC473" s="6">
        <f t="shared" si="145"/>
        <v>0</v>
      </c>
      <c r="AD473" s="4">
        <v>1200</v>
      </c>
      <c r="AE473" s="6">
        <f t="shared" si="146"/>
        <v>827.22108000000003</v>
      </c>
      <c r="AF473" s="4">
        <v>3000</v>
      </c>
      <c r="AG473" s="6">
        <f t="shared" si="147"/>
        <v>5361.7490100000005</v>
      </c>
      <c r="AH473" s="4">
        <v>3000</v>
      </c>
      <c r="AI473" s="6">
        <f t="shared" si="148"/>
        <v>1320.0823118999999</v>
      </c>
      <c r="AJ473" s="4">
        <v>3000</v>
      </c>
      <c r="AK473" s="6">
        <f t="shared" si="149"/>
        <v>1263.9000000000001</v>
      </c>
      <c r="AL473" s="4">
        <v>1800</v>
      </c>
      <c r="AM473" s="6">
        <f t="shared" si="150"/>
        <v>1735.1999947926001</v>
      </c>
      <c r="AN473" s="4">
        <v>0</v>
      </c>
      <c r="AO473" s="6">
        <f t="shared" si="151"/>
        <v>0</v>
      </c>
      <c r="AP473" s="6">
        <v>23494.300200000001</v>
      </c>
    </row>
    <row r="474" spans="1:42" x14ac:dyDescent="0.25">
      <c r="A474" s="1">
        <v>13050</v>
      </c>
      <c r="B474" s="1" t="s">
        <v>2138</v>
      </c>
      <c r="C474" s="1" t="s">
        <v>1171</v>
      </c>
      <c r="D474" s="4">
        <v>798</v>
      </c>
      <c r="E474" s="6">
        <f t="shared" si="133"/>
        <v>311.14019999999999</v>
      </c>
      <c r="F474" s="4">
        <v>252</v>
      </c>
      <c r="G474" s="6">
        <f t="shared" si="134"/>
        <v>201.76620407999999</v>
      </c>
      <c r="H474" s="4">
        <v>248</v>
      </c>
      <c r="I474" s="6">
        <f t="shared" si="135"/>
        <v>143.84</v>
      </c>
      <c r="J474" s="4">
        <v>250</v>
      </c>
      <c r="K474" s="6">
        <f t="shared" si="136"/>
        <v>89.499937799999998</v>
      </c>
      <c r="L474" s="4">
        <v>250</v>
      </c>
      <c r="M474" s="6">
        <f t="shared" si="137"/>
        <v>176.25182861272501</v>
      </c>
      <c r="N474" s="4">
        <v>336</v>
      </c>
      <c r="O474" s="6">
        <f t="shared" si="138"/>
        <v>211.681344</v>
      </c>
      <c r="P474" s="4">
        <v>336</v>
      </c>
      <c r="Q474" s="6">
        <f t="shared" si="139"/>
        <v>211.681344</v>
      </c>
      <c r="R474" s="4">
        <v>402</v>
      </c>
      <c r="S474" s="6">
        <f t="shared" si="140"/>
        <v>263.43281100000002</v>
      </c>
      <c r="T474" s="4">
        <v>792</v>
      </c>
      <c r="U474" s="6">
        <f t="shared" si="141"/>
        <v>217.00887119999999</v>
      </c>
      <c r="V474" s="4">
        <v>252</v>
      </c>
      <c r="W474" s="6">
        <f t="shared" si="142"/>
        <v>94.222976399999993</v>
      </c>
      <c r="X474" s="4">
        <v>252</v>
      </c>
      <c r="Y474" s="6">
        <f t="shared" si="143"/>
        <v>92.358099035999999</v>
      </c>
      <c r="Z474" s="4">
        <v>240</v>
      </c>
      <c r="AA474" s="6">
        <f t="shared" si="144"/>
        <v>75.92562384</v>
      </c>
      <c r="AB474" s="4">
        <v>240</v>
      </c>
      <c r="AC474" s="6">
        <f t="shared" si="145"/>
        <v>103.92078264</v>
      </c>
      <c r="AD474" s="4">
        <v>96</v>
      </c>
      <c r="AE474" s="6">
        <f t="shared" si="146"/>
        <v>66.177686399999999</v>
      </c>
      <c r="AF474" s="4">
        <v>396</v>
      </c>
      <c r="AG474" s="6">
        <f t="shared" si="147"/>
        <v>707.75086931999999</v>
      </c>
      <c r="AH474" s="4">
        <v>240</v>
      </c>
      <c r="AI474" s="6">
        <f t="shared" si="148"/>
        <v>105.60658495199999</v>
      </c>
      <c r="AJ474" s="4">
        <v>140</v>
      </c>
      <c r="AK474" s="6">
        <f t="shared" si="149"/>
        <v>58.981999999999999</v>
      </c>
      <c r="AL474" s="4">
        <v>0</v>
      </c>
      <c r="AM474" s="6">
        <f t="shared" si="150"/>
        <v>0</v>
      </c>
      <c r="AN474" s="4">
        <v>0</v>
      </c>
      <c r="AO474" s="6">
        <f t="shared" si="151"/>
        <v>0</v>
      </c>
      <c r="AP474" s="6">
        <v>3130.8362000000002</v>
      </c>
    </row>
    <row r="475" spans="1:42" x14ac:dyDescent="0.25">
      <c r="A475" s="1">
        <v>13051</v>
      </c>
      <c r="B475" s="1" t="s">
        <v>2139</v>
      </c>
      <c r="C475" s="1" t="s">
        <v>1172</v>
      </c>
      <c r="D475" s="4">
        <v>5502</v>
      </c>
      <c r="E475" s="6">
        <f t="shared" si="133"/>
        <v>2145.2298000000001</v>
      </c>
      <c r="F475" s="4">
        <v>1200</v>
      </c>
      <c r="G475" s="6">
        <f t="shared" si="134"/>
        <v>960.79144799999995</v>
      </c>
      <c r="H475" s="4">
        <v>1200</v>
      </c>
      <c r="I475" s="6">
        <f t="shared" si="135"/>
        <v>696</v>
      </c>
      <c r="J475" s="4">
        <v>1200</v>
      </c>
      <c r="K475" s="6">
        <f t="shared" si="136"/>
        <v>429.59970143999999</v>
      </c>
      <c r="L475" s="4">
        <v>1200</v>
      </c>
      <c r="M475" s="6">
        <f t="shared" si="137"/>
        <v>846.00877734108008</v>
      </c>
      <c r="N475" s="4">
        <v>804</v>
      </c>
      <c r="O475" s="6">
        <f t="shared" si="138"/>
        <v>506.52321599999999</v>
      </c>
      <c r="P475" s="4">
        <v>804</v>
      </c>
      <c r="Q475" s="6">
        <f t="shared" si="139"/>
        <v>506.52321599999999</v>
      </c>
      <c r="R475" s="4">
        <v>1200</v>
      </c>
      <c r="S475" s="6">
        <f t="shared" si="140"/>
        <v>786.36659999999995</v>
      </c>
      <c r="T475" s="4">
        <v>1200</v>
      </c>
      <c r="U475" s="6">
        <f t="shared" si="141"/>
        <v>328.80131999999998</v>
      </c>
      <c r="V475" s="4">
        <v>804</v>
      </c>
      <c r="W475" s="6">
        <f t="shared" si="142"/>
        <v>300.61616279999998</v>
      </c>
      <c r="X475" s="4">
        <v>804</v>
      </c>
      <c r="Y475" s="6">
        <f t="shared" si="143"/>
        <v>294.66631597200001</v>
      </c>
      <c r="Z475" s="4">
        <v>792</v>
      </c>
      <c r="AA475" s="6">
        <f t="shared" si="144"/>
        <v>250.55455867200001</v>
      </c>
      <c r="AB475" s="4">
        <v>1800</v>
      </c>
      <c r="AC475" s="6">
        <f t="shared" si="145"/>
        <v>779.4058698</v>
      </c>
      <c r="AD475" s="4">
        <v>600</v>
      </c>
      <c r="AE475" s="6">
        <f t="shared" si="146"/>
        <v>413.61054000000001</v>
      </c>
      <c r="AF475" s="4">
        <v>540</v>
      </c>
      <c r="AG475" s="6">
        <f t="shared" si="147"/>
        <v>965.11482179999996</v>
      </c>
      <c r="AH475" s="4">
        <v>1200</v>
      </c>
      <c r="AI475" s="6">
        <f t="shared" si="148"/>
        <v>528.03292476000001</v>
      </c>
      <c r="AJ475" s="4">
        <v>1200</v>
      </c>
      <c r="AK475" s="6">
        <f t="shared" si="149"/>
        <v>505.56</v>
      </c>
      <c r="AL475" s="4">
        <v>1200</v>
      </c>
      <c r="AM475" s="6">
        <f t="shared" si="150"/>
        <v>1156.7999965284</v>
      </c>
      <c r="AN475" s="4">
        <v>800</v>
      </c>
      <c r="AO475" s="6">
        <f t="shared" si="151"/>
        <v>522.45248000000004</v>
      </c>
      <c r="AP475" s="6">
        <v>12921.281800000001</v>
      </c>
    </row>
    <row r="476" spans="1:42" x14ac:dyDescent="0.25">
      <c r="A476" s="1">
        <v>13052</v>
      </c>
      <c r="B476" s="1" t="s">
        <v>2140</v>
      </c>
      <c r="C476" s="1" t="s">
        <v>1173</v>
      </c>
      <c r="D476" s="4">
        <v>5448</v>
      </c>
      <c r="E476" s="6">
        <f t="shared" si="133"/>
        <v>2124.1752000000001</v>
      </c>
      <c r="F476" s="4">
        <v>1500</v>
      </c>
      <c r="G476" s="6">
        <f t="shared" si="134"/>
        <v>1200.9893099999999</v>
      </c>
      <c r="H476" s="4">
        <v>1496</v>
      </c>
      <c r="I476" s="6">
        <f t="shared" si="135"/>
        <v>867.68</v>
      </c>
      <c r="J476" s="4">
        <v>300</v>
      </c>
      <c r="K476" s="6">
        <f t="shared" si="136"/>
        <v>107.39992536</v>
      </c>
      <c r="L476" s="4">
        <v>1180</v>
      </c>
      <c r="M476" s="6">
        <f t="shared" si="137"/>
        <v>831.90863105206199</v>
      </c>
      <c r="N476" s="4">
        <v>504</v>
      </c>
      <c r="O476" s="6">
        <f t="shared" si="138"/>
        <v>317.52201600000001</v>
      </c>
      <c r="P476" s="4">
        <v>504</v>
      </c>
      <c r="Q476" s="6">
        <f t="shared" si="139"/>
        <v>317.52201600000001</v>
      </c>
      <c r="R476" s="4">
        <v>1230</v>
      </c>
      <c r="S476" s="6">
        <f t="shared" si="140"/>
        <v>806.02576499999998</v>
      </c>
      <c r="T476" s="4">
        <v>2496</v>
      </c>
      <c r="U476" s="6">
        <f t="shared" si="141"/>
        <v>683.90674560000002</v>
      </c>
      <c r="V476" s="4">
        <v>1200</v>
      </c>
      <c r="W476" s="6">
        <f t="shared" si="142"/>
        <v>448.68083999999999</v>
      </c>
      <c r="X476" s="4">
        <v>1200</v>
      </c>
      <c r="Y476" s="6">
        <f t="shared" si="143"/>
        <v>439.80047159999998</v>
      </c>
      <c r="Z476" s="4">
        <v>408</v>
      </c>
      <c r="AA476" s="6">
        <f t="shared" si="144"/>
        <v>129.073560528</v>
      </c>
      <c r="AB476" s="4">
        <v>1008</v>
      </c>
      <c r="AC476" s="6">
        <f t="shared" si="145"/>
        <v>436.46728708799998</v>
      </c>
      <c r="AD476" s="4">
        <v>300</v>
      </c>
      <c r="AE476" s="6">
        <f t="shared" si="146"/>
        <v>206.80527000000001</v>
      </c>
      <c r="AF476" s="4">
        <v>804</v>
      </c>
      <c r="AG476" s="6">
        <f t="shared" si="147"/>
        <v>1436.9487346799999</v>
      </c>
      <c r="AH476" s="4">
        <v>1020</v>
      </c>
      <c r="AI476" s="6">
        <f t="shared" si="148"/>
        <v>448.82798604599998</v>
      </c>
      <c r="AJ476" s="4">
        <v>400</v>
      </c>
      <c r="AK476" s="6">
        <f t="shared" si="149"/>
        <v>168.52</v>
      </c>
      <c r="AL476" s="4">
        <v>0</v>
      </c>
      <c r="AM476" s="6">
        <f t="shared" si="150"/>
        <v>0</v>
      </c>
      <c r="AN476" s="4">
        <v>400</v>
      </c>
      <c r="AO476" s="6">
        <f t="shared" si="151"/>
        <v>261.22624000000002</v>
      </c>
      <c r="AP476" s="6">
        <v>11232.4892</v>
      </c>
    </row>
    <row r="477" spans="1:42" x14ac:dyDescent="0.25">
      <c r="A477" s="1">
        <v>13053</v>
      </c>
      <c r="B477" s="1" t="s">
        <v>2141</v>
      </c>
      <c r="C477" s="1" t="s">
        <v>1174</v>
      </c>
      <c r="D477" s="4">
        <v>6000</v>
      </c>
      <c r="E477" s="6">
        <f t="shared" si="133"/>
        <v>2339.4</v>
      </c>
      <c r="F477" s="4">
        <v>2400</v>
      </c>
      <c r="G477" s="6">
        <f t="shared" si="134"/>
        <v>1921.5828959999999</v>
      </c>
      <c r="H477" s="4">
        <v>3600</v>
      </c>
      <c r="I477" s="6">
        <f t="shared" si="135"/>
        <v>2088</v>
      </c>
      <c r="J477" s="4">
        <v>1200</v>
      </c>
      <c r="K477" s="6">
        <f t="shared" si="136"/>
        <v>429.59970143999999</v>
      </c>
      <c r="L477" s="4">
        <v>1200</v>
      </c>
      <c r="M477" s="6">
        <f t="shared" si="137"/>
        <v>846.00877734108008</v>
      </c>
      <c r="N477" s="4">
        <v>1248</v>
      </c>
      <c r="O477" s="6">
        <f t="shared" si="138"/>
        <v>786.24499200000002</v>
      </c>
      <c r="P477" s="4">
        <v>1248</v>
      </c>
      <c r="Q477" s="6">
        <f t="shared" si="139"/>
        <v>786.24499200000002</v>
      </c>
      <c r="R477" s="4">
        <v>1260</v>
      </c>
      <c r="S477" s="6">
        <f t="shared" si="140"/>
        <v>825.68493000000001</v>
      </c>
      <c r="T477" s="4">
        <v>4200</v>
      </c>
      <c r="U477" s="6">
        <f t="shared" si="141"/>
        <v>1150.8046199999999</v>
      </c>
      <c r="V477" s="4">
        <v>4200</v>
      </c>
      <c r="W477" s="6">
        <f t="shared" si="142"/>
        <v>1570.38294</v>
      </c>
      <c r="X477" s="4">
        <v>2424</v>
      </c>
      <c r="Y477" s="6">
        <f t="shared" si="143"/>
        <v>888.39695263199997</v>
      </c>
      <c r="Z477" s="4">
        <v>480</v>
      </c>
      <c r="AA477" s="6">
        <f t="shared" si="144"/>
        <v>151.85124768</v>
      </c>
      <c r="AB477" s="4">
        <v>4200</v>
      </c>
      <c r="AC477" s="6">
        <f t="shared" si="145"/>
        <v>1818.6136961999998</v>
      </c>
      <c r="AD477" s="4">
        <v>996</v>
      </c>
      <c r="AE477" s="6">
        <f t="shared" si="146"/>
        <v>686.59349639999994</v>
      </c>
      <c r="AF477" s="4">
        <v>1920</v>
      </c>
      <c r="AG477" s="6">
        <f t="shared" si="147"/>
        <v>3431.5193663999999</v>
      </c>
      <c r="AH477" s="4">
        <v>2400</v>
      </c>
      <c r="AI477" s="6">
        <f t="shared" si="148"/>
        <v>1056.06584952</v>
      </c>
      <c r="AJ477" s="4">
        <v>4000</v>
      </c>
      <c r="AK477" s="6">
        <f t="shared" si="149"/>
        <v>1685.2</v>
      </c>
      <c r="AL477" s="4">
        <v>2208</v>
      </c>
      <c r="AM477" s="6">
        <f t="shared" si="150"/>
        <v>2128.511993612256</v>
      </c>
      <c r="AN477" s="4">
        <v>1200</v>
      </c>
      <c r="AO477" s="6">
        <f t="shared" si="151"/>
        <v>783.67872</v>
      </c>
      <c r="AP477" s="6">
        <v>25371.639999999996</v>
      </c>
    </row>
    <row r="478" spans="1:42" x14ac:dyDescent="0.25">
      <c r="A478" s="1">
        <v>13054</v>
      </c>
      <c r="B478" s="1" t="s">
        <v>2142</v>
      </c>
      <c r="C478" s="1" t="s">
        <v>1175</v>
      </c>
      <c r="D478" s="4">
        <v>72000</v>
      </c>
      <c r="E478" s="6">
        <f t="shared" si="133"/>
        <v>28072.800000000003</v>
      </c>
      <c r="F478" s="4">
        <v>20004</v>
      </c>
      <c r="G478" s="6">
        <f t="shared" si="134"/>
        <v>16016.393438159999</v>
      </c>
      <c r="H478" s="4">
        <v>16000</v>
      </c>
      <c r="I478" s="6">
        <f t="shared" si="135"/>
        <v>9280</v>
      </c>
      <c r="J478" s="4">
        <v>28800</v>
      </c>
      <c r="K478" s="6">
        <f t="shared" si="136"/>
        <v>10310.39283456</v>
      </c>
      <c r="L478" s="4">
        <v>17510</v>
      </c>
      <c r="M478" s="6">
        <f t="shared" si="137"/>
        <v>12344.678076035259</v>
      </c>
      <c r="N478" s="4">
        <v>14400</v>
      </c>
      <c r="O478" s="6">
        <f t="shared" si="138"/>
        <v>9072.0576000000001</v>
      </c>
      <c r="P478" s="4">
        <v>14400</v>
      </c>
      <c r="Q478" s="6">
        <f t="shared" si="139"/>
        <v>9072.0576000000001</v>
      </c>
      <c r="R478" s="4">
        <v>16050</v>
      </c>
      <c r="S478" s="6">
        <f t="shared" si="140"/>
        <v>10517.653275000001</v>
      </c>
      <c r="T478" s="4">
        <v>50400</v>
      </c>
      <c r="U478" s="6">
        <f t="shared" si="141"/>
        <v>13809.65544</v>
      </c>
      <c r="V478" s="4">
        <v>36000</v>
      </c>
      <c r="W478" s="6">
        <f t="shared" si="142"/>
        <v>13460.4252</v>
      </c>
      <c r="X478" s="4">
        <v>12000</v>
      </c>
      <c r="Y478" s="6">
        <f t="shared" si="143"/>
        <v>4398.0047159999995</v>
      </c>
      <c r="Z478" s="4">
        <v>36000</v>
      </c>
      <c r="AA478" s="6">
        <f t="shared" si="144"/>
        <v>11388.843576000001</v>
      </c>
      <c r="AB478" s="4">
        <v>12000</v>
      </c>
      <c r="AC478" s="6">
        <f t="shared" si="145"/>
        <v>5196.0391319999999</v>
      </c>
      <c r="AD478" s="4">
        <v>14400</v>
      </c>
      <c r="AE478" s="6">
        <f t="shared" si="146"/>
        <v>9926.6529599999994</v>
      </c>
      <c r="AF478" s="4">
        <v>5760</v>
      </c>
      <c r="AG478" s="6">
        <f t="shared" si="147"/>
        <v>10294.5580992</v>
      </c>
      <c r="AH478" s="4">
        <v>34560</v>
      </c>
      <c r="AI478" s="6">
        <f t="shared" si="148"/>
        <v>15207.348233088</v>
      </c>
      <c r="AJ478" s="4">
        <v>17280</v>
      </c>
      <c r="AK478" s="6">
        <f t="shared" si="149"/>
        <v>7280.0640000000003</v>
      </c>
      <c r="AL478" s="4">
        <v>0</v>
      </c>
      <c r="AM478" s="6">
        <f t="shared" si="150"/>
        <v>0</v>
      </c>
      <c r="AN478" s="4">
        <v>12000</v>
      </c>
      <c r="AO478" s="6">
        <f t="shared" si="151"/>
        <v>7836.7872000000007</v>
      </c>
      <c r="AP478" s="6">
        <v>203457.304</v>
      </c>
    </row>
    <row r="479" spans="1:42" x14ac:dyDescent="0.25">
      <c r="A479" s="1">
        <v>13055</v>
      </c>
      <c r="B479" s="1" t="s">
        <v>2143</v>
      </c>
      <c r="C479" s="1" t="s">
        <v>1176</v>
      </c>
      <c r="D479" s="4">
        <v>2502</v>
      </c>
      <c r="E479" s="6">
        <f t="shared" si="133"/>
        <v>975.52980000000002</v>
      </c>
      <c r="F479" s="4">
        <v>504</v>
      </c>
      <c r="G479" s="6">
        <f t="shared" si="134"/>
        <v>403.53240815999999</v>
      </c>
      <c r="H479" s="4">
        <v>496</v>
      </c>
      <c r="I479" s="6">
        <f t="shared" si="135"/>
        <v>287.68</v>
      </c>
      <c r="J479" s="4">
        <v>500</v>
      </c>
      <c r="K479" s="6">
        <f t="shared" si="136"/>
        <v>178.9998756</v>
      </c>
      <c r="L479" s="4">
        <v>500</v>
      </c>
      <c r="M479" s="6">
        <f t="shared" si="137"/>
        <v>352.50365722545001</v>
      </c>
      <c r="N479" s="4">
        <v>300</v>
      </c>
      <c r="O479" s="6">
        <f t="shared" si="138"/>
        <v>189.00120000000001</v>
      </c>
      <c r="P479" s="4">
        <v>300</v>
      </c>
      <c r="Q479" s="6">
        <f t="shared" si="139"/>
        <v>189.00120000000001</v>
      </c>
      <c r="R479" s="4">
        <v>300</v>
      </c>
      <c r="S479" s="6">
        <f t="shared" si="140"/>
        <v>196.59164999999999</v>
      </c>
      <c r="T479" s="4">
        <v>504</v>
      </c>
      <c r="U479" s="6">
        <f t="shared" si="141"/>
        <v>138.0965544</v>
      </c>
      <c r="V479" s="4">
        <v>504</v>
      </c>
      <c r="W479" s="6">
        <f t="shared" si="142"/>
        <v>188.44595279999999</v>
      </c>
      <c r="X479" s="4">
        <v>504</v>
      </c>
      <c r="Y479" s="6">
        <f t="shared" si="143"/>
        <v>184.716198072</v>
      </c>
      <c r="Z479" s="4">
        <v>504</v>
      </c>
      <c r="AA479" s="6">
        <f t="shared" si="144"/>
        <v>159.44381006400002</v>
      </c>
      <c r="AB479" s="4">
        <v>312</v>
      </c>
      <c r="AC479" s="6">
        <f t="shared" si="145"/>
        <v>135.097017432</v>
      </c>
      <c r="AD479" s="4">
        <v>396</v>
      </c>
      <c r="AE479" s="6">
        <f t="shared" si="146"/>
        <v>272.98295639999998</v>
      </c>
      <c r="AF479" s="4">
        <v>300</v>
      </c>
      <c r="AG479" s="6">
        <f t="shared" si="147"/>
        <v>536.17490099999998</v>
      </c>
      <c r="AH479" s="4">
        <v>300</v>
      </c>
      <c r="AI479" s="6">
        <f t="shared" si="148"/>
        <v>132.00823119</v>
      </c>
      <c r="AJ479" s="4">
        <v>300</v>
      </c>
      <c r="AK479" s="6">
        <f t="shared" si="149"/>
        <v>126.39</v>
      </c>
      <c r="AL479" s="4">
        <v>204</v>
      </c>
      <c r="AM479" s="6">
        <f t="shared" si="150"/>
        <v>196.65599940982801</v>
      </c>
      <c r="AN479" s="4">
        <v>192</v>
      </c>
      <c r="AO479" s="6">
        <f t="shared" si="151"/>
        <v>125.3885952</v>
      </c>
      <c r="AP479" s="6">
        <v>4967.6058000000012</v>
      </c>
    </row>
    <row r="480" spans="1:42" x14ac:dyDescent="0.25">
      <c r="A480" s="1">
        <v>13056</v>
      </c>
      <c r="B480" s="1" t="s">
        <v>2144</v>
      </c>
      <c r="C480" s="1" t="s">
        <v>1177</v>
      </c>
      <c r="D480" s="4">
        <v>750</v>
      </c>
      <c r="E480" s="6">
        <f t="shared" si="133"/>
        <v>292.42500000000001</v>
      </c>
      <c r="F480" s="4">
        <v>504</v>
      </c>
      <c r="G480" s="6">
        <f t="shared" si="134"/>
        <v>403.53240815999999</v>
      </c>
      <c r="H480" s="4">
        <v>1000</v>
      </c>
      <c r="I480" s="6">
        <f t="shared" si="135"/>
        <v>580</v>
      </c>
      <c r="J480" s="4">
        <v>100</v>
      </c>
      <c r="K480" s="6">
        <f t="shared" si="136"/>
        <v>35.799975119999999</v>
      </c>
      <c r="L480" s="4">
        <v>700</v>
      </c>
      <c r="M480" s="6">
        <f t="shared" si="137"/>
        <v>493.50512011563001</v>
      </c>
      <c r="N480" s="4">
        <v>504</v>
      </c>
      <c r="O480" s="6">
        <f t="shared" si="138"/>
        <v>317.52201600000001</v>
      </c>
      <c r="P480" s="4">
        <v>504</v>
      </c>
      <c r="Q480" s="6">
        <f t="shared" si="139"/>
        <v>317.52201600000001</v>
      </c>
      <c r="R480" s="4">
        <v>498</v>
      </c>
      <c r="S480" s="6">
        <f t="shared" si="140"/>
        <v>326.34213899999997</v>
      </c>
      <c r="T480" s="4">
        <v>1008</v>
      </c>
      <c r="U480" s="6">
        <f t="shared" si="141"/>
        <v>276.1931088</v>
      </c>
      <c r="V480" s="4">
        <v>504</v>
      </c>
      <c r="W480" s="6">
        <f t="shared" si="142"/>
        <v>188.44595279999999</v>
      </c>
      <c r="X480" s="4">
        <v>96</v>
      </c>
      <c r="Y480" s="6">
        <f t="shared" si="143"/>
        <v>35.184037728</v>
      </c>
      <c r="Z480" s="4">
        <v>288</v>
      </c>
      <c r="AA480" s="6">
        <f t="shared" si="144"/>
        <v>91.110748608000009</v>
      </c>
      <c r="AB480" s="4">
        <v>192</v>
      </c>
      <c r="AC480" s="6">
        <f t="shared" si="145"/>
        <v>83.136626111999988</v>
      </c>
      <c r="AD480" s="4">
        <v>144</v>
      </c>
      <c r="AE480" s="6">
        <f t="shared" si="146"/>
        <v>99.266529599999998</v>
      </c>
      <c r="AF480" s="4">
        <v>600</v>
      </c>
      <c r="AG480" s="6">
        <f t="shared" si="147"/>
        <v>1072.349802</v>
      </c>
      <c r="AH480" s="4">
        <v>60</v>
      </c>
      <c r="AI480" s="6">
        <f t="shared" si="148"/>
        <v>26.401646237999998</v>
      </c>
      <c r="AJ480" s="4">
        <v>140</v>
      </c>
      <c r="AK480" s="6">
        <f t="shared" si="149"/>
        <v>58.981999999999999</v>
      </c>
      <c r="AL480" s="4">
        <v>504</v>
      </c>
      <c r="AM480" s="6">
        <f t="shared" si="150"/>
        <v>485.85599854192799</v>
      </c>
      <c r="AN480" s="4">
        <v>48</v>
      </c>
      <c r="AO480" s="6">
        <f t="shared" si="151"/>
        <v>31.347148799999999</v>
      </c>
      <c r="AP480" s="6">
        <v>5214.5829999999987</v>
      </c>
    </row>
    <row r="481" spans="1:42" x14ac:dyDescent="0.25">
      <c r="A481" s="1">
        <v>13057</v>
      </c>
      <c r="B481" s="1" t="s">
        <v>2145</v>
      </c>
      <c r="C481" s="1" t="s">
        <v>1178</v>
      </c>
      <c r="D481" s="4">
        <v>14052</v>
      </c>
      <c r="E481" s="6">
        <f t="shared" si="133"/>
        <v>5478.8748000000005</v>
      </c>
      <c r="F481" s="4">
        <v>5820</v>
      </c>
      <c r="G481" s="6">
        <f t="shared" si="134"/>
        <v>4659.8385227999997</v>
      </c>
      <c r="H481" s="4">
        <v>3600</v>
      </c>
      <c r="I481" s="6">
        <f t="shared" si="135"/>
        <v>2088</v>
      </c>
      <c r="J481" s="4">
        <v>2400</v>
      </c>
      <c r="K481" s="6">
        <f t="shared" si="136"/>
        <v>859.19940287999998</v>
      </c>
      <c r="L481" s="4">
        <v>2400</v>
      </c>
      <c r="M481" s="6">
        <f t="shared" si="137"/>
        <v>1692.0175546821602</v>
      </c>
      <c r="N481" s="4">
        <v>2808</v>
      </c>
      <c r="O481" s="6">
        <f t="shared" si="138"/>
        <v>1769.051232</v>
      </c>
      <c r="P481" s="4">
        <v>2808</v>
      </c>
      <c r="Q481" s="6">
        <f t="shared" si="139"/>
        <v>1769.051232</v>
      </c>
      <c r="R481" s="4">
        <v>3474</v>
      </c>
      <c r="S481" s="6">
        <f t="shared" si="140"/>
        <v>2276.5313069999997</v>
      </c>
      <c r="T481" s="4">
        <v>9840</v>
      </c>
      <c r="U481" s="6">
        <f t="shared" si="141"/>
        <v>2696.1708239999998</v>
      </c>
      <c r="V481" s="4">
        <v>3120</v>
      </c>
      <c r="W481" s="6">
        <f t="shared" si="142"/>
        <v>1166.5701839999999</v>
      </c>
      <c r="X481" s="4">
        <v>3120</v>
      </c>
      <c r="Y481" s="6">
        <f t="shared" si="143"/>
        <v>1143.48122616</v>
      </c>
      <c r="Z481" s="4">
        <v>3120</v>
      </c>
      <c r="AA481" s="6">
        <f t="shared" si="144"/>
        <v>987.03310992000002</v>
      </c>
      <c r="AB481" s="4">
        <v>4992</v>
      </c>
      <c r="AC481" s="6">
        <f t="shared" si="145"/>
        <v>2161.552278912</v>
      </c>
      <c r="AD481" s="4">
        <v>2808</v>
      </c>
      <c r="AE481" s="6">
        <f t="shared" si="146"/>
        <v>1935.6973272</v>
      </c>
      <c r="AF481" s="4">
        <v>1128</v>
      </c>
      <c r="AG481" s="6">
        <f t="shared" si="147"/>
        <v>2016.0176277600001</v>
      </c>
      <c r="AH481" s="4">
        <v>4020</v>
      </c>
      <c r="AI481" s="6">
        <f t="shared" si="148"/>
        <v>1768.9102979459999</v>
      </c>
      <c r="AJ481" s="4">
        <v>2620</v>
      </c>
      <c r="AK481" s="6">
        <f t="shared" si="149"/>
        <v>1103.806</v>
      </c>
      <c r="AL481" s="4">
        <v>3996</v>
      </c>
      <c r="AM481" s="6">
        <f t="shared" si="150"/>
        <v>3852.1439884395722</v>
      </c>
      <c r="AN481" s="4">
        <v>0</v>
      </c>
      <c r="AO481" s="6">
        <f t="shared" si="151"/>
        <v>0</v>
      </c>
      <c r="AP481" s="6">
        <v>39420.272799999999</v>
      </c>
    </row>
    <row r="482" spans="1:42" x14ac:dyDescent="0.25">
      <c r="A482" s="1">
        <v>13058</v>
      </c>
      <c r="B482" s="1" t="s">
        <v>2146</v>
      </c>
      <c r="C482" s="1" t="s">
        <v>1179</v>
      </c>
      <c r="D482" s="4">
        <v>1500</v>
      </c>
      <c r="E482" s="6">
        <f t="shared" si="133"/>
        <v>584.85</v>
      </c>
      <c r="F482" s="4">
        <v>648</v>
      </c>
      <c r="G482" s="6">
        <f t="shared" si="134"/>
        <v>518.82738191999999</v>
      </c>
      <c r="H482" s="4">
        <v>648</v>
      </c>
      <c r="I482" s="6">
        <f t="shared" si="135"/>
        <v>375.84</v>
      </c>
      <c r="J482" s="4">
        <v>1000</v>
      </c>
      <c r="K482" s="6">
        <f t="shared" si="136"/>
        <v>357.99975119999999</v>
      </c>
      <c r="L482" s="4">
        <v>1000</v>
      </c>
      <c r="M482" s="6">
        <f t="shared" si="137"/>
        <v>705.00731445090003</v>
      </c>
      <c r="N482" s="4">
        <v>996</v>
      </c>
      <c r="O482" s="6">
        <f t="shared" si="138"/>
        <v>627.48398399999996</v>
      </c>
      <c r="P482" s="4">
        <v>996</v>
      </c>
      <c r="Q482" s="6">
        <f t="shared" si="139"/>
        <v>627.48398399999996</v>
      </c>
      <c r="R482" s="4">
        <v>1002</v>
      </c>
      <c r="S482" s="6">
        <f t="shared" si="140"/>
        <v>656.61611099999993</v>
      </c>
      <c r="T482" s="4">
        <v>1008</v>
      </c>
      <c r="U482" s="6">
        <f t="shared" si="141"/>
        <v>276.1931088</v>
      </c>
      <c r="V482" s="4">
        <v>648</v>
      </c>
      <c r="W482" s="6">
        <f t="shared" si="142"/>
        <v>242.28765359999997</v>
      </c>
      <c r="X482" s="4">
        <v>648</v>
      </c>
      <c r="Y482" s="6">
        <f t="shared" si="143"/>
        <v>237.492254664</v>
      </c>
      <c r="Z482" s="4">
        <v>648</v>
      </c>
      <c r="AA482" s="6">
        <f t="shared" si="144"/>
        <v>204.99918436800002</v>
      </c>
      <c r="AB482" s="4">
        <v>648</v>
      </c>
      <c r="AC482" s="6">
        <f t="shared" si="145"/>
        <v>280.58611312799997</v>
      </c>
      <c r="AD482" s="4">
        <v>648</v>
      </c>
      <c r="AE482" s="6">
        <f t="shared" si="146"/>
        <v>446.6993832</v>
      </c>
      <c r="AF482" s="4">
        <v>996</v>
      </c>
      <c r="AG482" s="6">
        <f t="shared" si="147"/>
        <v>1780.1006713199999</v>
      </c>
      <c r="AH482" s="4">
        <v>660</v>
      </c>
      <c r="AI482" s="6">
        <f t="shared" si="148"/>
        <v>290.41810861800002</v>
      </c>
      <c r="AJ482" s="4">
        <v>640</v>
      </c>
      <c r="AK482" s="6">
        <f t="shared" si="149"/>
        <v>269.63200000000001</v>
      </c>
      <c r="AL482" s="4">
        <v>444</v>
      </c>
      <c r="AM482" s="6">
        <f t="shared" si="150"/>
        <v>428.01599871550803</v>
      </c>
      <c r="AN482" s="4">
        <v>656</v>
      </c>
      <c r="AO482" s="6">
        <f t="shared" si="151"/>
        <v>428.4110336</v>
      </c>
      <c r="AP482" s="6">
        <v>9337.6200000000008</v>
      </c>
    </row>
    <row r="483" spans="1:42" x14ac:dyDescent="0.25">
      <c r="A483" s="1">
        <v>13059</v>
      </c>
      <c r="B483" s="1" t="s">
        <v>2147</v>
      </c>
      <c r="C483" s="1" t="s">
        <v>2559</v>
      </c>
      <c r="D483" s="4">
        <v>10002</v>
      </c>
      <c r="E483" s="6">
        <f t="shared" si="133"/>
        <v>3899.7798000000003</v>
      </c>
      <c r="F483" s="4">
        <v>1884</v>
      </c>
      <c r="G483" s="6">
        <f t="shared" si="134"/>
        <v>1508.4425733599999</v>
      </c>
      <c r="H483" s="4">
        <v>1208</v>
      </c>
      <c r="I483" s="6">
        <f t="shared" si="135"/>
        <v>700.64</v>
      </c>
      <c r="J483" s="4">
        <v>5480</v>
      </c>
      <c r="K483" s="6">
        <f t="shared" si="136"/>
        <v>1961.838636576</v>
      </c>
      <c r="L483" s="4">
        <v>2590</v>
      </c>
      <c r="M483" s="6">
        <f t="shared" si="137"/>
        <v>1825.968944427831</v>
      </c>
      <c r="N483" s="4">
        <v>480</v>
      </c>
      <c r="O483" s="6">
        <f t="shared" si="138"/>
        <v>302.40192000000002</v>
      </c>
      <c r="P483" s="4">
        <v>2736</v>
      </c>
      <c r="Q483" s="6">
        <f t="shared" si="139"/>
        <v>1723.6909439999999</v>
      </c>
      <c r="R483" s="4">
        <v>372</v>
      </c>
      <c r="S483" s="6">
        <f t="shared" si="140"/>
        <v>243.77364599999999</v>
      </c>
      <c r="T483" s="4">
        <v>1536</v>
      </c>
      <c r="U483" s="6">
        <f t="shared" si="141"/>
        <v>420.8656896</v>
      </c>
      <c r="V483" s="4">
        <v>3588</v>
      </c>
      <c r="W483" s="6">
        <f t="shared" si="142"/>
        <v>1341.5557116</v>
      </c>
      <c r="X483" s="4">
        <v>552</v>
      </c>
      <c r="Y483" s="6">
        <f t="shared" si="143"/>
        <v>202.30821693599998</v>
      </c>
      <c r="Z483" s="4">
        <v>1560</v>
      </c>
      <c r="AA483" s="6">
        <f t="shared" si="144"/>
        <v>493.51655496000001</v>
      </c>
      <c r="AB483" s="4">
        <v>3504</v>
      </c>
      <c r="AC483" s="6">
        <f t="shared" si="145"/>
        <v>1517.2434265439999</v>
      </c>
      <c r="AD483" s="4">
        <v>2232</v>
      </c>
      <c r="AE483" s="6">
        <f t="shared" si="146"/>
        <v>1538.6312088</v>
      </c>
      <c r="AF483" s="4">
        <v>1500</v>
      </c>
      <c r="AG483" s="6">
        <f t="shared" si="147"/>
        <v>2680.8745050000002</v>
      </c>
      <c r="AH483" s="4">
        <v>1200</v>
      </c>
      <c r="AI483" s="6">
        <f t="shared" si="148"/>
        <v>528.03292476000001</v>
      </c>
      <c r="AJ483" s="4">
        <v>3500</v>
      </c>
      <c r="AK483" s="6">
        <f t="shared" si="149"/>
        <v>1474.55</v>
      </c>
      <c r="AL483" s="4">
        <v>3300</v>
      </c>
      <c r="AM483" s="6">
        <f t="shared" si="150"/>
        <v>3181.1999904530999</v>
      </c>
      <c r="AN483" s="4">
        <v>2736</v>
      </c>
      <c r="AO483" s="6">
        <f t="shared" si="151"/>
        <v>1786.7874816000001</v>
      </c>
      <c r="AP483" s="6">
        <v>27329.689799999996</v>
      </c>
    </row>
    <row r="484" spans="1:42" x14ac:dyDescent="0.25">
      <c r="A484" s="1">
        <v>13060</v>
      </c>
      <c r="B484" s="1" t="s">
        <v>2148</v>
      </c>
      <c r="C484" s="1" t="s">
        <v>1180</v>
      </c>
      <c r="D484" s="4">
        <v>34998</v>
      </c>
      <c r="E484" s="6">
        <f t="shared" si="133"/>
        <v>13645.720200000002</v>
      </c>
      <c r="F484" s="4">
        <v>5004</v>
      </c>
      <c r="G484" s="6">
        <f t="shared" si="134"/>
        <v>4006.50033816</v>
      </c>
      <c r="H484" s="4">
        <v>5000</v>
      </c>
      <c r="I484" s="6">
        <f t="shared" si="135"/>
        <v>2900</v>
      </c>
      <c r="J484" s="4">
        <v>10000</v>
      </c>
      <c r="K484" s="6">
        <f t="shared" si="136"/>
        <v>3579.9975119999999</v>
      </c>
      <c r="L484" s="4">
        <v>10000</v>
      </c>
      <c r="M484" s="6">
        <f t="shared" si="137"/>
        <v>7050.0731445090005</v>
      </c>
      <c r="N484" s="4">
        <v>7500</v>
      </c>
      <c r="O484" s="6">
        <f t="shared" si="138"/>
        <v>4725.03</v>
      </c>
      <c r="P484" s="4">
        <v>7500</v>
      </c>
      <c r="Q484" s="6">
        <f t="shared" si="139"/>
        <v>4725.03</v>
      </c>
      <c r="R484" s="4">
        <v>7500</v>
      </c>
      <c r="S484" s="6">
        <f t="shared" si="140"/>
        <v>4914.7912500000002</v>
      </c>
      <c r="T484" s="4">
        <v>19992</v>
      </c>
      <c r="U484" s="6">
        <f t="shared" si="141"/>
        <v>5477.8299912000002</v>
      </c>
      <c r="V484" s="4">
        <v>9996</v>
      </c>
      <c r="W484" s="6">
        <f t="shared" si="142"/>
        <v>3737.5113971999999</v>
      </c>
      <c r="X484" s="4">
        <v>9996</v>
      </c>
      <c r="Y484" s="6">
        <f t="shared" si="143"/>
        <v>3663.5379284279998</v>
      </c>
      <c r="Z484" s="4">
        <v>10008</v>
      </c>
      <c r="AA484" s="6">
        <f t="shared" si="144"/>
        <v>3166.0985141280003</v>
      </c>
      <c r="AB484" s="4">
        <v>10008</v>
      </c>
      <c r="AC484" s="6">
        <f t="shared" si="145"/>
        <v>4333.4966360879998</v>
      </c>
      <c r="AD484" s="4">
        <v>7500</v>
      </c>
      <c r="AE484" s="6">
        <f t="shared" si="146"/>
        <v>5170.1317499999996</v>
      </c>
      <c r="AF484" s="4">
        <v>3996</v>
      </c>
      <c r="AG484" s="6">
        <f t="shared" si="147"/>
        <v>7141.8496813199999</v>
      </c>
      <c r="AH484" s="4">
        <v>7500</v>
      </c>
      <c r="AI484" s="6">
        <f t="shared" si="148"/>
        <v>3300.2057797500001</v>
      </c>
      <c r="AJ484" s="4">
        <v>7500</v>
      </c>
      <c r="AK484" s="6">
        <f t="shared" si="149"/>
        <v>3159.75</v>
      </c>
      <c r="AL484" s="4">
        <v>5004</v>
      </c>
      <c r="AM484" s="6">
        <f t="shared" si="150"/>
        <v>4823.855985523428</v>
      </c>
      <c r="AN484" s="4">
        <v>7504</v>
      </c>
      <c r="AO484" s="6">
        <f t="shared" si="151"/>
        <v>4900.6042624000002</v>
      </c>
      <c r="AP484" s="6">
        <v>94407.084199999998</v>
      </c>
    </row>
    <row r="485" spans="1:42" x14ac:dyDescent="0.25">
      <c r="A485" s="1">
        <v>13062</v>
      </c>
      <c r="B485" s="1" t="s">
        <v>2149</v>
      </c>
      <c r="C485" s="1" t="s">
        <v>1181</v>
      </c>
      <c r="D485" s="4">
        <v>1200</v>
      </c>
      <c r="E485" s="6">
        <f t="shared" si="133"/>
        <v>467.88000000000005</v>
      </c>
      <c r="F485" s="4">
        <v>96</v>
      </c>
      <c r="G485" s="6">
        <f t="shared" si="134"/>
        <v>76.863315839999999</v>
      </c>
      <c r="H485" s="4">
        <v>152</v>
      </c>
      <c r="I485" s="6">
        <f t="shared" si="135"/>
        <v>88.16</v>
      </c>
      <c r="J485" s="4">
        <v>150</v>
      </c>
      <c r="K485" s="6">
        <f t="shared" si="136"/>
        <v>53.699962679999999</v>
      </c>
      <c r="L485" s="4">
        <v>200</v>
      </c>
      <c r="M485" s="6">
        <f t="shared" si="137"/>
        <v>141.00146289017999</v>
      </c>
      <c r="N485" s="4">
        <v>156</v>
      </c>
      <c r="O485" s="6">
        <f t="shared" si="138"/>
        <v>98.280624000000003</v>
      </c>
      <c r="P485" s="4">
        <v>156</v>
      </c>
      <c r="Q485" s="6">
        <f t="shared" si="139"/>
        <v>98.280624000000003</v>
      </c>
      <c r="R485" s="4">
        <v>150</v>
      </c>
      <c r="S485" s="6">
        <f t="shared" si="140"/>
        <v>98.295824999999994</v>
      </c>
      <c r="T485" s="4">
        <v>192</v>
      </c>
      <c r="U485" s="6">
        <f t="shared" si="141"/>
        <v>52.6082112</v>
      </c>
      <c r="V485" s="4">
        <v>96</v>
      </c>
      <c r="W485" s="6">
        <f t="shared" si="142"/>
        <v>35.894467199999994</v>
      </c>
      <c r="X485" s="4">
        <v>96</v>
      </c>
      <c r="Y485" s="6">
        <f t="shared" si="143"/>
        <v>35.184037728</v>
      </c>
      <c r="Z485" s="4">
        <v>120</v>
      </c>
      <c r="AA485" s="6">
        <f t="shared" si="144"/>
        <v>37.96281192</v>
      </c>
      <c r="AB485" s="4">
        <v>96</v>
      </c>
      <c r="AC485" s="6">
        <f t="shared" si="145"/>
        <v>41.568313055999994</v>
      </c>
      <c r="AD485" s="4">
        <v>96</v>
      </c>
      <c r="AE485" s="6">
        <f t="shared" si="146"/>
        <v>66.177686399999999</v>
      </c>
      <c r="AF485" s="4">
        <v>144</v>
      </c>
      <c r="AG485" s="6">
        <f t="shared" si="147"/>
        <v>257.36395248000002</v>
      </c>
      <c r="AH485" s="4">
        <v>120</v>
      </c>
      <c r="AI485" s="6">
        <f t="shared" si="148"/>
        <v>52.803292475999996</v>
      </c>
      <c r="AJ485" s="4">
        <v>100</v>
      </c>
      <c r="AK485" s="6">
        <f t="shared" si="149"/>
        <v>42.13</v>
      </c>
      <c r="AL485" s="4">
        <v>96</v>
      </c>
      <c r="AM485" s="6">
        <f t="shared" si="150"/>
        <v>92.543999722272005</v>
      </c>
      <c r="AN485" s="4">
        <v>128</v>
      </c>
      <c r="AO485" s="6">
        <f t="shared" si="151"/>
        <v>83.592396800000003</v>
      </c>
      <c r="AP485" s="6">
        <v>1920.0820000000001</v>
      </c>
    </row>
    <row r="486" spans="1:42" x14ac:dyDescent="0.25">
      <c r="A486" s="1">
        <v>13065</v>
      </c>
      <c r="B486" s="1" t="s">
        <v>2150</v>
      </c>
      <c r="C486" s="1" t="s">
        <v>2560</v>
      </c>
      <c r="D486" s="4">
        <v>1962</v>
      </c>
      <c r="E486" s="6">
        <f t="shared" si="133"/>
        <v>764.98380000000009</v>
      </c>
      <c r="F486" s="4">
        <v>420</v>
      </c>
      <c r="G486" s="6">
        <f t="shared" si="134"/>
        <v>336.27700679999998</v>
      </c>
      <c r="H486" s="4">
        <v>448</v>
      </c>
      <c r="I486" s="6">
        <f t="shared" si="135"/>
        <v>259.83999999999997</v>
      </c>
      <c r="J486" s="4">
        <v>760</v>
      </c>
      <c r="K486" s="6">
        <f t="shared" si="136"/>
        <v>272.07981091199997</v>
      </c>
      <c r="L486" s="4">
        <v>260</v>
      </c>
      <c r="M486" s="6">
        <f t="shared" si="137"/>
        <v>183.30190175723402</v>
      </c>
      <c r="N486" s="4">
        <v>300</v>
      </c>
      <c r="O486" s="6">
        <f t="shared" si="138"/>
        <v>189.00120000000001</v>
      </c>
      <c r="P486" s="4">
        <v>300</v>
      </c>
      <c r="Q486" s="6">
        <f t="shared" si="139"/>
        <v>189.00120000000001</v>
      </c>
      <c r="R486" s="4">
        <v>234</v>
      </c>
      <c r="S486" s="6">
        <f t="shared" si="140"/>
        <v>153.341487</v>
      </c>
      <c r="T486" s="4">
        <v>816</v>
      </c>
      <c r="U486" s="6">
        <f t="shared" si="141"/>
        <v>223.58489760000001</v>
      </c>
      <c r="V486" s="4">
        <v>684</v>
      </c>
      <c r="W486" s="6">
        <f t="shared" si="142"/>
        <v>255.74807879999997</v>
      </c>
      <c r="X486" s="4">
        <v>348</v>
      </c>
      <c r="Y486" s="6">
        <f t="shared" si="143"/>
        <v>127.54213676399999</v>
      </c>
      <c r="Z486" s="4">
        <v>528</v>
      </c>
      <c r="AA486" s="6">
        <f t="shared" si="144"/>
        <v>167.03637244800001</v>
      </c>
      <c r="AB486" s="4">
        <v>1200</v>
      </c>
      <c r="AC486" s="6">
        <f t="shared" si="145"/>
        <v>519.60391319999997</v>
      </c>
      <c r="AD486" s="4">
        <v>396</v>
      </c>
      <c r="AE486" s="6">
        <f t="shared" si="146"/>
        <v>272.98295639999998</v>
      </c>
      <c r="AF486" s="4">
        <v>684</v>
      </c>
      <c r="AG486" s="6">
        <f t="shared" si="147"/>
        <v>1222.4787742799999</v>
      </c>
      <c r="AH486" s="4">
        <v>420</v>
      </c>
      <c r="AI486" s="6">
        <f t="shared" si="148"/>
        <v>184.811523666</v>
      </c>
      <c r="AJ486" s="4">
        <v>2000</v>
      </c>
      <c r="AK486" s="6">
        <f t="shared" si="149"/>
        <v>842.6</v>
      </c>
      <c r="AL486" s="4">
        <v>324</v>
      </c>
      <c r="AM486" s="6">
        <f t="shared" si="150"/>
        <v>312.33599906266801</v>
      </c>
      <c r="AN486" s="4">
        <v>928</v>
      </c>
      <c r="AO486" s="6">
        <f t="shared" si="151"/>
        <v>606.0448768</v>
      </c>
      <c r="AP486" s="6">
        <v>7081.3818000000001</v>
      </c>
    </row>
    <row r="487" spans="1:42" x14ac:dyDescent="0.25">
      <c r="A487" s="1">
        <v>13066</v>
      </c>
      <c r="B487" s="1" t="s">
        <v>2151</v>
      </c>
      <c r="C487" s="1" t="s">
        <v>1182</v>
      </c>
      <c r="D487" s="4">
        <v>15750</v>
      </c>
      <c r="E487" s="6">
        <f t="shared" si="133"/>
        <v>6140.9250000000002</v>
      </c>
      <c r="F487" s="4">
        <v>4116</v>
      </c>
      <c r="G487" s="6">
        <f t="shared" si="134"/>
        <v>3295.5146666399996</v>
      </c>
      <c r="H487" s="4">
        <v>4296</v>
      </c>
      <c r="I487" s="6">
        <f t="shared" si="135"/>
        <v>2491.6799999999998</v>
      </c>
      <c r="J487" s="4">
        <v>6300</v>
      </c>
      <c r="K487" s="6">
        <f t="shared" si="136"/>
        <v>2255.3984325599999</v>
      </c>
      <c r="L487" s="4">
        <v>2310</v>
      </c>
      <c r="M487" s="6">
        <f t="shared" si="137"/>
        <v>1628.566896381579</v>
      </c>
      <c r="N487" s="4">
        <v>3156</v>
      </c>
      <c r="O487" s="6">
        <f t="shared" si="138"/>
        <v>1988.2926239999999</v>
      </c>
      <c r="P487" s="4">
        <v>3156</v>
      </c>
      <c r="Q487" s="6">
        <f t="shared" si="139"/>
        <v>1988.2926239999999</v>
      </c>
      <c r="R487" s="4">
        <v>2094</v>
      </c>
      <c r="S487" s="6">
        <f t="shared" si="140"/>
        <v>1372.209717</v>
      </c>
      <c r="T487" s="4">
        <v>9336</v>
      </c>
      <c r="U487" s="6">
        <f t="shared" si="141"/>
        <v>2558.0742695999998</v>
      </c>
      <c r="V487" s="4">
        <v>6000</v>
      </c>
      <c r="W487" s="6">
        <f t="shared" si="142"/>
        <v>2243.4041999999999</v>
      </c>
      <c r="X487" s="4">
        <v>3588</v>
      </c>
      <c r="Y487" s="6">
        <f t="shared" si="143"/>
        <v>1315.0034100839998</v>
      </c>
      <c r="Z487" s="4">
        <v>4512</v>
      </c>
      <c r="AA487" s="6">
        <f t="shared" si="144"/>
        <v>1427.4017281920001</v>
      </c>
      <c r="AB487" s="4">
        <v>3000</v>
      </c>
      <c r="AC487" s="6">
        <f t="shared" si="145"/>
        <v>1299.009783</v>
      </c>
      <c r="AD487" s="4">
        <v>3156</v>
      </c>
      <c r="AE487" s="6">
        <f t="shared" si="146"/>
        <v>2175.5914404</v>
      </c>
      <c r="AF487" s="4">
        <v>1260</v>
      </c>
      <c r="AG487" s="6">
        <f t="shared" si="147"/>
        <v>2251.9345841999998</v>
      </c>
      <c r="AH487" s="4">
        <v>4020</v>
      </c>
      <c r="AI487" s="6">
        <f t="shared" si="148"/>
        <v>1768.9102979459999</v>
      </c>
      <c r="AJ487" s="4">
        <v>3780</v>
      </c>
      <c r="AK487" s="6">
        <f t="shared" si="149"/>
        <v>1592.5140000000001</v>
      </c>
      <c r="AL487" s="4">
        <v>3408</v>
      </c>
      <c r="AM487" s="6">
        <f t="shared" si="150"/>
        <v>3285.3119901406562</v>
      </c>
      <c r="AN487" s="4">
        <v>3152</v>
      </c>
      <c r="AO487" s="6">
        <f t="shared" si="151"/>
        <v>2058.4627712000001</v>
      </c>
      <c r="AP487" s="6">
        <v>43131.517</v>
      </c>
    </row>
    <row r="488" spans="1:42" x14ac:dyDescent="0.25">
      <c r="A488" s="1">
        <v>13067</v>
      </c>
      <c r="B488" s="1" t="s">
        <v>2152</v>
      </c>
      <c r="C488" s="1" t="s">
        <v>2561</v>
      </c>
      <c r="D488" s="4">
        <v>1728</v>
      </c>
      <c r="E488" s="6">
        <f t="shared" si="133"/>
        <v>673.74720000000002</v>
      </c>
      <c r="F488" s="4">
        <v>780</v>
      </c>
      <c r="G488" s="6">
        <f t="shared" si="134"/>
        <v>624.51444119999996</v>
      </c>
      <c r="H488" s="4">
        <v>600</v>
      </c>
      <c r="I488" s="6">
        <f t="shared" si="135"/>
        <v>348</v>
      </c>
      <c r="J488" s="4">
        <v>720</v>
      </c>
      <c r="K488" s="6">
        <f t="shared" si="136"/>
        <v>257.75982086400001</v>
      </c>
      <c r="L488" s="4">
        <v>690</v>
      </c>
      <c r="M488" s="6">
        <f t="shared" si="137"/>
        <v>486.45504697112102</v>
      </c>
      <c r="N488" s="4">
        <v>804</v>
      </c>
      <c r="O488" s="6">
        <f t="shared" si="138"/>
        <v>506.52321599999999</v>
      </c>
      <c r="P488" s="4">
        <v>804</v>
      </c>
      <c r="Q488" s="6">
        <f t="shared" si="139"/>
        <v>506.52321599999999</v>
      </c>
      <c r="R488" s="4">
        <v>402</v>
      </c>
      <c r="S488" s="6">
        <f t="shared" si="140"/>
        <v>263.43281100000002</v>
      </c>
      <c r="T488" s="4">
        <v>1872</v>
      </c>
      <c r="U488" s="6">
        <f t="shared" si="141"/>
        <v>512.93005919999996</v>
      </c>
      <c r="V488" s="4">
        <v>720</v>
      </c>
      <c r="W488" s="6">
        <f t="shared" si="142"/>
        <v>269.208504</v>
      </c>
      <c r="X488" s="4">
        <v>0</v>
      </c>
      <c r="Y488" s="6">
        <f t="shared" si="143"/>
        <v>0</v>
      </c>
      <c r="Z488" s="4">
        <v>720</v>
      </c>
      <c r="AA488" s="6">
        <f t="shared" si="144"/>
        <v>227.77687152000001</v>
      </c>
      <c r="AB488" s="4">
        <v>3600</v>
      </c>
      <c r="AC488" s="6">
        <f t="shared" si="145"/>
        <v>1558.8117396</v>
      </c>
      <c r="AD488" s="4">
        <v>1044</v>
      </c>
      <c r="AE488" s="6">
        <f t="shared" si="146"/>
        <v>719.68233959999998</v>
      </c>
      <c r="AF488" s="4">
        <v>2976</v>
      </c>
      <c r="AG488" s="6">
        <f t="shared" si="147"/>
        <v>5318.8550179200001</v>
      </c>
      <c r="AH488" s="4">
        <v>1620</v>
      </c>
      <c r="AI488" s="6">
        <f t="shared" si="148"/>
        <v>712.84444842599999</v>
      </c>
      <c r="AJ488" s="4">
        <v>2240</v>
      </c>
      <c r="AK488" s="6">
        <f t="shared" si="149"/>
        <v>943.71199999999999</v>
      </c>
      <c r="AL488" s="4">
        <v>0</v>
      </c>
      <c r="AM488" s="6">
        <f t="shared" si="150"/>
        <v>0</v>
      </c>
      <c r="AN488" s="4">
        <v>304</v>
      </c>
      <c r="AO488" s="6">
        <f t="shared" si="151"/>
        <v>198.53194240000002</v>
      </c>
      <c r="AP488" s="6">
        <v>14127.395200000001</v>
      </c>
    </row>
    <row r="489" spans="1:42" x14ac:dyDescent="0.25">
      <c r="A489" s="1">
        <v>13068</v>
      </c>
      <c r="B489" s="1" t="s">
        <v>2153</v>
      </c>
      <c r="C489" s="1" t="s">
        <v>1184</v>
      </c>
      <c r="D489" s="4">
        <v>12348</v>
      </c>
      <c r="E489" s="6">
        <f t="shared" si="133"/>
        <v>4814.4852000000001</v>
      </c>
      <c r="F489" s="4">
        <v>6000</v>
      </c>
      <c r="G489" s="6">
        <f t="shared" si="134"/>
        <v>4803.9572399999997</v>
      </c>
      <c r="H489" s="4">
        <v>7000</v>
      </c>
      <c r="I489" s="6">
        <f t="shared" si="135"/>
        <v>4059.9999999999995</v>
      </c>
      <c r="J489" s="4">
        <v>8000</v>
      </c>
      <c r="K489" s="6">
        <f t="shared" si="136"/>
        <v>2863.9980095999999</v>
      </c>
      <c r="L489" s="4">
        <v>4000</v>
      </c>
      <c r="M489" s="6">
        <f t="shared" si="137"/>
        <v>2820.0292578036001</v>
      </c>
      <c r="N489" s="4">
        <v>6408</v>
      </c>
      <c r="O489" s="6">
        <f t="shared" si="138"/>
        <v>4037.0656320000003</v>
      </c>
      <c r="P489" s="4">
        <v>6408</v>
      </c>
      <c r="Q489" s="6">
        <f t="shared" si="139"/>
        <v>4037.0656320000003</v>
      </c>
      <c r="R489" s="4">
        <v>7998</v>
      </c>
      <c r="S489" s="6">
        <f t="shared" si="140"/>
        <v>5241.1333889999996</v>
      </c>
      <c r="T489" s="4">
        <v>6000</v>
      </c>
      <c r="U489" s="6">
        <f t="shared" si="141"/>
        <v>1644.0065999999999</v>
      </c>
      <c r="V489" s="4">
        <v>3000</v>
      </c>
      <c r="W489" s="6">
        <f t="shared" si="142"/>
        <v>1121.7021</v>
      </c>
      <c r="X489" s="4">
        <v>3000</v>
      </c>
      <c r="Y489" s="6">
        <f t="shared" si="143"/>
        <v>1099.5011789999999</v>
      </c>
      <c r="Z489" s="4">
        <v>0</v>
      </c>
      <c r="AA489" s="6">
        <f t="shared" si="144"/>
        <v>0</v>
      </c>
      <c r="AB489" s="4">
        <v>1656</v>
      </c>
      <c r="AC489" s="6">
        <f t="shared" si="145"/>
        <v>717.053400216</v>
      </c>
      <c r="AD489" s="4">
        <v>6000</v>
      </c>
      <c r="AE489" s="6">
        <f t="shared" si="146"/>
        <v>4136.1054000000004</v>
      </c>
      <c r="AF489" s="4">
        <v>6000</v>
      </c>
      <c r="AG489" s="6">
        <f t="shared" si="147"/>
        <v>10723.498020000001</v>
      </c>
      <c r="AH489" s="4">
        <v>4020</v>
      </c>
      <c r="AI489" s="6">
        <f t="shared" si="148"/>
        <v>1768.9102979459999</v>
      </c>
      <c r="AJ489" s="4">
        <v>3000</v>
      </c>
      <c r="AK489" s="6">
        <f t="shared" si="149"/>
        <v>1263.9000000000001</v>
      </c>
      <c r="AL489" s="4">
        <v>0</v>
      </c>
      <c r="AM489" s="6">
        <f t="shared" si="150"/>
        <v>0</v>
      </c>
      <c r="AN489" s="4">
        <v>6416</v>
      </c>
      <c r="AO489" s="6">
        <f t="shared" si="151"/>
        <v>4190.0688896000001</v>
      </c>
      <c r="AP489" s="6">
        <v>59335.751200000006</v>
      </c>
    </row>
    <row r="490" spans="1:42" x14ac:dyDescent="0.25">
      <c r="A490" s="1">
        <v>13069</v>
      </c>
      <c r="B490" s="1" t="s">
        <v>2154</v>
      </c>
      <c r="C490" s="1" t="s">
        <v>1185</v>
      </c>
      <c r="D490" s="4">
        <v>750</v>
      </c>
      <c r="E490" s="6">
        <f t="shared" si="133"/>
        <v>292.42500000000001</v>
      </c>
      <c r="F490" s="4">
        <v>216</v>
      </c>
      <c r="G490" s="6">
        <f t="shared" si="134"/>
        <v>172.94246063999998</v>
      </c>
      <c r="H490" s="4">
        <v>248</v>
      </c>
      <c r="I490" s="6">
        <f t="shared" si="135"/>
        <v>143.84</v>
      </c>
      <c r="J490" s="4">
        <v>260</v>
      </c>
      <c r="K490" s="6">
        <f t="shared" si="136"/>
        <v>93.079935312000003</v>
      </c>
      <c r="L490" s="4">
        <v>130</v>
      </c>
      <c r="M490" s="6">
        <f t="shared" si="137"/>
        <v>91.65095087861701</v>
      </c>
      <c r="N490" s="4">
        <v>120</v>
      </c>
      <c r="O490" s="6">
        <f t="shared" si="138"/>
        <v>75.600480000000005</v>
      </c>
      <c r="P490" s="4">
        <v>120</v>
      </c>
      <c r="Q490" s="6">
        <f t="shared" si="139"/>
        <v>75.600480000000005</v>
      </c>
      <c r="R490" s="4">
        <v>120</v>
      </c>
      <c r="S490" s="6">
        <f t="shared" si="140"/>
        <v>78.636659999999992</v>
      </c>
      <c r="T490" s="4">
        <v>408</v>
      </c>
      <c r="U490" s="6">
        <f t="shared" si="141"/>
        <v>111.7924488</v>
      </c>
      <c r="V490" s="4">
        <v>480</v>
      </c>
      <c r="W490" s="6">
        <f t="shared" si="142"/>
        <v>179.47233599999998</v>
      </c>
      <c r="X490" s="4">
        <v>192</v>
      </c>
      <c r="Y490" s="6">
        <f t="shared" si="143"/>
        <v>70.368075456</v>
      </c>
      <c r="Z490" s="4">
        <v>288</v>
      </c>
      <c r="AA490" s="6">
        <f t="shared" si="144"/>
        <v>91.110748608000009</v>
      </c>
      <c r="AB490" s="4">
        <v>0</v>
      </c>
      <c r="AC490" s="6">
        <f t="shared" si="145"/>
        <v>0</v>
      </c>
      <c r="AD490" s="4">
        <v>132</v>
      </c>
      <c r="AE490" s="6">
        <f t="shared" si="146"/>
        <v>90.994318800000002</v>
      </c>
      <c r="AF490" s="4">
        <v>60</v>
      </c>
      <c r="AG490" s="6">
        <f t="shared" si="147"/>
        <v>107.2349802</v>
      </c>
      <c r="AH490" s="4">
        <v>240</v>
      </c>
      <c r="AI490" s="6">
        <f t="shared" si="148"/>
        <v>105.60658495199999</v>
      </c>
      <c r="AJ490" s="4">
        <v>180</v>
      </c>
      <c r="AK490" s="6">
        <f t="shared" si="149"/>
        <v>75.834000000000003</v>
      </c>
      <c r="AL490" s="4">
        <v>0</v>
      </c>
      <c r="AM490" s="6">
        <f t="shared" si="150"/>
        <v>0</v>
      </c>
      <c r="AN490" s="4">
        <v>144</v>
      </c>
      <c r="AO490" s="6">
        <f t="shared" si="151"/>
        <v>94.041446399999998</v>
      </c>
      <c r="AP490" s="6">
        <v>1949.9829999999999</v>
      </c>
    </row>
    <row r="491" spans="1:42" x14ac:dyDescent="0.25">
      <c r="A491" s="1">
        <v>13071</v>
      </c>
      <c r="B491" s="1" t="s">
        <v>2155</v>
      </c>
      <c r="C491" s="1" t="s">
        <v>1186</v>
      </c>
      <c r="D491" s="4">
        <v>8724</v>
      </c>
      <c r="E491" s="6">
        <f t="shared" si="133"/>
        <v>3401.4876000000004</v>
      </c>
      <c r="F491" s="4">
        <v>1512</v>
      </c>
      <c r="G491" s="6">
        <f t="shared" si="134"/>
        <v>1210.59722448</v>
      </c>
      <c r="H491" s="4">
        <v>1768</v>
      </c>
      <c r="I491" s="6">
        <f t="shared" si="135"/>
        <v>1025.4399999999998</v>
      </c>
      <c r="J491" s="4">
        <v>1500</v>
      </c>
      <c r="K491" s="6">
        <f t="shared" si="136"/>
        <v>536.99962679999999</v>
      </c>
      <c r="L491" s="4">
        <v>810</v>
      </c>
      <c r="M491" s="6">
        <f t="shared" si="137"/>
        <v>571.05592470522902</v>
      </c>
      <c r="N491" s="4">
        <v>1188</v>
      </c>
      <c r="O491" s="6">
        <f t="shared" si="138"/>
        <v>748.44475199999999</v>
      </c>
      <c r="P491" s="4">
        <v>1212</v>
      </c>
      <c r="Q491" s="6">
        <f t="shared" si="139"/>
        <v>763.56484799999998</v>
      </c>
      <c r="R491" s="4">
        <v>714</v>
      </c>
      <c r="S491" s="6">
        <f t="shared" si="140"/>
        <v>467.888127</v>
      </c>
      <c r="T491" s="4">
        <v>3360</v>
      </c>
      <c r="U491" s="6">
        <f t="shared" si="141"/>
        <v>920.64369599999998</v>
      </c>
      <c r="V491" s="4">
        <v>2820</v>
      </c>
      <c r="W491" s="6">
        <f t="shared" si="142"/>
        <v>1054.3999739999999</v>
      </c>
      <c r="X491" s="4">
        <v>1200</v>
      </c>
      <c r="Y491" s="6">
        <f t="shared" si="143"/>
        <v>439.80047159999998</v>
      </c>
      <c r="Z491" s="4">
        <v>1992</v>
      </c>
      <c r="AA491" s="6">
        <f t="shared" si="144"/>
        <v>630.182677872</v>
      </c>
      <c r="AB491" s="4">
        <v>4992</v>
      </c>
      <c r="AC491" s="6">
        <f t="shared" si="145"/>
        <v>2161.552278912</v>
      </c>
      <c r="AD491" s="4">
        <v>1740</v>
      </c>
      <c r="AE491" s="6">
        <f t="shared" si="146"/>
        <v>1199.470566</v>
      </c>
      <c r="AF491" s="4">
        <v>996</v>
      </c>
      <c r="AG491" s="6">
        <f t="shared" si="147"/>
        <v>1780.1006713199999</v>
      </c>
      <c r="AH491" s="4">
        <v>1680</v>
      </c>
      <c r="AI491" s="6">
        <f t="shared" si="148"/>
        <v>739.246094664</v>
      </c>
      <c r="AJ491" s="4">
        <v>1500</v>
      </c>
      <c r="AK491" s="6">
        <f t="shared" si="149"/>
        <v>631.95000000000005</v>
      </c>
      <c r="AL491" s="4">
        <v>1188</v>
      </c>
      <c r="AM491" s="6">
        <f t="shared" si="150"/>
        <v>1145.2319965631161</v>
      </c>
      <c r="AN491" s="4">
        <v>1504</v>
      </c>
      <c r="AO491" s="6">
        <f t="shared" si="151"/>
        <v>982.21066240000005</v>
      </c>
      <c r="AP491" s="6">
        <v>20408.043600000001</v>
      </c>
    </row>
    <row r="492" spans="1:42" x14ac:dyDescent="0.25">
      <c r="A492" s="1">
        <v>13073</v>
      </c>
      <c r="B492" s="1" t="s">
        <v>2156</v>
      </c>
      <c r="C492" s="1" t="s">
        <v>1187</v>
      </c>
      <c r="D492" s="4">
        <v>5202</v>
      </c>
      <c r="E492" s="6">
        <f t="shared" si="133"/>
        <v>2028.2598</v>
      </c>
      <c r="F492" s="4">
        <v>1728</v>
      </c>
      <c r="G492" s="6">
        <f t="shared" si="134"/>
        <v>1383.5396851199998</v>
      </c>
      <c r="H492" s="4">
        <v>1848</v>
      </c>
      <c r="I492" s="6">
        <f t="shared" si="135"/>
        <v>1071.8399999999999</v>
      </c>
      <c r="J492" s="4">
        <v>2080</v>
      </c>
      <c r="K492" s="6">
        <f t="shared" si="136"/>
        <v>744.63948249600003</v>
      </c>
      <c r="L492" s="4">
        <v>1040</v>
      </c>
      <c r="M492" s="6">
        <f t="shared" si="137"/>
        <v>733.20760702893608</v>
      </c>
      <c r="N492" s="4">
        <v>1044</v>
      </c>
      <c r="O492" s="6">
        <f t="shared" si="138"/>
        <v>657.72417600000006</v>
      </c>
      <c r="P492" s="4">
        <v>1044</v>
      </c>
      <c r="Q492" s="6">
        <f t="shared" si="139"/>
        <v>657.72417600000006</v>
      </c>
      <c r="R492" s="4">
        <v>960</v>
      </c>
      <c r="S492" s="6">
        <f t="shared" si="140"/>
        <v>629.09327999999994</v>
      </c>
      <c r="T492" s="4">
        <v>3384</v>
      </c>
      <c r="U492" s="6">
        <f t="shared" si="141"/>
        <v>927.21972240000002</v>
      </c>
      <c r="V492" s="4">
        <v>2820</v>
      </c>
      <c r="W492" s="6">
        <f t="shared" si="142"/>
        <v>1054.3999739999999</v>
      </c>
      <c r="X492" s="4">
        <v>1416</v>
      </c>
      <c r="Y492" s="6">
        <f t="shared" si="143"/>
        <v>518.96455648799997</v>
      </c>
      <c r="Z492" s="4">
        <v>2184</v>
      </c>
      <c r="AA492" s="6">
        <f t="shared" si="144"/>
        <v>690.92317694400003</v>
      </c>
      <c r="AB492" s="4">
        <v>3648</v>
      </c>
      <c r="AC492" s="6">
        <f t="shared" si="145"/>
        <v>1579.5958961279998</v>
      </c>
      <c r="AD492" s="4">
        <v>1044</v>
      </c>
      <c r="AE492" s="6">
        <f t="shared" si="146"/>
        <v>719.68233959999998</v>
      </c>
      <c r="AF492" s="4">
        <v>420</v>
      </c>
      <c r="AG492" s="6">
        <f t="shared" si="147"/>
        <v>750.64486139999997</v>
      </c>
      <c r="AH492" s="4">
        <v>1800</v>
      </c>
      <c r="AI492" s="6">
        <f t="shared" si="148"/>
        <v>792.04938714000002</v>
      </c>
      <c r="AJ492" s="4">
        <v>1240</v>
      </c>
      <c r="AK492" s="6">
        <f t="shared" si="149"/>
        <v>522.41200000000003</v>
      </c>
      <c r="AL492" s="4">
        <v>1332</v>
      </c>
      <c r="AM492" s="6">
        <f t="shared" si="150"/>
        <v>1284.0479961465239</v>
      </c>
      <c r="AN492" s="4">
        <v>1040</v>
      </c>
      <c r="AO492" s="6">
        <f t="shared" si="151"/>
        <v>679.18822399999999</v>
      </c>
      <c r="AP492" s="6">
        <v>17423.251800000002</v>
      </c>
    </row>
    <row r="493" spans="1:42" x14ac:dyDescent="0.25">
      <c r="A493" s="1">
        <v>13074</v>
      </c>
      <c r="B493" s="1" t="s">
        <v>2157</v>
      </c>
      <c r="C493" s="1" t="s">
        <v>1188</v>
      </c>
      <c r="D493" s="4">
        <v>1350</v>
      </c>
      <c r="E493" s="6">
        <f t="shared" si="133"/>
        <v>526.36500000000001</v>
      </c>
      <c r="F493" s="4">
        <v>696</v>
      </c>
      <c r="G493" s="6">
        <f t="shared" si="134"/>
        <v>557.25903984000001</v>
      </c>
      <c r="H493" s="4">
        <v>808</v>
      </c>
      <c r="I493" s="6">
        <f t="shared" si="135"/>
        <v>468.64</v>
      </c>
      <c r="J493" s="4">
        <v>300</v>
      </c>
      <c r="K493" s="6">
        <f t="shared" si="136"/>
        <v>107.39992536</v>
      </c>
      <c r="L493" s="4">
        <v>400</v>
      </c>
      <c r="M493" s="6">
        <f t="shared" si="137"/>
        <v>282.00292578035999</v>
      </c>
      <c r="N493" s="4">
        <v>276</v>
      </c>
      <c r="O493" s="6">
        <f t="shared" si="138"/>
        <v>173.88110399999999</v>
      </c>
      <c r="P493" s="4">
        <v>276</v>
      </c>
      <c r="Q493" s="6">
        <f t="shared" si="139"/>
        <v>173.88110399999999</v>
      </c>
      <c r="R493" s="4">
        <v>390</v>
      </c>
      <c r="S493" s="6">
        <f t="shared" si="140"/>
        <v>255.56914499999999</v>
      </c>
      <c r="T493" s="4">
        <v>936</v>
      </c>
      <c r="U493" s="6">
        <f t="shared" si="141"/>
        <v>256.46502959999998</v>
      </c>
      <c r="V493" s="4">
        <v>948</v>
      </c>
      <c r="W493" s="6">
        <f t="shared" si="142"/>
        <v>354.4578636</v>
      </c>
      <c r="X493" s="4">
        <v>576</v>
      </c>
      <c r="Y493" s="6">
        <f t="shared" si="143"/>
        <v>211.10422636799998</v>
      </c>
      <c r="Z493" s="4">
        <v>600</v>
      </c>
      <c r="AA493" s="6">
        <f t="shared" si="144"/>
        <v>189.81405960000001</v>
      </c>
      <c r="AB493" s="4">
        <v>864</v>
      </c>
      <c r="AC493" s="6">
        <f t="shared" si="145"/>
        <v>374.11481750399997</v>
      </c>
      <c r="AD493" s="4">
        <v>264</v>
      </c>
      <c r="AE493" s="6">
        <f t="shared" si="146"/>
        <v>181.9886376</v>
      </c>
      <c r="AF493" s="4">
        <v>300</v>
      </c>
      <c r="AG493" s="6">
        <f t="shared" si="147"/>
        <v>536.17490099999998</v>
      </c>
      <c r="AH493" s="4">
        <v>660</v>
      </c>
      <c r="AI493" s="6">
        <f t="shared" si="148"/>
        <v>290.41810861800002</v>
      </c>
      <c r="AJ493" s="4">
        <v>1200</v>
      </c>
      <c r="AK493" s="6">
        <f t="shared" si="149"/>
        <v>505.56</v>
      </c>
      <c r="AL493" s="4">
        <v>300</v>
      </c>
      <c r="AM493" s="6">
        <f t="shared" si="150"/>
        <v>289.1999991321</v>
      </c>
      <c r="AN493" s="4">
        <v>272</v>
      </c>
      <c r="AO493" s="6">
        <f t="shared" si="151"/>
        <v>177.6338432</v>
      </c>
      <c r="AP493" s="6">
        <v>5911.0669999999991</v>
      </c>
    </row>
    <row r="494" spans="1:42" x14ac:dyDescent="0.25">
      <c r="A494" s="1">
        <v>13075</v>
      </c>
      <c r="B494" s="1" t="s">
        <v>2158</v>
      </c>
      <c r="C494" s="1" t="s">
        <v>2562</v>
      </c>
      <c r="D494" s="4">
        <v>4002</v>
      </c>
      <c r="E494" s="6">
        <f t="shared" si="133"/>
        <v>1560.3798000000002</v>
      </c>
      <c r="F494" s="4">
        <v>1500</v>
      </c>
      <c r="G494" s="6">
        <f t="shared" si="134"/>
        <v>1200.9893099999999</v>
      </c>
      <c r="H494" s="4">
        <v>0</v>
      </c>
      <c r="I494" s="6">
        <f t="shared" si="135"/>
        <v>0</v>
      </c>
      <c r="J494" s="4">
        <v>2000</v>
      </c>
      <c r="K494" s="6">
        <f t="shared" si="136"/>
        <v>715.99950239999998</v>
      </c>
      <c r="L494" s="4">
        <v>2250</v>
      </c>
      <c r="M494" s="6">
        <f t="shared" si="137"/>
        <v>1586.266457514525</v>
      </c>
      <c r="N494" s="4">
        <v>1848</v>
      </c>
      <c r="O494" s="6">
        <f t="shared" si="138"/>
        <v>1164.247392</v>
      </c>
      <c r="P494" s="4">
        <v>1848</v>
      </c>
      <c r="Q494" s="6">
        <f t="shared" si="139"/>
        <v>1164.247392</v>
      </c>
      <c r="R494" s="4">
        <v>1998</v>
      </c>
      <c r="S494" s="6">
        <f t="shared" si="140"/>
        <v>1309.300389</v>
      </c>
      <c r="T494" s="4">
        <v>6480</v>
      </c>
      <c r="U494" s="6">
        <f t="shared" si="141"/>
        <v>1775.5271279999999</v>
      </c>
      <c r="V494" s="4">
        <v>3504</v>
      </c>
      <c r="W494" s="6">
        <f t="shared" si="142"/>
        <v>1310.1480528</v>
      </c>
      <c r="X494" s="4">
        <v>2004</v>
      </c>
      <c r="Y494" s="6">
        <f t="shared" si="143"/>
        <v>734.46678757199993</v>
      </c>
      <c r="Z494" s="4">
        <v>1008</v>
      </c>
      <c r="AA494" s="6">
        <f t="shared" si="144"/>
        <v>318.88762012800004</v>
      </c>
      <c r="AB494" s="4">
        <v>3600</v>
      </c>
      <c r="AC494" s="6">
        <f t="shared" si="145"/>
        <v>1558.8117396</v>
      </c>
      <c r="AD494" s="4">
        <v>1848</v>
      </c>
      <c r="AE494" s="6">
        <f t="shared" si="146"/>
        <v>1273.9204632000001</v>
      </c>
      <c r="AF494" s="4">
        <v>804</v>
      </c>
      <c r="AG494" s="6">
        <f t="shared" si="147"/>
        <v>1436.9487346799999</v>
      </c>
      <c r="AH494" s="4">
        <v>1020</v>
      </c>
      <c r="AI494" s="6">
        <f t="shared" si="148"/>
        <v>448.82798604599998</v>
      </c>
      <c r="AJ494" s="4">
        <v>1000</v>
      </c>
      <c r="AK494" s="6">
        <f t="shared" si="149"/>
        <v>421.3</v>
      </c>
      <c r="AL494" s="4">
        <v>1500</v>
      </c>
      <c r="AM494" s="6">
        <f t="shared" si="150"/>
        <v>1445.9999956605</v>
      </c>
      <c r="AN494" s="4">
        <v>992</v>
      </c>
      <c r="AO494" s="6">
        <f t="shared" si="151"/>
        <v>647.84107519999998</v>
      </c>
      <c r="AP494" s="6">
        <v>20071.703799999999</v>
      </c>
    </row>
    <row r="495" spans="1:42" x14ac:dyDescent="0.25">
      <c r="A495" s="1">
        <v>13076</v>
      </c>
      <c r="B495" s="1" t="s">
        <v>2159</v>
      </c>
      <c r="C495" s="1" t="s">
        <v>1189</v>
      </c>
      <c r="D495" s="4">
        <v>16998</v>
      </c>
      <c r="E495" s="6">
        <f t="shared" si="133"/>
        <v>6627.5202000000008</v>
      </c>
      <c r="F495" s="4">
        <v>10344</v>
      </c>
      <c r="G495" s="6">
        <f t="shared" si="134"/>
        <v>8282.0222817599988</v>
      </c>
      <c r="H495" s="4">
        <v>11096</v>
      </c>
      <c r="I495" s="6">
        <f t="shared" si="135"/>
        <v>6435.6799999999994</v>
      </c>
      <c r="J495" s="4">
        <v>8800</v>
      </c>
      <c r="K495" s="6">
        <f t="shared" si="136"/>
        <v>3150.3978105599999</v>
      </c>
      <c r="L495" s="4">
        <v>6110</v>
      </c>
      <c r="M495" s="6">
        <f t="shared" si="137"/>
        <v>4307.5946912949994</v>
      </c>
      <c r="N495" s="4">
        <v>4404</v>
      </c>
      <c r="O495" s="6">
        <f t="shared" si="138"/>
        <v>2774.5376160000001</v>
      </c>
      <c r="P495" s="4">
        <v>4404</v>
      </c>
      <c r="Q495" s="6">
        <f t="shared" si="139"/>
        <v>2774.5376160000001</v>
      </c>
      <c r="R495" s="4">
        <v>5598</v>
      </c>
      <c r="S495" s="6">
        <f t="shared" si="140"/>
        <v>3668.400189</v>
      </c>
      <c r="T495" s="4">
        <v>15408</v>
      </c>
      <c r="U495" s="6">
        <f t="shared" si="141"/>
        <v>4221.8089487999996</v>
      </c>
      <c r="V495" s="4">
        <v>15396</v>
      </c>
      <c r="W495" s="6">
        <f t="shared" si="142"/>
        <v>5756.5751771999994</v>
      </c>
      <c r="X495" s="4">
        <v>8460</v>
      </c>
      <c r="Y495" s="6">
        <f t="shared" si="143"/>
        <v>3100.5933247799999</v>
      </c>
      <c r="Z495" s="4">
        <v>10008</v>
      </c>
      <c r="AA495" s="6">
        <f t="shared" si="144"/>
        <v>3166.0985141280003</v>
      </c>
      <c r="AB495" s="4">
        <v>15408</v>
      </c>
      <c r="AC495" s="6">
        <f t="shared" si="145"/>
        <v>6671.7142454879995</v>
      </c>
      <c r="AD495" s="4">
        <v>3996</v>
      </c>
      <c r="AE495" s="6">
        <f t="shared" si="146"/>
        <v>2754.6461964</v>
      </c>
      <c r="AF495" s="4">
        <v>3996</v>
      </c>
      <c r="AG495" s="6">
        <f t="shared" si="147"/>
        <v>7141.8496813199999</v>
      </c>
      <c r="AH495" s="4">
        <v>10560</v>
      </c>
      <c r="AI495" s="6">
        <f t="shared" si="148"/>
        <v>4646.6897378880003</v>
      </c>
      <c r="AJ495" s="4">
        <v>6000</v>
      </c>
      <c r="AK495" s="6">
        <f t="shared" si="149"/>
        <v>2527.8000000000002</v>
      </c>
      <c r="AL495" s="4">
        <v>7968</v>
      </c>
      <c r="AM495" s="6">
        <f t="shared" si="150"/>
        <v>7681.1519769485758</v>
      </c>
      <c r="AN495" s="4">
        <v>4400</v>
      </c>
      <c r="AO495" s="6">
        <f t="shared" si="151"/>
        <v>2873.48864</v>
      </c>
      <c r="AP495" s="6">
        <v>88553.720199999996</v>
      </c>
    </row>
    <row r="496" spans="1:42" x14ac:dyDescent="0.25">
      <c r="A496" s="1">
        <v>13078</v>
      </c>
      <c r="B496" s="1" t="s">
        <v>2160</v>
      </c>
      <c r="C496" s="1" t="s">
        <v>2563</v>
      </c>
      <c r="D496" s="4">
        <v>2880</v>
      </c>
      <c r="E496" s="6">
        <f t="shared" si="133"/>
        <v>1122.912</v>
      </c>
      <c r="F496" s="4">
        <v>1140</v>
      </c>
      <c r="G496" s="6">
        <f t="shared" si="134"/>
        <v>912.75187559999995</v>
      </c>
      <c r="H496" s="4">
        <v>1216</v>
      </c>
      <c r="I496" s="6">
        <f t="shared" si="135"/>
        <v>705.28</v>
      </c>
      <c r="J496" s="4">
        <v>500</v>
      </c>
      <c r="K496" s="6">
        <f t="shared" si="136"/>
        <v>178.9998756</v>
      </c>
      <c r="L496" s="4">
        <v>400</v>
      </c>
      <c r="M496" s="6">
        <f t="shared" si="137"/>
        <v>282.00292578035999</v>
      </c>
      <c r="N496" s="4">
        <v>804</v>
      </c>
      <c r="O496" s="6">
        <f t="shared" si="138"/>
        <v>506.52321599999999</v>
      </c>
      <c r="P496" s="4">
        <v>804</v>
      </c>
      <c r="Q496" s="6">
        <f t="shared" si="139"/>
        <v>506.52321599999999</v>
      </c>
      <c r="R496" s="4">
        <v>630</v>
      </c>
      <c r="S496" s="6">
        <f t="shared" si="140"/>
        <v>412.842465</v>
      </c>
      <c r="T496" s="4">
        <v>1440</v>
      </c>
      <c r="U496" s="6">
        <f t="shared" si="141"/>
        <v>394.56158399999998</v>
      </c>
      <c r="V496" s="4">
        <v>1200</v>
      </c>
      <c r="W496" s="6">
        <f t="shared" si="142"/>
        <v>448.68083999999999</v>
      </c>
      <c r="X496" s="4">
        <v>936</v>
      </c>
      <c r="Y496" s="6">
        <f t="shared" si="143"/>
        <v>343.04436784799998</v>
      </c>
      <c r="Z496" s="4">
        <v>840</v>
      </c>
      <c r="AA496" s="6">
        <f t="shared" si="144"/>
        <v>265.73968344000002</v>
      </c>
      <c r="AB496" s="4">
        <v>1224</v>
      </c>
      <c r="AC496" s="6">
        <f t="shared" si="145"/>
        <v>529.99599146399999</v>
      </c>
      <c r="AD496" s="4">
        <v>960</v>
      </c>
      <c r="AE496" s="6">
        <f t="shared" si="146"/>
        <v>661.77686399999993</v>
      </c>
      <c r="AF496" s="4">
        <v>420</v>
      </c>
      <c r="AG496" s="6">
        <f t="shared" si="147"/>
        <v>750.64486139999997</v>
      </c>
      <c r="AH496" s="4">
        <v>540</v>
      </c>
      <c r="AI496" s="6">
        <f t="shared" si="148"/>
        <v>237.614816142</v>
      </c>
      <c r="AJ496" s="4">
        <v>840</v>
      </c>
      <c r="AK496" s="6">
        <f t="shared" si="149"/>
        <v>353.892</v>
      </c>
      <c r="AL496" s="4">
        <v>876</v>
      </c>
      <c r="AM496" s="6">
        <f t="shared" si="150"/>
        <v>844.46399746573206</v>
      </c>
      <c r="AN496" s="4">
        <v>896</v>
      </c>
      <c r="AO496" s="6">
        <f t="shared" si="151"/>
        <v>585.14677760000006</v>
      </c>
      <c r="AP496" s="6">
        <v>10042.161999999998</v>
      </c>
    </row>
    <row r="497" spans="1:42" x14ac:dyDescent="0.25">
      <c r="A497" s="1">
        <v>13079</v>
      </c>
      <c r="B497" s="1" t="s">
        <v>2161</v>
      </c>
      <c r="C497" s="1" t="s">
        <v>1191</v>
      </c>
      <c r="D497" s="4">
        <v>10002</v>
      </c>
      <c r="E497" s="6">
        <f t="shared" si="133"/>
        <v>3899.7798000000003</v>
      </c>
      <c r="F497" s="4">
        <v>9456</v>
      </c>
      <c r="G497" s="6">
        <f t="shared" si="134"/>
        <v>7571.0366102399994</v>
      </c>
      <c r="H497" s="4">
        <v>0</v>
      </c>
      <c r="I497" s="6">
        <f t="shared" si="135"/>
        <v>0</v>
      </c>
      <c r="J497" s="4">
        <v>300</v>
      </c>
      <c r="K497" s="6">
        <f t="shared" si="136"/>
        <v>107.39992536</v>
      </c>
      <c r="L497" s="4">
        <v>1740</v>
      </c>
      <c r="M497" s="6">
        <f t="shared" si="137"/>
        <v>1226.7127271445661</v>
      </c>
      <c r="N497" s="4">
        <v>900</v>
      </c>
      <c r="O497" s="6">
        <f t="shared" si="138"/>
        <v>567.00360000000001</v>
      </c>
      <c r="P497" s="4">
        <v>900</v>
      </c>
      <c r="Q497" s="6">
        <f t="shared" si="139"/>
        <v>567.00360000000001</v>
      </c>
      <c r="R497" s="4">
        <v>900</v>
      </c>
      <c r="S497" s="6">
        <f t="shared" si="140"/>
        <v>589.77494999999999</v>
      </c>
      <c r="T497" s="4">
        <v>8808</v>
      </c>
      <c r="U497" s="6">
        <f t="shared" si="141"/>
        <v>2413.4016888000001</v>
      </c>
      <c r="V497" s="4">
        <v>3000</v>
      </c>
      <c r="W497" s="6">
        <f t="shared" si="142"/>
        <v>1121.7021</v>
      </c>
      <c r="X497" s="4">
        <v>3000</v>
      </c>
      <c r="Y497" s="6">
        <f t="shared" si="143"/>
        <v>1099.5011789999999</v>
      </c>
      <c r="Z497" s="4">
        <v>3000</v>
      </c>
      <c r="AA497" s="6">
        <f t="shared" si="144"/>
        <v>949.07029799999998</v>
      </c>
      <c r="AB497" s="4">
        <v>0</v>
      </c>
      <c r="AC497" s="6">
        <f t="shared" si="145"/>
        <v>0</v>
      </c>
      <c r="AD497" s="4">
        <v>1500</v>
      </c>
      <c r="AE497" s="6">
        <f t="shared" si="146"/>
        <v>1034.0263500000001</v>
      </c>
      <c r="AF497" s="4">
        <v>1500</v>
      </c>
      <c r="AG497" s="6">
        <f t="shared" si="147"/>
        <v>2680.8745050000002</v>
      </c>
      <c r="AH497" s="4">
        <v>0</v>
      </c>
      <c r="AI497" s="6">
        <f t="shared" si="148"/>
        <v>0</v>
      </c>
      <c r="AJ497" s="4">
        <v>1500</v>
      </c>
      <c r="AK497" s="6">
        <f t="shared" si="149"/>
        <v>631.95000000000005</v>
      </c>
      <c r="AL497" s="4">
        <v>0</v>
      </c>
      <c r="AM497" s="6">
        <f t="shared" si="150"/>
        <v>0</v>
      </c>
      <c r="AN497" s="4">
        <v>0</v>
      </c>
      <c r="AO497" s="6">
        <f t="shared" si="151"/>
        <v>0</v>
      </c>
      <c r="AP497" s="6">
        <v>24458.5278</v>
      </c>
    </row>
    <row r="498" spans="1:42" x14ac:dyDescent="0.25">
      <c r="A498" s="1">
        <v>13080</v>
      </c>
      <c r="B498" s="1" t="s">
        <v>2162</v>
      </c>
      <c r="C498" s="1" t="s">
        <v>1192</v>
      </c>
      <c r="D498" s="4">
        <v>792</v>
      </c>
      <c r="E498" s="6">
        <f t="shared" si="133"/>
        <v>308.80080000000004</v>
      </c>
      <c r="F498" s="4">
        <v>168</v>
      </c>
      <c r="G498" s="6">
        <f t="shared" si="134"/>
        <v>134.51080271999999</v>
      </c>
      <c r="H498" s="4">
        <v>184</v>
      </c>
      <c r="I498" s="6">
        <f t="shared" si="135"/>
        <v>106.72</v>
      </c>
      <c r="J498" s="4">
        <v>1080</v>
      </c>
      <c r="K498" s="6">
        <f t="shared" si="136"/>
        <v>386.63973129599998</v>
      </c>
      <c r="L498" s="4">
        <v>100</v>
      </c>
      <c r="M498" s="6">
        <f t="shared" si="137"/>
        <v>70.500731445089997</v>
      </c>
      <c r="N498" s="4">
        <v>120</v>
      </c>
      <c r="O498" s="6">
        <f t="shared" si="138"/>
        <v>75.600480000000005</v>
      </c>
      <c r="P498" s="4">
        <v>120</v>
      </c>
      <c r="Q498" s="6">
        <f t="shared" si="139"/>
        <v>75.600480000000005</v>
      </c>
      <c r="R498" s="4">
        <v>96</v>
      </c>
      <c r="S498" s="6">
        <f t="shared" si="140"/>
        <v>62.909328000000002</v>
      </c>
      <c r="T498" s="4">
        <v>336</v>
      </c>
      <c r="U498" s="6">
        <f t="shared" si="141"/>
        <v>92.064369599999992</v>
      </c>
      <c r="V498" s="4">
        <v>276</v>
      </c>
      <c r="W498" s="6">
        <f t="shared" si="142"/>
        <v>103.1965932</v>
      </c>
      <c r="X498" s="4">
        <v>144</v>
      </c>
      <c r="Y498" s="6">
        <f t="shared" si="143"/>
        <v>52.776056591999996</v>
      </c>
      <c r="Z498" s="4">
        <v>216</v>
      </c>
      <c r="AA498" s="6">
        <f t="shared" si="144"/>
        <v>68.333061455999996</v>
      </c>
      <c r="AB498" s="4">
        <v>696</v>
      </c>
      <c r="AC498" s="6">
        <f t="shared" si="145"/>
        <v>301.370269656</v>
      </c>
      <c r="AD498" s="4">
        <v>156</v>
      </c>
      <c r="AE498" s="6">
        <f t="shared" si="146"/>
        <v>107.53874039999999</v>
      </c>
      <c r="AF498" s="4">
        <v>720</v>
      </c>
      <c r="AG498" s="6">
        <f t="shared" si="147"/>
        <v>1286.8197623999999</v>
      </c>
      <c r="AH498" s="4">
        <v>180</v>
      </c>
      <c r="AI498" s="6">
        <f t="shared" si="148"/>
        <v>79.204938713999994</v>
      </c>
      <c r="AJ498" s="4">
        <v>1080</v>
      </c>
      <c r="AK498" s="6">
        <f t="shared" si="149"/>
        <v>455.00400000000002</v>
      </c>
      <c r="AL498" s="4">
        <v>132</v>
      </c>
      <c r="AM498" s="6">
        <f t="shared" si="150"/>
        <v>127.247999618124</v>
      </c>
      <c r="AN498" s="4">
        <v>0</v>
      </c>
      <c r="AO498" s="6">
        <f t="shared" si="151"/>
        <v>0</v>
      </c>
      <c r="AP498" s="6">
        <v>3894.1767999999993</v>
      </c>
    </row>
    <row r="499" spans="1:42" x14ac:dyDescent="0.25">
      <c r="A499" s="1">
        <v>13081</v>
      </c>
      <c r="B499" s="1" t="s">
        <v>2163</v>
      </c>
      <c r="C499" s="1" t="s">
        <v>1193</v>
      </c>
      <c r="D499" s="4">
        <v>3498</v>
      </c>
      <c r="E499" s="6">
        <f t="shared" si="133"/>
        <v>1363.8702000000001</v>
      </c>
      <c r="F499" s="4">
        <v>1920</v>
      </c>
      <c r="G499" s="6">
        <f t="shared" si="134"/>
        <v>1537.2663167999999</v>
      </c>
      <c r="H499" s="4">
        <v>1400</v>
      </c>
      <c r="I499" s="6">
        <f t="shared" si="135"/>
        <v>812</v>
      </c>
      <c r="J499" s="4">
        <v>1400</v>
      </c>
      <c r="K499" s="6">
        <f t="shared" si="136"/>
        <v>501.19965167999999</v>
      </c>
      <c r="L499" s="4">
        <v>1170</v>
      </c>
      <c r="M499" s="6">
        <f t="shared" si="137"/>
        <v>824.85855790755306</v>
      </c>
      <c r="N499" s="4">
        <v>696</v>
      </c>
      <c r="O499" s="6">
        <f t="shared" si="138"/>
        <v>438.48278399999998</v>
      </c>
      <c r="P499" s="4">
        <v>696</v>
      </c>
      <c r="Q499" s="6">
        <f t="shared" si="139"/>
        <v>438.48278399999998</v>
      </c>
      <c r="R499" s="4">
        <v>1062</v>
      </c>
      <c r="S499" s="6">
        <f t="shared" si="140"/>
        <v>695.93444099999999</v>
      </c>
      <c r="T499" s="4">
        <v>2448</v>
      </c>
      <c r="U499" s="6">
        <f t="shared" si="141"/>
        <v>670.75469280000004</v>
      </c>
      <c r="V499" s="4">
        <v>2448</v>
      </c>
      <c r="W499" s="6">
        <f t="shared" si="142"/>
        <v>915.30891359999998</v>
      </c>
      <c r="X499" s="4">
        <v>1572</v>
      </c>
      <c r="Y499" s="6">
        <f t="shared" si="143"/>
        <v>576.13861779599995</v>
      </c>
      <c r="Z499" s="4">
        <v>1752</v>
      </c>
      <c r="AA499" s="6">
        <f t="shared" si="144"/>
        <v>554.25705403200004</v>
      </c>
      <c r="AB499" s="4">
        <v>2448</v>
      </c>
      <c r="AC499" s="6">
        <f t="shared" si="145"/>
        <v>1059.991982928</v>
      </c>
      <c r="AD499" s="4">
        <v>696</v>
      </c>
      <c r="AE499" s="6">
        <f t="shared" si="146"/>
        <v>479.78822639999999</v>
      </c>
      <c r="AF499" s="4">
        <v>276</v>
      </c>
      <c r="AG499" s="6">
        <f t="shared" si="147"/>
        <v>493.28090892</v>
      </c>
      <c r="AH499" s="4">
        <v>1680</v>
      </c>
      <c r="AI499" s="6">
        <f t="shared" si="148"/>
        <v>739.246094664</v>
      </c>
      <c r="AJ499" s="4">
        <v>840</v>
      </c>
      <c r="AK499" s="6">
        <f t="shared" si="149"/>
        <v>353.892</v>
      </c>
      <c r="AL499" s="4">
        <v>1656</v>
      </c>
      <c r="AM499" s="6">
        <f t="shared" si="150"/>
        <v>1596.3839952091921</v>
      </c>
      <c r="AN499" s="4">
        <v>704</v>
      </c>
      <c r="AO499" s="6">
        <f t="shared" si="151"/>
        <v>459.75818240000001</v>
      </c>
      <c r="AP499" s="6">
        <v>14509.3742</v>
      </c>
    </row>
    <row r="500" spans="1:42" x14ac:dyDescent="0.25">
      <c r="A500" s="1">
        <v>13082</v>
      </c>
      <c r="B500" s="1" t="s">
        <v>2164</v>
      </c>
      <c r="C500" s="1" t="s">
        <v>1194</v>
      </c>
      <c r="D500" s="4">
        <v>6000</v>
      </c>
      <c r="E500" s="6">
        <f t="shared" si="133"/>
        <v>2339.4</v>
      </c>
      <c r="F500" s="4">
        <v>2004</v>
      </c>
      <c r="G500" s="6">
        <f t="shared" si="134"/>
        <v>1604.5217181599999</v>
      </c>
      <c r="H500" s="4">
        <v>1000</v>
      </c>
      <c r="I500" s="6">
        <f t="shared" si="135"/>
        <v>580</v>
      </c>
      <c r="J500" s="4">
        <v>500</v>
      </c>
      <c r="K500" s="6">
        <f t="shared" si="136"/>
        <v>178.9998756</v>
      </c>
      <c r="L500" s="4">
        <v>2000</v>
      </c>
      <c r="M500" s="6">
        <f t="shared" si="137"/>
        <v>1410.0146289018001</v>
      </c>
      <c r="N500" s="4">
        <v>996</v>
      </c>
      <c r="O500" s="6">
        <f t="shared" si="138"/>
        <v>627.48398399999996</v>
      </c>
      <c r="P500" s="4">
        <v>996</v>
      </c>
      <c r="Q500" s="6">
        <f t="shared" si="139"/>
        <v>627.48398399999996</v>
      </c>
      <c r="R500" s="4">
        <v>4002</v>
      </c>
      <c r="S500" s="6">
        <f t="shared" si="140"/>
        <v>2622.5326110000001</v>
      </c>
      <c r="T500" s="4">
        <v>4008</v>
      </c>
      <c r="U500" s="6">
        <f t="shared" si="141"/>
        <v>1098.1964088</v>
      </c>
      <c r="V500" s="4">
        <v>3996</v>
      </c>
      <c r="W500" s="6">
        <f t="shared" si="142"/>
        <v>1494.1071972</v>
      </c>
      <c r="X500" s="4">
        <v>2004</v>
      </c>
      <c r="Y500" s="6">
        <f t="shared" si="143"/>
        <v>734.46678757199993</v>
      </c>
      <c r="Z500" s="4">
        <v>1992</v>
      </c>
      <c r="AA500" s="6">
        <f t="shared" si="144"/>
        <v>630.182677872</v>
      </c>
      <c r="AB500" s="4">
        <v>504</v>
      </c>
      <c r="AC500" s="6">
        <f t="shared" si="145"/>
        <v>218.23364354399999</v>
      </c>
      <c r="AD500" s="4">
        <v>2004</v>
      </c>
      <c r="AE500" s="6">
        <f t="shared" si="146"/>
        <v>1381.4592035999999</v>
      </c>
      <c r="AF500" s="4">
        <v>996</v>
      </c>
      <c r="AG500" s="6">
        <f t="shared" si="147"/>
        <v>1780.1006713199999</v>
      </c>
      <c r="AH500" s="4">
        <v>480</v>
      </c>
      <c r="AI500" s="6">
        <f t="shared" si="148"/>
        <v>211.21316990399998</v>
      </c>
      <c r="AJ500" s="4">
        <v>500</v>
      </c>
      <c r="AK500" s="6">
        <f t="shared" si="149"/>
        <v>210.65</v>
      </c>
      <c r="AL500" s="4">
        <v>2004</v>
      </c>
      <c r="AM500" s="6">
        <f t="shared" si="150"/>
        <v>1931.8559942024281</v>
      </c>
      <c r="AN500" s="4">
        <v>496</v>
      </c>
      <c r="AO500" s="6">
        <f t="shared" si="151"/>
        <v>323.92053759999999</v>
      </c>
      <c r="AP500" s="6">
        <v>20001.789999999997</v>
      </c>
    </row>
    <row r="501" spans="1:42" x14ac:dyDescent="0.25">
      <c r="A501" s="1">
        <v>13083</v>
      </c>
      <c r="B501" s="1" t="s">
        <v>2165</v>
      </c>
      <c r="C501" s="1" t="s">
        <v>2564</v>
      </c>
      <c r="D501" s="4">
        <v>4752</v>
      </c>
      <c r="E501" s="6">
        <f t="shared" si="133"/>
        <v>1852.8048000000001</v>
      </c>
      <c r="F501" s="4">
        <v>744</v>
      </c>
      <c r="G501" s="6">
        <f t="shared" si="134"/>
        <v>595.69069775999992</v>
      </c>
      <c r="H501" s="4">
        <v>0</v>
      </c>
      <c r="I501" s="6">
        <f t="shared" si="135"/>
        <v>0</v>
      </c>
      <c r="J501" s="4">
        <v>0</v>
      </c>
      <c r="K501" s="6">
        <f t="shared" si="136"/>
        <v>0</v>
      </c>
      <c r="L501" s="4">
        <v>610</v>
      </c>
      <c r="M501" s="6">
        <f t="shared" si="137"/>
        <v>430.05446181504902</v>
      </c>
      <c r="N501" s="4">
        <v>0</v>
      </c>
      <c r="O501" s="6">
        <f t="shared" si="138"/>
        <v>0</v>
      </c>
      <c r="P501" s="4">
        <v>0</v>
      </c>
      <c r="Q501" s="6">
        <f t="shared" si="139"/>
        <v>0</v>
      </c>
      <c r="R501" s="4">
        <v>1002</v>
      </c>
      <c r="S501" s="6">
        <f t="shared" si="140"/>
        <v>656.61611099999993</v>
      </c>
      <c r="T501" s="4">
        <v>3096</v>
      </c>
      <c r="U501" s="6">
        <f t="shared" si="141"/>
        <v>848.30740560000004</v>
      </c>
      <c r="V501" s="4">
        <v>2004</v>
      </c>
      <c r="W501" s="6">
        <f t="shared" si="142"/>
        <v>749.29700279999997</v>
      </c>
      <c r="X501" s="4">
        <v>1260</v>
      </c>
      <c r="Y501" s="6">
        <f t="shared" si="143"/>
        <v>461.79049517999999</v>
      </c>
      <c r="Z501" s="4">
        <v>1992</v>
      </c>
      <c r="AA501" s="6">
        <f t="shared" si="144"/>
        <v>630.182677872</v>
      </c>
      <c r="AB501" s="4">
        <v>1488</v>
      </c>
      <c r="AC501" s="6">
        <f t="shared" si="145"/>
        <v>644.30885236799998</v>
      </c>
      <c r="AD501" s="4">
        <v>0</v>
      </c>
      <c r="AE501" s="6">
        <f t="shared" si="146"/>
        <v>0</v>
      </c>
      <c r="AF501" s="4">
        <v>396</v>
      </c>
      <c r="AG501" s="6">
        <f t="shared" si="147"/>
        <v>707.75086931999999</v>
      </c>
      <c r="AH501" s="4">
        <v>1980</v>
      </c>
      <c r="AI501" s="6">
        <f t="shared" si="148"/>
        <v>871.25432585399994</v>
      </c>
      <c r="AJ501" s="4">
        <v>2400</v>
      </c>
      <c r="AK501" s="6">
        <f t="shared" si="149"/>
        <v>1011.12</v>
      </c>
      <c r="AL501" s="4">
        <v>0</v>
      </c>
      <c r="AM501" s="6">
        <f t="shared" si="150"/>
        <v>0</v>
      </c>
      <c r="AN501" s="4">
        <v>96</v>
      </c>
      <c r="AO501" s="6">
        <f t="shared" si="151"/>
        <v>62.694297599999999</v>
      </c>
      <c r="AP501" s="6">
        <v>9519.7847999999994</v>
      </c>
    </row>
    <row r="502" spans="1:42" x14ac:dyDescent="0.25">
      <c r="A502" s="1">
        <v>13084</v>
      </c>
      <c r="B502" s="1" t="s">
        <v>2166</v>
      </c>
      <c r="C502" s="1" t="s">
        <v>2691</v>
      </c>
      <c r="D502" s="4">
        <v>12000</v>
      </c>
      <c r="E502" s="6">
        <f t="shared" si="133"/>
        <v>4678.8</v>
      </c>
      <c r="F502" s="4">
        <v>6540</v>
      </c>
      <c r="G502" s="6">
        <f t="shared" si="134"/>
        <v>5236.3133915999997</v>
      </c>
      <c r="H502" s="4">
        <v>7200</v>
      </c>
      <c r="I502" s="6">
        <f t="shared" si="135"/>
        <v>4176</v>
      </c>
      <c r="J502" s="4">
        <v>4800</v>
      </c>
      <c r="K502" s="6">
        <f t="shared" si="136"/>
        <v>1718.39880576</v>
      </c>
      <c r="L502" s="4">
        <v>2590</v>
      </c>
      <c r="M502" s="6">
        <f t="shared" si="137"/>
        <v>1825.968944427831</v>
      </c>
      <c r="N502" s="4">
        <v>2400</v>
      </c>
      <c r="O502" s="6">
        <f t="shared" si="138"/>
        <v>1512.0096000000001</v>
      </c>
      <c r="P502" s="4">
        <v>2400</v>
      </c>
      <c r="Q502" s="6">
        <f t="shared" si="139"/>
        <v>1512.0096000000001</v>
      </c>
      <c r="R502" s="4">
        <v>2706</v>
      </c>
      <c r="S502" s="6">
        <f t="shared" si="140"/>
        <v>1773.2566830000001</v>
      </c>
      <c r="T502" s="4">
        <v>8400</v>
      </c>
      <c r="U502" s="6">
        <f t="shared" si="141"/>
        <v>2301.6092399999998</v>
      </c>
      <c r="V502" s="4">
        <v>8400</v>
      </c>
      <c r="W502" s="6">
        <f t="shared" si="142"/>
        <v>3140.7658799999999</v>
      </c>
      <c r="X502" s="4">
        <v>5580</v>
      </c>
      <c r="Y502" s="6">
        <f t="shared" si="143"/>
        <v>2045.0721929399999</v>
      </c>
      <c r="Z502" s="4">
        <v>8400</v>
      </c>
      <c r="AA502" s="6">
        <f t="shared" si="144"/>
        <v>2657.3968344</v>
      </c>
      <c r="AB502" s="4">
        <v>8400</v>
      </c>
      <c r="AC502" s="6">
        <f t="shared" si="145"/>
        <v>3637.2273923999996</v>
      </c>
      <c r="AD502" s="4">
        <v>2400</v>
      </c>
      <c r="AE502" s="6">
        <f t="shared" si="146"/>
        <v>1654.4421600000001</v>
      </c>
      <c r="AF502" s="4">
        <v>960</v>
      </c>
      <c r="AG502" s="6">
        <f t="shared" si="147"/>
        <v>1715.7596831999999</v>
      </c>
      <c r="AH502" s="4">
        <v>5760</v>
      </c>
      <c r="AI502" s="6">
        <f t="shared" si="148"/>
        <v>2534.5580388479998</v>
      </c>
      <c r="AJ502" s="4">
        <v>2880</v>
      </c>
      <c r="AK502" s="6">
        <f t="shared" si="149"/>
        <v>1213.3440000000001</v>
      </c>
      <c r="AL502" s="4">
        <v>6276</v>
      </c>
      <c r="AM502" s="6">
        <f t="shared" si="150"/>
        <v>6050.063981843532</v>
      </c>
      <c r="AN502" s="4">
        <v>2400</v>
      </c>
      <c r="AO502" s="6">
        <f t="shared" si="151"/>
        <v>1567.35744</v>
      </c>
      <c r="AP502" s="6">
        <v>50944.463999999993</v>
      </c>
    </row>
    <row r="503" spans="1:42" x14ac:dyDescent="0.25">
      <c r="A503" s="1">
        <v>13086</v>
      </c>
      <c r="B503" s="1" t="s">
        <v>2167</v>
      </c>
      <c r="C503" s="1" t="s">
        <v>1196</v>
      </c>
      <c r="D503" s="4">
        <v>1998</v>
      </c>
      <c r="E503" s="6">
        <f t="shared" si="133"/>
        <v>779.02020000000005</v>
      </c>
      <c r="F503" s="4">
        <v>768</v>
      </c>
      <c r="G503" s="6">
        <f t="shared" si="134"/>
        <v>614.90652671999999</v>
      </c>
      <c r="H503" s="4">
        <v>240</v>
      </c>
      <c r="I503" s="6">
        <f t="shared" si="135"/>
        <v>139.19999999999999</v>
      </c>
      <c r="J503" s="4">
        <v>140</v>
      </c>
      <c r="K503" s="6">
        <f t="shared" si="136"/>
        <v>50.119965168</v>
      </c>
      <c r="L503" s="4">
        <v>430</v>
      </c>
      <c r="M503" s="6">
        <f t="shared" si="137"/>
        <v>303.153145213887</v>
      </c>
      <c r="N503" s="4">
        <v>396</v>
      </c>
      <c r="O503" s="6">
        <f t="shared" si="138"/>
        <v>249.481584</v>
      </c>
      <c r="P503" s="4">
        <v>396</v>
      </c>
      <c r="Q503" s="6">
        <f t="shared" si="139"/>
        <v>249.481584</v>
      </c>
      <c r="R503" s="4">
        <v>318</v>
      </c>
      <c r="S503" s="6">
        <f t="shared" si="140"/>
        <v>208.38714899999999</v>
      </c>
      <c r="T503" s="4">
        <v>1392</v>
      </c>
      <c r="U503" s="6">
        <f t="shared" si="141"/>
        <v>381.4095312</v>
      </c>
      <c r="V503" s="4">
        <v>696</v>
      </c>
      <c r="W503" s="6">
        <f t="shared" si="142"/>
        <v>260.2348872</v>
      </c>
      <c r="X503" s="4">
        <v>564</v>
      </c>
      <c r="Y503" s="6">
        <f t="shared" si="143"/>
        <v>206.70622165199998</v>
      </c>
      <c r="Z503" s="4">
        <v>576</v>
      </c>
      <c r="AA503" s="6">
        <f t="shared" si="144"/>
        <v>182.22149721600002</v>
      </c>
      <c r="AB503" s="4">
        <v>792</v>
      </c>
      <c r="AC503" s="6">
        <f t="shared" si="145"/>
        <v>342.93858271199997</v>
      </c>
      <c r="AD503" s="4">
        <v>396</v>
      </c>
      <c r="AE503" s="6">
        <f t="shared" si="146"/>
        <v>272.98295639999998</v>
      </c>
      <c r="AF503" s="4">
        <v>360</v>
      </c>
      <c r="AG503" s="6">
        <f t="shared" si="147"/>
        <v>643.40988119999997</v>
      </c>
      <c r="AH503" s="4">
        <v>780</v>
      </c>
      <c r="AI503" s="6">
        <f t="shared" si="148"/>
        <v>343.22140109399999</v>
      </c>
      <c r="AJ503" s="4">
        <v>520</v>
      </c>
      <c r="AK503" s="6">
        <f t="shared" si="149"/>
        <v>219.07599999999999</v>
      </c>
      <c r="AL503" s="4">
        <v>768</v>
      </c>
      <c r="AM503" s="6">
        <f t="shared" si="150"/>
        <v>740.35199777817604</v>
      </c>
      <c r="AN503" s="4">
        <v>208</v>
      </c>
      <c r="AO503" s="6">
        <f t="shared" si="151"/>
        <v>135.83764479999999</v>
      </c>
      <c r="AP503" s="6">
        <v>6321.4561999999987</v>
      </c>
    </row>
    <row r="504" spans="1:42" x14ac:dyDescent="0.25">
      <c r="A504" s="1">
        <v>13088</v>
      </c>
      <c r="B504" s="1" t="s">
        <v>2168</v>
      </c>
      <c r="C504" s="1" t="s">
        <v>1197</v>
      </c>
      <c r="D504" s="4">
        <v>5196</v>
      </c>
      <c r="E504" s="6">
        <f t="shared" si="133"/>
        <v>2025.9204000000002</v>
      </c>
      <c r="F504" s="4">
        <v>1380</v>
      </c>
      <c r="G504" s="6">
        <f t="shared" si="134"/>
        <v>1104.9101651999999</v>
      </c>
      <c r="H504" s="4">
        <v>632</v>
      </c>
      <c r="I504" s="6">
        <f t="shared" si="135"/>
        <v>366.56</v>
      </c>
      <c r="J504" s="4">
        <v>1020</v>
      </c>
      <c r="K504" s="6">
        <f t="shared" si="136"/>
        <v>365.159746224</v>
      </c>
      <c r="L504" s="4">
        <v>740</v>
      </c>
      <c r="M504" s="6">
        <f t="shared" si="137"/>
        <v>521.70541269366606</v>
      </c>
      <c r="N504" s="4">
        <v>1092</v>
      </c>
      <c r="O504" s="6">
        <f t="shared" si="138"/>
        <v>687.96436800000004</v>
      </c>
      <c r="P504" s="4">
        <v>1104</v>
      </c>
      <c r="Q504" s="6">
        <f t="shared" si="139"/>
        <v>695.52441599999997</v>
      </c>
      <c r="R504" s="4">
        <v>330</v>
      </c>
      <c r="S504" s="6">
        <f t="shared" si="140"/>
        <v>216.25081499999999</v>
      </c>
      <c r="T504" s="4">
        <v>1920</v>
      </c>
      <c r="U504" s="6">
        <f t="shared" si="141"/>
        <v>526.08211200000005</v>
      </c>
      <c r="V504" s="4">
        <v>1476</v>
      </c>
      <c r="W504" s="6">
        <f t="shared" si="142"/>
        <v>551.87743319999993</v>
      </c>
      <c r="X504" s="4">
        <v>480</v>
      </c>
      <c r="Y504" s="6">
        <f t="shared" si="143"/>
        <v>175.92018863999999</v>
      </c>
      <c r="Z504" s="4">
        <v>744</v>
      </c>
      <c r="AA504" s="6">
        <f t="shared" si="144"/>
        <v>235.369433904</v>
      </c>
      <c r="AB504" s="4">
        <v>5088</v>
      </c>
      <c r="AC504" s="6">
        <f t="shared" si="145"/>
        <v>2203.1205919679996</v>
      </c>
      <c r="AD504" s="4">
        <v>1596</v>
      </c>
      <c r="AE504" s="6">
        <f t="shared" si="146"/>
        <v>1100.2040363999999</v>
      </c>
      <c r="AF504" s="4">
        <v>1020</v>
      </c>
      <c r="AG504" s="6">
        <f t="shared" si="147"/>
        <v>1822.9946634</v>
      </c>
      <c r="AH504" s="4">
        <v>1560</v>
      </c>
      <c r="AI504" s="6">
        <f t="shared" si="148"/>
        <v>686.44280218799997</v>
      </c>
      <c r="AJ504" s="4">
        <v>6120</v>
      </c>
      <c r="AK504" s="6">
        <f t="shared" si="149"/>
        <v>2578.3560000000002</v>
      </c>
      <c r="AL504" s="4">
        <v>456</v>
      </c>
      <c r="AM504" s="6">
        <f t="shared" si="150"/>
        <v>439.58399868079204</v>
      </c>
      <c r="AN504" s="4">
        <v>2544</v>
      </c>
      <c r="AO504" s="6">
        <f t="shared" si="151"/>
        <v>1661.3988864</v>
      </c>
      <c r="AP504" s="6">
        <v>17962.4624</v>
      </c>
    </row>
    <row r="505" spans="1:42" x14ac:dyDescent="0.25">
      <c r="A505" s="1">
        <v>13089</v>
      </c>
      <c r="B505" s="1" t="s">
        <v>2169</v>
      </c>
      <c r="C505" s="1" t="s">
        <v>1198</v>
      </c>
      <c r="D505" s="4">
        <v>5250</v>
      </c>
      <c r="E505" s="6">
        <f t="shared" si="133"/>
        <v>2046.9750000000001</v>
      </c>
      <c r="F505" s="4">
        <v>1104</v>
      </c>
      <c r="G505" s="6">
        <f t="shared" si="134"/>
        <v>883.9281321599999</v>
      </c>
      <c r="H505" s="4">
        <v>1200</v>
      </c>
      <c r="I505" s="6">
        <f t="shared" si="135"/>
        <v>696</v>
      </c>
      <c r="J505" s="4">
        <v>1500</v>
      </c>
      <c r="K505" s="6">
        <f t="shared" si="136"/>
        <v>536.99962679999999</v>
      </c>
      <c r="L505" s="4">
        <v>660</v>
      </c>
      <c r="M505" s="6">
        <f t="shared" si="137"/>
        <v>465.30482753759401</v>
      </c>
      <c r="N505" s="4">
        <v>804</v>
      </c>
      <c r="O505" s="6">
        <f t="shared" si="138"/>
        <v>506.52321599999999</v>
      </c>
      <c r="P505" s="4">
        <v>816</v>
      </c>
      <c r="Q505" s="6">
        <f t="shared" si="139"/>
        <v>514.08326399999999</v>
      </c>
      <c r="R505" s="4">
        <v>606</v>
      </c>
      <c r="S505" s="6">
        <f t="shared" si="140"/>
        <v>397.11513300000001</v>
      </c>
      <c r="T505" s="4">
        <v>2208</v>
      </c>
      <c r="U505" s="6">
        <f t="shared" si="141"/>
        <v>604.99442880000004</v>
      </c>
      <c r="V505" s="4">
        <v>1836</v>
      </c>
      <c r="W505" s="6">
        <f t="shared" si="142"/>
        <v>686.4816851999999</v>
      </c>
      <c r="X505" s="4">
        <v>1032</v>
      </c>
      <c r="Y505" s="6">
        <f t="shared" si="143"/>
        <v>378.228405576</v>
      </c>
      <c r="Z505" s="4">
        <v>1440</v>
      </c>
      <c r="AA505" s="6">
        <f t="shared" si="144"/>
        <v>455.55374304000003</v>
      </c>
      <c r="AB505" s="4">
        <v>3672</v>
      </c>
      <c r="AC505" s="6">
        <f t="shared" si="145"/>
        <v>1589.9879743919998</v>
      </c>
      <c r="AD505" s="4">
        <v>1056</v>
      </c>
      <c r="AE505" s="6">
        <f t="shared" si="146"/>
        <v>727.95455040000002</v>
      </c>
      <c r="AF505" s="4">
        <v>1596</v>
      </c>
      <c r="AG505" s="6">
        <f t="shared" si="147"/>
        <v>2852.4504733200001</v>
      </c>
      <c r="AH505" s="4">
        <v>1200</v>
      </c>
      <c r="AI505" s="6">
        <f t="shared" si="148"/>
        <v>528.03292476000001</v>
      </c>
      <c r="AJ505" s="4">
        <v>2400</v>
      </c>
      <c r="AK505" s="6">
        <f t="shared" si="149"/>
        <v>1011.12</v>
      </c>
      <c r="AL505" s="4">
        <v>960</v>
      </c>
      <c r="AM505" s="6">
        <f t="shared" si="150"/>
        <v>925.43999722271997</v>
      </c>
      <c r="AN505" s="4">
        <v>1056</v>
      </c>
      <c r="AO505" s="6">
        <f t="shared" si="151"/>
        <v>689.63727360000007</v>
      </c>
      <c r="AP505" s="6">
        <v>16494.537</v>
      </c>
    </row>
    <row r="506" spans="1:42" x14ac:dyDescent="0.25">
      <c r="A506" s="1">
        <v>13090</v>
      </c>
      <c r="B506" s="1" t="s">
        <v>2170</v>
      </c>
      <c r="C506" s="1" t="s">
        <v>1199</v>
      </c>
      <c r="D506" s="4">
        <v>3492</v>
      </c>
      <c r="E506" s="6">
        <f t="shared" si="133"/>
        <v>1361.5308</v>
      </c>
      <c r="F506" s="4">
        <v>756</v>
      </c>
      <c r="G506" s="6">
        <f t="shared" si="134"/>
        <v>605.29861224000001</v>
      </c>
      <c r="H506" s="4">
        <v>800</v>
      </c>
      <c r="I506" s="6">
        <f t="shared" si="135"/>
        <v>463.99999999999994</v>
      </c>
      <c r="J506" s="4">
        <v>2000</v>
      </c>
      <c r="K506" s="6">
        <f t="shared" si="136"/>
        <v>715.99950239999998</v>
      </c>
      <c r="L506" s="4">
        <v>460</v>
      </c>
      <c r="M506" s="6">
        <f t="shared" si="137"/>
        <v>324.30336464741401</v>
      </c>
      <c r="N506" s="4">
        <v>540</v>
      </c>
      <c r="O506" s="6">
        <f t="shared" si="138"/>
        <v>340.20215999999999</v>
      </c>
      <c r="P506" s="4">
        <v>540</v>
      </c>
      <c r="Q506" s="6">
        <f t="shared" si="139"/>
        <v>340.20215999999999</v>
      </c>
      <c r="R506" s="4">
        <v>420</v>
      </c>
      <c r="S506" s="6">
        <f t="shared" si="140"/>
        <v>275.22831000000002</v>
      </c>
      <c r="T506" s="4">
        <v>1464</v>
      </c>
      <c r="U506" s="6">
        <f t="shared" si="141"/>
        <v>401.13761039999997</v>
      </c>
      <c r="V506" s="4">
        <v>1224</v>
      </c>
      <c r="W506" s="6">
        <f t="shared" si="142"/>
        <v>457.65445679999999</v>
      </c>
      <c r="X506" s="4">
        <v>612</v>
      </c>
      <c r="Y506" s="6">
        <f t="shared" si="143"/>
        <v>224.29824051599999</v>
      </c>
      <c r="Z506" s="4">
        <v>960</v>
      </c>
      <c r="AA506" s="6">
        <f t="shared" si="144"/>
        <v>303.70249536</v>
      </c>
      <c r="AB506" s="4">
        <v>1992</v>
      </c>
      <c r="AC506" s="6">
        <f t="shared" si="145"/>
        <v>862.54249591199994</v>
      </c>
      <c r="AD506" s="4">
        <v>720</v>
      </c>
      <c r="AE506" s="6">
        <f t="shared" si="146"/>
        <v>496.33264800000001</v>
      </c>
      <c r="AF506" s="4">
        <v>2004</v>
      </c>
      <c r="AG506" s="6">
        <f t="shared" si="147"/>
        <v>3581.6483386800001</v>
      </c>
      <c r="AH506" s="4">
        <v>780</v>
      </c>
      <c r="AI506" s="6">
        <f t="shared" si="148"/>
        <v>343.22140109399999</v>
      </c>
      <c r="AJ506" s="4">
        <v>2000</v>
      </c>
      <c r="AK506" s="6">
        <f t="shared" si="149"/>
        <v>842.6</v>
      </c>
      <c r="AL506" s="4">
        <v>576</v>
      </c>
      <c r="AM506" s="6">
        <f t="shared" si="150"/>
        <v>555.263998333632</v>
      </c>
      <c r="AN506" s="4">
        <v>992</v>
      </c>
      <c r="AO506" s="6">
        <f t="shared" si="151"/>
        <v>647.84107519999998</v>
      </c>
      <c r="AP506" s="6">
        <v>13141.1548</v>
      </c>
    </row>
    <row r="507" spans="1:42" x14ac:dyDescent="0.25">
      <c r="A507" s="1">
        <v>13091</v>
      </c>
      <c r="B507" s="1" t="s">
        <v>2171</v>
      </c>
      <c r="C507" s="1" t="s">
        <v>1200</v>
      </c>
      <c r="D507" s="4">
        <v>4308</v>
      </c>
      <c r="E507" s="6">
        <f t="shared" si="133"/>
        <v>1679.6892</v>
      </c>
      <c r="F507" s="4">
        <v>924</v>
      </c>
      <c r="G507" s="6">
        <f t="shared" si="134"/>
        <v>739.80941495999991</v>
      </c>
      <c r="H507" s="4">
        <v>992</v>
      </c>
      <c r="I507" s="6">
        <f t="shared" si="135"/>
        <v>575.36</v>
      </c>
      <c r="J507" s="4">
        <v>1000</v>
      </c>
      <c r="K507" s="6">
        <f t="shared" si="136"/>
        <v>357.99975119999999</v>
      </c>
      <c r="L507" s="4">
        <v>560</v>
      </c>
      <c r="M507" s="6">
        <f t="shared" si="137"/>
        <v>394.80409609250404</v>
      </c>
      <c r="N507" s="4">
        <v>0</v>
      </c>
      <c r="O507" s="6">
        <f t="shared" si="138"/>
        <v>0</v>
      </c>
      <c r="P507" s="4">
        <v>672</v>
      </c>
      <c r="Q507" s="6">
        <f t="shared" si="139"/>
        <v>423.36268799999999</v>
      </c>
      <c r="R507" s="4">
        <v>498</v>
      </c>
      <c r="S507" s="6">
        <f t="shared" si="140"/>
        <v>326.34213899999997</v>
      </c>
      <c r="T507" s="4">
        <v>1824</v>
      </c>
      <c r="U507" s="6">
        <f t="shared" si="141"/>
        <v>499.77800639999998</v>
      </c>
      <c r="V507" s="4">
        <v>1512</v>
      </c>
      <c r="W507" s="6">
        <f t="shared" si="142"/>
        <v>565.33785839999996</v>
      </c>
      <c r="X507" s="4">
        <v>756</v>
      </c>
      <c r="Y507" s="6">
        <f t="shared" si="143"/>
        <v>277.074297108</v>
      </c>
      <c r="Z507" s="4">
        <v>0</v>
      </c>
      <c r="AA507" s="6">
        <f t="shared" si="144"/>
        <v>0</v>
      </c>
      <c r="AB507" s="4">
        <v>1512</v>
      </c>
      <c r="AC507" s="6">
        <f t="shared" si="145"/>
        <v>654.700930632</v>
      </c>
      <c r="AD507" s="4">
        <v>888</v>
      </c>
      <c r="AE507" s="6">
        <f t="shared" si="146"/>
        <v>612.14359920000004</v>
      </c>
      <c r="AF507" s="4">
        <v>204</v>
      </c>
      <c r="AG507" s="6">
        <f t="shared" si="147"/>
        <v>364.59893268000002</v>
      </c>
      <c r="AH507" s="4">
        <v>420</v>
      </c>
      <c r="AI507" s="6">
        <f t="shared" si="148"/>
        <v>184.811523666</v>
      </c>
      <c r="AJ507" s="4">
        <v>500</v>
      </c>
      <c r="AK507" s="6">
        <f t="shared" si="149"/>
        <v>210.65</v>
      </c>
      <c r="AL507" s="4">
        <v>708</v>
      </c>
      <c r="AM507" s="6">
        <f t="shared" si="150"/>
        <v>682.51199795175603</v>
      </c>
      <c r="AN507" s="4">
        <v>448</v>
      </c>
      <c r="AO507" s="6">
        <f t="shared" si="151"/>
        <v>292.57338880000003</v>
      </c>
      <c r="AP507" s="6">
        <v>8840.9151999999995</v>
      </c>
    </row>
    <row r="508" spans="1:42" x14ac:dyDescent="0.25">
      <c r="A508" s="1">
        <v>13092</v>
      </c>
      <c r="B508" s="1" t="s">
        <v>2172</v>
      </c>
      <c r="C508" s="1" t="s">
        <v>1201</v>
      </c>
      <c r="D508" s="4">
        <v>7500</v>
      </c>
      <c r="E508" s="6">
        <f t="shared" si="133"/>
        <v>2924.25</v>
      </c>
      <c r="F508" s="4">
        <v>5256</v>
      </c>
      <c r="G508" s="6">
        <f t="shared" si="134"/>
        <v>4208.2665422399996</v>
      </c>
      <c r="H508" s="4">
        <v>3000</v>
      </c>
      <c r="I508" s="6">
        <f t="shared" si="135"/>
        <v>1739.9999999999998</v>
      </c>
      <c r="J508" s="4">
        <v>3000</v>
      </c>
      <c r="K508" s="6">
        <f t="shared" si="136"/>
        <v>1073.9992536</v>
      </c>
      <c r="L508" s="4">
        <v>3000</v>
      </c>
      <c r="M508" s="6">
        <f t="shared" si="137"/>
        <v>2115.0219433527</v>
      </c>
      <c r="N508" s="4">
        <v>1500</v>
      </c>
      <c r="O508" s="6">
        <f t="shared" si="138"/>
        <v>945.00599999999997</v>
      </c>
      <c r="P508" s="4">
        <v>1500</v>
      </c>
      <c r="Q508" s="6">
        <f t="shared" si="139"/>
        <v>945.00599999999997</v>
      </c>
      <c r="R508" s="4">
        <v>2898</v>
      </c>
      <c r="S508" s="6">
        <f t="shared" si="140"/>
        <v>1899.075339</v>
      </c>
      <c r="T508" s="4">
        <v>5256</v>
      </c>
      <c r="U508" s="6">
        <f t="shared" si="141"/>
        <v>1440.1497816000001</v>
      </c>
      <c r="V508" s="4">
        <v>5256</v>
      </c>
      <c r="W508" s="6">
        <f t="shared" si="142"/>
        <v>1965.2220791999998</v>
      </c>
      <c r="X508" s="4">
        <v>5256</v>
      </c>
      <c r="Y508" s="6">
        <f t="shared" si="143"/>
        <v>1926.3260656079999</v>
      </c>
      <c r="Z508" s="4">
        <v>1512</v>
      </c>
      <c r="AA508" s="6">
        <f t="shared" si="144"/>
        <v>478.33143019200003</v>
      </c>
      <c r="AB508" s="4">
        <v>5256</v>
      </c>
      <c r="AC508" s="6">
        <f t="shared" si="145"/>
        <v>2275.865139816</v>
      </c>
      <c r="AD508" s="4">
        <v>1500</v>
      </c>
      <c r="AE508" s="6">
        <f t="shared" si="146"/>
        <v>1034.0263500000001</v>
      </c>
      <c r="AF508" s="4">
        <v>1200</v>
      </c>
      <c r="AG508" s="6">
        <f t="shared" si="147"/>
        <v>2144.6996039999999</v>
      </c>
      <c r="AH508" s="4">
        <v>3600</v>
      </c>
      <c r="AI508" s="6">
        <f t="shared" si="148"/>
        <v>1584.09877428</v>
      </c>
      <c r="AJ508" s="4">
        <v>7500</v>
      </c>
      <c r="AK508" s="6">
        <f t="shared" si="149"/>
        <v>3159.75</v>
      </c>
      <c r="AL508" s="4">
        <v>3000</v>
      </c>
      <c r="AM508" s="6">
        <f t="shared" si="150"/>
        <v>2891.9999913209999</v>
      </c>
      <c r="AN508" s="4">
        <v>1504</v>
      </c>
      <c r="AO508" s="6">
        <f t="shared" si="151"/>
        <v>982.21066240000005</v>
      </c>
      <c r="AP508" s="6">
        <v>35728.232000000004</v>
      </c>
    </row>
    <row r="509" spans="1:42" x14ac:dyDescent="0.25">
      <c r="A509" s="1">
        <v>13093</v>
      </c>
      <c r="B509" s="1" t="s">
        <v>2173</v>
      </c>
      <c r="C509" s="1" t="s">
        <v>1202</v>
      </c>
      <c r="D509" s="4">
        <v>7998</v>
      </c>
      <c r="E509" s="6">
        <f t="shared" si="133"/>
        <v>3118.4202</v>
      </c>
      <c r="F509" s="4">
        <v>3000</v>
      </c>
      <c r="G509" s="6">
        <f t="shared" si="134"/>
        <v>2401.9786199999999</v>
      </c>
      <c r="H509" s="4">
        <v>2696</v>
      </c>
      <c r="I509" s="6">
        <f t="shared" si="135"/>
        <v>1563.6799999999998</v>
      </c>
      <c r="J509" s="4">
        <v>5000</v>
      </c>
      <c r="K509" s="6">
        <f t="shared" si="136"/>
        <v>1789.998756</v>
      </c>
      <c r="L509" s="4">
        <v>4620</v>
      </c>
      <c r="M509" s="6">
        <f t="shared" si="137"/>
        <v>3257.133792763158</v>
      </c>
      <c r="N509" s="4">
        <v>3804</v>
      </c>
      <c r="O509" s="6">
        <f t="shared" si="138"/>
        <v>2396.5352160000002</v>
      </c>
      <c r="P509" s="4">
        <v>3804</v>
      </c>
      <c r="Q509" s="6">
        <f t="shared" si="139"/>
        <v>2396.5352160000002</v>
      </c>
      <c r="R509" s="4">
        <v>4236</v>
      </c>
      <c r="S509" s="6">
        <f t="shared" si="140"/>
        <v>2775.8740979999998</v>
      </c>
      <c r="T509" s="4">
        <v>13296</v>
      </c>
      <c r="U509" s="6">
        <f t="shared" si="141"/>
        <v>3643.1186256000001</v>
      </c>
      <c r="V509" s="4">
        <v>7500</v>
      </c>
      <c r="W509" s="6">
        <f t="shared" si="142"/>
        <v>2804.2552499999997</v>
      </c>
      <c r="X509" s="4">
        <v>3504</v>
      </c>
      <c r="Y509" s="6">
        <f t="shared" si="143"/>
        <v>1284.2173770719999</v>
      </c>
      <c r="Z509" s="4">
        <v>0</v>
      </c>
      <c r="AA509" s="6">
        <f t="shared" si="144"/>
        <v>0</v>
      </c>
      <c r="AB509" s="4">
        <v>3600</v>
      </c>
      <c r="AC509" s="6">
        <f t="shared" si="145"/>
        <v>1558.8117396</v>
      </c>
      <c r="AD509" s="4">
        <v>3504</v>
      </c>
      <c r="AE509" s="6">
        <f t="shared" si="146"/>
        <v>2415.4855536</v>
      </c>
      <c r="AF509" s="4">
        <v>1524</v>
      </c>
      <c r="AG509" s="6">
        <f t="shared" si="147"/>
        <v>2723.7684970800001</v>
      </c>
      <c r="AH509" s="4">
        <v>3480</v>
      </c>
      <c r="AI509" s="6">
        <f t="shared" si="148"/>
        <v>1531.295481804</v>
      </c>
      <c r="AJ509" s="4">
        <v>2500</v>
      </c>
      <c r="AK509" s="6">
        <f t="shared" si="149"/>
        <v>1053.25</v>
      </c>
      <c r="AL509" s="4">
        <v>3000</v>
      </c>
      <c r="AM509" s="6">
        <f t="shared" si="150"/>
        <v>2891.9999913209999</v>
      </c>
      <c r="AN509" s="4">
        <v>1504</v>
      </c>
      <c r="AO509" s="6">
        <f t="shared" si="151"/>
        <v>982.21066240000005</v>
      </c>
      <c r="AP509" s="6">
        <v>40584.644200000002</v>
      </c>
    </row>
    <row r="510" spans="1:42" x14ac:dyDescent="0.25">
      <c r="A510" s="1">
        <v>13095</v>
      </c>
      <c r="B510" s="1" t="s">
        <v>2174</v>
      </c>
      <c r="C510" s="1" t="s">
        <v>1203</v>
      </c>
      <c r="D510" s="4">
        <v>4998</v>
      </c>
      <c r="E510" s="6">
        <f t="shared" si="133"/>
        <v>1948.7202000000002</v>
      </c>
      <c r="F510" s="4">
        <v>600</v>
      </c>
      <c r="G510" s="6">
        <f t="shared" si="134"/>
        <v>480.39572399999997</v>
      </c>
      <c r="H510" s="4">
        <v>200</v>
      </c>
      <c r="I510" s="6">
        <f t="shared" si="135"/>
        <v>115.99999999999999</v>
      </c>
      <c r="J510" s="4">
        <v>0</v>
      </c>
      <c r="K510" s="6">
        <f t="shared" si="136"/>
        <v>0</v>
      </c>
      <c r="L510" s="4">
        <v>1080</v>
      </c>
      <c r="M510" s="6">
        <f t="shared" si="137"/>
        <v>761.40789960697202</v>
      </c>
      <c r="N510" s="4">
        <v>348</v>
      </c>
      <c r="O510" s="6">
        <f t="shared" si="138"/>
        <v>219.24139199999999</v>
      </c>
      <c r="P510" s="4">
        <v>348</v>
      </c>
      <c r="Q510" s="6">
        <f t="shared" si="139"/>
        <v>219.24139199999999</v>
      </c>
      <c r="R510" s="4">
        <v>1128</v>
      </c>
      <c r="S510" s="6">
        <f t="shared" si="140"/>
        <v>739.18460400000004</v>
      </c>
      <c r="T510" s="4">
        <v>3000</v>
      </c>
      <c r="U510" s="6">
        <f t="shared" si="141"/>
        <v>822.00329999999997</v>
      </c>
      <c r="V510" s="4">
        <v>504</v>
      </c>
      <c r="W510" s="6">
        <f t="shared" si="142"/>
        <v>188.44595279999999</v>
      </c>
      <c r="X510" s="4">
        <v>996</v>
      </c>
      <c r="Y510" s="6">
        <f t="shared" si="143"/>
        <v>365.03439142799999</v>
      </c>
      <c r="Z510" s="4">
        <v>1512</v>
      </c>
      <c r="AA510" s="6">
        <f t="shared" si="144"/>
        <v>478.33143019200003</v>
      </c>
      <c r="AB510" s="4">
        <v>1992</v>
      </c>
      <c r="AC510" s="6">
        <f t="shared" si="145"/>
        <v>862.54249591199994</v>
      </c>
      <c r="AD510" s="4">
        <v>996</v>
      </c>
      <c r="AE510" s="6">
        <f t="shared" si="146"/>
        <v>686.59349639999994</v>
      </c>
      <c r="AF510" s="4">
        <v>804</v>
      </c>
      <c r="AG510" s="6">
        <f t="shared" si="147"/>
        <v>1436.9487346799999</v>
      </c>
      <c r="AH510" s="4">
        <v>1980</v>
      </c>
      <c r="AI510" s="6">
        <f t="shared" si="148"/>
        <v>871.25432585399994</v>
      </c>
      <c r="AJ510" s="4">
        <v>1200</v>
      </c>
      <c r="AK510" s="6">
        <f t="shared" si="149"/>
        <v>505.56</v>
      </c>
      <c r="AL510" s="4">
        <v>504</v>
      </c>
      <c r="AM510" s="6">
        <f t="shared" si="150"/>
        <v>485.85599854192799</v>
      </c>
      <c r="AN510" s="4">
        <v>0</v>
      </c>
      <c r="AO510" s="6">
        <f t="shared" si="151"/>
        <v>0</v>
      </c>
      <c r="AP510" s="6">
        <v>11184.648200000001</v>
      </c>
    </row>
    <row r="511" spans="1:42" x14ac:dyDescent="0.25">
      <c r="A511" s="1">
        <v>13096</v>
      </c>
      <c r="B511" s="1" t="s">
        <v>2175</v>
      </c>
      <c r="C511" s="1" t="s">
        <v>1204</v>
      </c>
      <c r="D511" s="4">
        <v>2502</v>
      </c>
      <c r="E511" s="6">
        <f t="shared" si="133"/>
        <v>975.52980000000002</v>
      </c>
      <c r="F511" s="4">
        <v>1044</v>
      </c>
      <c r="G511" s="6">
        <f t="shared" si="134"/>
        <v>835.88855975999991</v>
      </c>
      <c r="H511" s="4">
        <v>0</v>
      </c>
      <c r="I511" s="6">
        <f t="shared" si="135"/>
        <v>0</v>
      </c>
      <c r="J511" s="4">
        <v>1000</v>
      </c>
      <c r="K511" s="6">
        <f t="shared" si="136"/>
        <v>357.99975119999999</v>
      </c>
      <c r="L511" s="4">
        <v>590</v>
      </c>
      <c r="M511" s="6">
        <f t="shared" si="137"/>
        <v>415.954315526031</v>
      </c>
      <c r="N511" s="4">
        <v>504</v>
      </c>
      <c r="O511" s="6">
        <f t="shared" si="138"/>
        <v>317.52201600000001</v>
      </c>
      <c r="P511" s="4">
        <v>504</v>
      </c>
      <c r="Q511" s="6">
        <f t="shared" si="139"/>
        <v>317.52201600000001</v>
      </c>
      <c r="R511" s="4">
        <v>504</v>
      </c>
      <c r="S511" s="6">
        <f t="shared" si="140"/>
        <v>330.27397200000001</v>
      </c>
      <c r="T511" s="4">
        <v>1752</v>
      </c>
      <c r="U511" s="6">
        <f t="shared" si="141"/>
        <v>480.04992720000001</v>
      </c>
      <c r="V511" s="4">
        <v>1752</v>
      </c>
      <c r="W511" s="6">
        <f t="shared" si="142"/>
        <v>655.07402639999998</v>
      </c>
      <c r="X511" s="4">
        <v>804</v>
      </c>
      <c r="Y511" s="6">
        <f t="shared" si="143"/>
        <v>294.66631597200001</v>
      </c>
      <c r="Z511" s="4">
        <v>792</v>
      </c>
      <c r="AA511" s="6">
        <f t="shared" si="144"/>
        <v>250.55455867200001</v>
      </c>
      <c r="AB511" s="4">
        <v>0</v>
      </c>
      <c r="AC511" s="6">
        <f t="shared" si="145"/>
        <v>0</v>
      </c>
      <c r="AD511" s="4">
        <v>504</v>
      </c>
      <c r="AE511" s="6">
        <f t="shared" si="146"/>
        <v>347.43285359999999</v>
      </c>
      <c r="AF511" s="4">
        <v>204</v>
      </c>
      <c r="AG511" s="6">
        <f t="shared" si="147"/>
        <v>364.59893268000002</v>
      </c>
      <c r="AH511" s="4">
        <v>1200</v>
      </c>
      <c r="AI511" s="6">
        <f t="shared" si="148"/>
        <v>528.03292476000001</v>
      </c>
      <c r="AJ511" s="4">
        <v>600</v>
      </c>
      <c r="AK511" s="6">
        <f t="shared" si="149"/>
        <v>252.78</v>
      </c>
      <c r="AL511" s="4">
        <v>0</v>
      </c>
      <c r="AM511" s="6">
        <f t="shared" si="150"/>
        <v>0</v>
      </c>
      <c r="AN511" s="4">
        <v>192</v>
      </c>
      <c r="AO511" s="6">
        <f t="shared" si="151"/>
        <v>125.3885952</v>
      </c>
      <c r="AP511" s="6">
        <v>6848.4958000000006</v>
      </c>
    </row>
    <row r="512" spans="1:42" x14ac:dyDescent="0.25">
      <c r="A512" s="1">
        <v>13097</v>
      </c>
      <c r="B512" s="1" t="s">
        <v>2176</v>
      </c>
      <c r="C512" s="1" t="s">
        <v>1205</v>
      </c>
      <c r="D512" s="4">
        <v>10002</v>
      </c>
      <c r="E512" s="6">
        <f t="shared" si="133"/>
        <v>3899.7798000000003</v>
      </c>
      <c r="F512" s="4">
        <v>4704</v>
      </c>
      <c r="G512" s="6">
        <f t="shared" si="134"/>
        <v>3766.30247616</v>
      </c>
      <c r="H512" s="4">
        <v>5000</v>
      </c>
      <c r="I512" s="6">
        <f t="shared" si="135"/>
        <v>2900</v>
      </c>
      <c r="J512" s="4">
        <v>4000</v>
      </c>
      <c r="K512" s="6">
        <f t="shared" si="136"/>
        <v>1431.9990048</v>
      </c>
      <c r="L512" s="4">
        <v>2780</v>
      </c>
      <c r="M512" s="6">
        <f t="shared" si="137"/>
        <v>1959.9203341735022</v>
      </c>
      <c r="N512" s="4">
        <v>2004</v>
      </c>
      <c r="O512" s="6">
        <f t="shared" si="138"/>
        <v>1262.528016</v>
      </c>
      <c r="P512" s="4">
        <v>2004</v>
      </c>
      <c r="Q512" s="6">
        <f t="shared" si="139"/>
        <v>1262.528016</v>
      </c>
      <c r="R512" s="4">
        <v>2544</v>
      </c>
      <c r="S512" s="6">
        <f t="shared" si="140"/>
        <v>1667.0971919999999</v>
      </c>
      <c r="T512" s="4">
        <v>4992</v>
      </c>
      <c r="U512" s="6">
        <f t="shared" si="141"/>
        <v>1367.8134912</v>
      </c>
      <c r="V512" s="4">
        <v>5004</v>
      </c>
      <c r="W512" s="6">
        <f t="shared" si="142"/>
        <v>1870.9991027999999</v>
      </c>
      <c r="X512" s="4">
        <v>3852</v>
      </c>
      <c r="Y512" s="6">
        <f t="shared" si="143"/>
        <v>1411.759513836</v>
      </c>
      <c r="Z512" s="4">
        <v>4992</v>
      </c>
      <c r="AA512" s="6">
        <f t="shared" si="144"/>
        <v>1579.252975872</v>
      </c>
      <c r="AB512" s="4">
        <v>3000</v>
      </c>
      <c r="AC512" s="6">
        <f t="shared" si="145"/>
        <v>1299.009783</v>
      </c>
      <c r="AD512" s="4">
        <v>2004</v>
      </c>
      <c r="AE512" s="6">
        <f t="shared" si="146"/>
        <v>1381.4592035999999</v>
      </c>
      <c r="AF512" s="4">
        <v>5004</v>
      </c>
      <c r="AG512" s="6">
        <f t="shared" si="147"/>
        <v>8943.3973486800005</v>
      </c>
      <c r="AH512" s="4">
        <v>4500</v>
      </c>
      <c r="AI512" s="6">
        <f t="shared" si="148"/>
        <v>1980.12346785</v>
      </c>
      <c r="AJ512" s="4">
        <v>3000</v>
      </c>
      <c r="AK512" s="6">
        <f t="shared" si="149"/>
        <v>1263.9000000000001</v>
      </c>
      <c r="AL512" s="4">
        <v>3504</v>
      </c>
      <c r="AM512" s="6">
        <f t="shared" si="150"/>
        <v>3377.8559898629283</v>
      </c>
      <c r="AN512" s="4">
        <v>2000</v>
      </c>
      <c r="AO512" s="6">
        <f t="shared" si="151"/>
        <v>1306.1312</v>
      </c>
      <c r="AP512" s="6">
        <v>43926.311800000003</v>
      </c>
    </row>
    <row r="513" spans="1:42" x14ac:dyDescent="0.25">
      <c r="A513" s="1">
        <v>13099</v>
      </c>
      <c r="B513" s="1" t="s">
        <v>2177</v>
      </c>
      <c r="C513" s="1" t="s">
        <v>1206</v>
      </c>
      <c r="D513" s="4">
        <v>6498</v>
      </c>
      <c r="E513" s="6">
        <f t="shared" si="133"/>
        <v>2533.5702000000001</v>
      </c>
      <c r="F513" s="4">
        <v>5448</v>
      </c>
      <c r="G513" s="6">
        <f t="shared" si="134"/>
        <v>4361.9931739200001</v>
      </c>
      <c r="H513" s="4">
        <v>4000</v>
      </c>
      <c r="I513" s="6">
        <f t="shared" si="135"/>
        <v>2320</v>
      </c>
      <c r="J513" s="4">
        <v>4000</v>
      </c>
      <c r="K513" s="6">
        <f t="shared" si="136"/>
        <v>1431.9990048</v>
      </c>
      <c r="L513" s="4">
        <v>2160</v>
      </c>
      <c r="M513" s="6">
        <f t="shared" si="137"/>
        <v>1522.815799213944</v>
      </c>
      <c r="N513" s="4">
        <v>2004</v>
      </c>
      <c r="O513" s="6">
        <f t="shared" si="138"/>
        <v>1262.528016</v>
      </c>
      <c r="P513" s="4">
        <v>2004</v>
      </c>
      <c r="Q513" s="6">
        <f t="shared" si="139"/>
        <v>1262.528016</v>
      </c>
      <c r="R513" s="4">
        <v>2256</v>
      </c>
      <c r="S513" s="6">
        <f t="shared" si="140"/>
        <v>1478.3692080000001</v>
      </c>
      <c r="T513" s="4">
        <v>7008</v>
      </c>
      <c r="U513" s="6">
        <f t="shared" si="141"/>
        <v>1920.1997088000001</v>
      </c>
      <c r="V513" s="4">
        <v>6996</v>
      </c>
      <c r="W513" s="6">
        <f t="shared" si="142"/>
        <v>2615.8092971999999</v>
      </c>
      <c r="X513" s="4">
        <v>4656</v>
      </c>
      <c r="Y513" s="6">
        <f t="shared" si="143"/>
        <v>1706.4258298079999</v>
      </c>
      <c r="Z513" s="4">
        <v>7008</v>
      </c>
      <c r="AA513" s="6">
        <f t="shared" si="144"/>
        <v>2217.0282161280002</v>
      </c>
      <c r="AB513" s="4">
        <v>7008</v>
      </c>
      <c r="AC513" s="6">
        <f t="shared" si="145"/>
        <v>3034.4868530879999</v>
      </c>
      <c r="AD513" s="4">
        <v>2004</v>
      </c>
      <c r="AE513" s="6">
        <f t="shared" si="146"/>
        <v>1381.4592035999999</v>
      </c>
      <c r="AF513" s="4">
        <v>3504</v>
      </c>
      <c r="AG513" s="6">
        <f t="shared" si="147"/>
        <v>6262.5228436799998</v>
      </c>
      <c r="AH513" s="4">
        <v>4800</v>
      </c>
      <c r="AI513" s="6">
        <f t="shared" si="148"/>
        <v>2112.1316990400001</v>
      </c>
      <c r="AJ513" s="4">
        <v>5500</v>
      </c>
      <c r="AK513" s="6">
        <f t="shared" si="149"/>
        <v>2317.15</v>
      </c>
      <c r="AL513" s="4">
        <v>5232</v>
      </c>
      <c r="AM513" s="6">
        <f t="shared" si="150"/>
        <v>5043.6479848638237</v>
      </c>
      <c r="AN513" s="4">
        <v>2000</v>
      </c>
      <c r="AO513" s="6">
        <f t="shared" si="151"/>
        <v>1306.1312</v>
      </c>
      <c r="AP513" s="6">
        <v>46084.274200000007</v>
      </c>
    </row>
    <row r="514" spans="1:42" x14ac:dyDescent="0.25">
      <c r="A514" s="1">
        <v>13100</v>
      </c>
      <c r="B514" s="1" t="s">
        <v>2178</v>
      </c>
      <c r="C514" s="1" t="s">
        <v>1207</v>
      </c>
      <c r="D514" s="4">
        <v>11496</v>
      </c>
      <c r="E514" s="6">
        <f t="shared" si="133"/>
        <v>4482.2903999999999</v>
      </c>
      <c r="F514" s="4">
        <v>2748</v>
      </c>
      <c r="G514" s="6">
        <f t="shared" si="134"/>
        <v>2200.2124159199998</v>
      </c>
      <c r="H514" s="4">
        <v>304</v>
      </c>
      <c r="I514" s="6">
        <f t="shared" si="135"/>
        <v>176.32</v>
      </c>
      <c r="J514" s="4">
        <v>1200</v>
      </c>
      <c r="K514" s="6">
        <f t="shared" si="136"/>
        <v>429.59970143999999</v>
      </c>
      <c r="L514" s="4">
        <v>1410</v>
      </c>
      <c r="M514" s="6">
        <f t="shared" si="137"/>
        <v>994.06031337576906</v>
      </c>
      <c r="N514" s="4">
        <v>1668</v>
      </c>
      <c r="O514" s="6">
        <f t="shared" si="138"/>
        <v>1050.8466720000001</v>
      </c>
      <c r="P514" s="4">
        <v>1680</v>
      </c>
      <c r="Q514" s="6">
        <f t="shared" si="139"/>
        <v>1058.40672</v>
      </c>
      <c r="R514" s="4">
        <v>1464</v>
      </c>
      <c r="S514" s="6">
        <f t="shared" si="140"/>
        <v>959.36725200000001</v>
      </c>
      <c r="T514" s="4">
        <v>3504</v>
      </c>
      <c r="U514" s="6">
        <f t="shared" si="141"/>
        <v>960.09985440000003</v>
      </c>
      <c r="V514" s="4">
        <v>3000</v>
      </c>
      <c r="W514" s="6">
        <f t="shared" si="142"/>
        <v>1121.7021</v>
      </c>
      <c r="X514" s="4">
        <v>2280</v>
      </c>
      <c r="Y514" s="6">
        <f t="shared" si="143"/>
        <v>835.62089603999993</v>
      </c>
      <c r="Z514" s="4">
        <v>1512</v>
      </c>
      <c r="AA514" s="6">
        <f t="shared" si="144"/>
        <v>478.33143019200003</v>
      </c>
      <c r="AB514" s="4">
        <v>3000</v>
      </c>
      <c r="AC514" s="6">
        <f t="shared" si="145"/>
        <v>1299.009783</v>
      </c>
      <c r="AD514" s="4">
        <v>1752</v>
      </c>
      <c r="AE514" s="6">
        <f t="shared" si="146"/>
        <v>1207.7427768</v>
      </c>
      <c r="AF514" s="4">
        <v>1500</v>
      </c>
      <c r="AG514" s="6">
        <f t="shared" si="147"/>
        <v>2680.8745050000002</v>
      </c>
      <c r="AH514" s="4">
        <v>2820</v>
      </c>
      <c r="AI514" s="6">
        <f t="shared" si="148"/>
        <v>1240.8773731859999</v>
      </c>
      <c r="AJ514" s="4">
        <v>2000</v>
      </c>
      <c r="AK514" s="6">
        <f t="shared" si="149"/>
        <v>842.6</v>
      </c>
      <c r="AL514" s="4">
        <v>2268</v>
      </c>
      <c r="AM514" s="6">
        <f t="shared" si="150"/>
        <v>2186.3519934386759</v>
      </c>
      <c r="AN514" s="4">
        <v>1744</v>
      </c>
      <c r="AO514" s="6">
        <f t="shared" si="151"/>
        <v>1138.9464064000001</v>
      </c>
      <c r="AP514" s="6">
        <v>25340.548399999996</v>
      </c>
    </row>
    <row r="515" spans="1:42" x14ac:dyDescent="0.25">
      <c r="A515" s="1">
        <v>13101</v>
      </c>
      <c r="B515" s="1" t="s">
        <v>2179</v>
      </c>
      <c r="C515" s="1" t="s">
        <v>1208</v>
      </c>
      <c r="D515" s="4">
        <v>5250</v>
      </c>
      <c r="E515" s="6">
        <f t="shared" si="133"/>
        <v>2046.9750000000001</v>
      </c>
      <c r="F515" s="4">
        <v>3672</v>
      </c>
      <c r="G515" s="6">
        <f t="shared" si="134"/>
        <v>2940.0218308799999</v>
      </c>
      <c r="H515" s="4">
        <v>2000</v>
      </c>
      <c r="I515" s="6">
        <f t="shared" si="135"/>
        <v>1160</v>
      </c>
      <c r="J515" s="4">
        <v>2000</v>
      </c>
      <c r="K515" s="6">
        <f t="shared" si="136"/>
        <v>715.99950239999998</v>
      </c>
      <c r="L515" s="4">
        <v>2000</v>
      </c>
      <c r="M515" s="6">
        <f t="shared" si="137"/>
        <v>1410.0146289018001</v>
      </c>
      <c r="N515" s="4">
        <v>1056</v>
      </c>
      <c r="O515" s="6">
        <f t="shared" si="138"/>
        <v>665.28422399999999</v>
      </c>
      <c r="P515" s="4">
        <v>1056</v>
      </c>
      <c r="Q515" s="6">
        <f t="shared" si="139"/>
        <v>665.28422399999999</v>
      </c>
      <c r="R515" s="4">
        <v>2028</v>
      </c>
      <c r="S515" s="6">
        <f t="shared" si="140"/>
        <v>1328.959554</v>
      </c>
      <c r="T515" s="4">
        <v>3000</v>
      </c>
      <c r="U515" s="6">
        <f t="shared" si="141"/>
        <v>822.00329999999997</v>
      </c>
      <c r="V515" s="4">
        <v>2004</v>
      </c>
      <c r="W515" s="6">
        <f t="shared" si="142"/>
        <v>749.29700279999997</v>
      </c>
      <c r="X515" s="4">
        <v>2004</v>
      </c>
      <c r="Y515" s="6">
        <f t="shared" si="143"/>
        <v>734.46678757199993</v>
      </c>
      <c r="Z515" s="4">
        <v>1992</v>
      </c>
      <c r="AA515" s="6">
        <f t="shared" si="144"/>
        <v>630.182677872</v>
      </c>
      <c r="AB515" s="4">
        <v>3672</v>
      </c>
      <c r="AC515" s="6">
        <f t="shared" si="145"/>
        <v>1589.9879743919998</v>
      </c>
      <c r="AD515" s="4">
        <v>1044</v>
      </c>
      <c r="AE515" s="6">
        <f t="shared" si="146"/>
        <v>719.68233959999998</v>
      </c>
      <c r="AF515" s="4">
        <v>996</v>
      </c>
      <c r="AG515" s="6">
        <f t="shared" si="147"/>
        <v>1780.1006713199999</v>
      </c>
      <c r="AH515" s="4">
        <v>2520</v>
      </c>
      <c r="AI515" s="6">
        <f t="shared" si="148"/>
        <v>1108.8691419960001</v>
      </c>
      <c r="AJ515" s="4">
        <v>4000</v>
      </c>
      <c r="AK515" s="6">
        <f t="shared" si="149"/>
        <v>1685.2</v>
      </c>
      <c r="AL515" s="4">
        <v>3000</v>
      </c>
      <c r="AM515" s="6">
        <f t="shared" si="150"/>
        <v>2891.9999913209999</v>
      </c>
      <c r="AN515" s="4">
        <v>1056</v>
      </c>
      <c r="AO515" s="6">
        <f t="shared" si="151"/>
        <v>689.63727360000007</v>
      </c>
      <c r="AP515" s="6">
        <v>24331.091</v>
      </c>
    </row>
    <row r="516" spans="1:42" x14ac:dyDescent="0.25">
      <c r="A516" s="1">
        <v>13102</v>
      </c>
      <c r="B516" s="1" t="s">
        <v>2180</v>
      </c>
      <c r="C516" s="1" t="s">
        <v>2692</v>
      </c>
      <c r="D516" s="4">
        <v>2898</v>
      </c>
      <c r="E516" s="6">
        <f t="shared" si="133"/>
        <v>1129.9302</v>
      </c>
      <c r="F516" s="4">
        <v>672</v>
      </c>
      <c r="G516" s="6">
        <f t="shared" si="134"/>
        <v>538.04321087999995</v>
      </c>
      <c r="H516" s="4">
        <v>720</v>
      </c>
      <c r="I516" s="6">
        <f t="shared" si="135"/>
        <v>417.59999999999997</v>
      </c>
      <c r="J516" s="4">
        <v>600</v>
      </c>
      <c r="K516" s="6">
        <f t="shared" si="136"/>
        <v>214.79985071999999</v>
      </c>
      <c r="L516" s="4">
        <v>410</v>
      </c>
      <c r="M516" s="6">
        <f t="shared" si="137"/>
        <v>289.05299892486903</v>
      </c>
      <c r="N516" s="4">
        <v>480</v>
      </c>
      <c r="O516" s="6">
        <f t="shared" si="138"/>
        <v>302.40192000000002</v>
      </c>
      <c r="P516" s="4">
        <v>492</v>
      </c>
      <c r="Q516" s="6">
        <f t="shared" si="139"/>
        <v>309.96196800000001</v>
      </c>
      <c r="R516" s="4">
        <v>372</v>
      </c>
      <c r="S516" s="6">
        <f t="shared" si="140"/>
        <v>243.77364599999999</v>
      </c>
      <c r="T516" s="4">
        <v>1008</v>
      </c>
      <c r="U516" s="6">
        <f t="shared" si="141"/>
        <v>276.1931088</v>
      </c>
      <c r="V516" s="4">
        <v>900</v>
      </c>
      <c r="W516" s="6">
        <f t="shared" si="142"/>
        <v>336.51062999999999</v>
      </c>
      <c r="X516" s="4">
        <v>552</v>
      </c>
      <c r="Y516" s="6">
        <f t="shared" si="143"/>
        <v>202.30821693599998</v>
      </c>
      <c r="Z516" s="4">
        <v>600</v>
      </c>
      <c r="AA516" s="6">
        <f t="shared" si="144"/>
        <v>189.81405960000001</v>
      </c>
      <c r="AB516" s="4">
        <v>600</v>
      </c>
      <c r="AC516" s="6">
        <f t="shared" si="145"/>
        <v>259.80195659999998</v>
      </c>
      <c r="AD516" s="4">
        <v>576</v>
      </c>
      <c r="AE516" s="6">
        <f t="shared" si="146"/>
        <v>397.06611839999999</v>
      </c>
      <c r="AF516" s="4">
        <v>600</v>
      </c>
      <c r="AG516" s="6">
        <f t="shared" si="147"/>
        <v>1072.349802</v>
      </c>
      <c r="AH516" s="4">
        <v>720</v>
      </c>
      <c r="AI516" s="6">
        <f t="shared" si="148"/>
        <v>316.81975485599997</v>
      </c>
      <c r="AJ516" s="4">
        <v>600</v>
      </c>
      <c r="AK516" s="6">
        <f t="shared" si="149"/>
        <v>252.78</v>
      </c>
      <c r="AL516" s="4">
        <v>516</v>
      </c>
      <c r="AM516" s="6">
        <f t="shared" si="150"/>
        <v>497.42399850721199</v>
      </c>
      <c r="AN516" s="4">
        <v>304</v>
      </c>
      <c r="AO516" s="6">
        <f t="shared" si="151"/>
        <v>198.53194240000002</v>
      </c>
      <c r="AP516" s="6">
        <v>7444.2962000000007</v>
      </c>
    </row>
    <row r="517" spans="1:42" x14ac:dyDescent="0.25">
      <c r="A517" s="1">
        <v>13103</v>
      </c>
      <c r="B517" s="1" t="s">
        <v>2181</v>
      </c>
      <c r="C517" s="1" t="s">
        <v>2565</v>
      </c>
      <c r="D517" s="4">
        <v>498</v>
      </c>
      <c r="E517" s="6">
        <f t="shared" si="133"/>
        <v>194.17020000000002</v>
      </c>
      <c r="F517" s="4">
        <v>396</v>
      </c>
      <c r="G517" s="6">
        <f t="shared" si="134"/>
        <v>317.06117783999997</v>
      </c>
      <c r="H517" s="4">
        <v>504</v>
      </c>
      <c r="I517" s="6">
        <f t="shared" si="135"/>
        <v>292.32</v>
      </c>
      <c r="J517" s="4">
        <v>200</v>
      </c>
      <c r="K517" s="6">
        <f t="shared" si="136"/>
        <v>71.599950239999998</v>
      </c>
      <c r="L517" s="4">
        <v>400</v>
      </c>
      <c r="M517" s="6">
        <f t="shared" si="137"/>
        <v>282.00292578035999</v>
      </c>
      <c r="N517" s="4">
        <v>0</v>
      </c>
      <c r="O517" s="6">
        <f t="shared" si="138"/>
        <v>0</v>
      </c>
      <c r="P517" s="4">
        <v>0</v>
      </c>
      <c r="Q517" s="6">
        <f t="shared" si="139"/>
        <v>0</v>
      </c>
      <c r="R517" s="4">
        <v>384</v>
      </c>
      <c r="S517" s="6">
        <f t="shared" si="140"/>
        <v>251.63731200000001</v>
      </c>
      <c r="T517" s="4">
        <v>0</v>
      </c>
      <c r="U517" s="6">
        <f t="shared" si="141"/>
        <v>0</v>
      </c>
      <c r="V517" s="4">
        <v>0</v>
      </c>
      <c r="W517" s="6">
        <f t="shared" si="142"/>
        <v>0</v>
      </c>
      <c r="X517" s="4">
        <v>0</v>
      </c>
      <c r="Y517" s="6">
        <f t="shared" si="143"/>
        <v>0</v>
      </c>
      <c r="Z517" s="4">
        <v>0</v>
      </c>
      <c r="AA517" s="6">
        <f t="shared" si="144"/>
        <v>0</v>
      </c>
      <c r="AB517" s="4">
        <v>0</v>
      </c>
      <c r="AC517" s="6">
        <f t="shared" si="145"/>
        <v>0</v>
      </c>
      <c r="AD517" s="4">
        <v>0</v>
      </c>
      <c r="AE517" s="6">
        <f t="shared" si="146"/>
        <v>0</v>
      </c>
      <c r="AF517" s="4">
        <v>0</v>
      </c>
      <c r="AG517" s="6">
        <f t="shared" si="147"/>
        <v>0</v>
      </c>
      <c r="AH517" s="4">
        <v>780</v>
      </c>
      <c r="AI517" s="6">
        <f t="shared" si="148"/>
        <v>343.22140109399999</v>
      </c>
      <c r="AJ517" s="4">
        <v>300</v>
      </c>
      <c r="AK517" s="6">
        <f t="shared" si="149"/>
        <v>126.39</v>
      </c>
      <c r="AL517" s="4">
        <v>0</v>
      </c>
      <c r="AM517" s="6">
        <f t="shared" si="150"/>
        <v>0</v>
      </c>
      <c r="AN517" s="4">
        <v>0</v>
      </c>
      <c r="AO517" s="6">
        <f t="shared" si="151"/>
        <v>0</v>
      </c>
      <c r="AP517" s="6">
        <v>1878.3062</v>
      </c>
    </row>
    <row r="518" spans="1:42" x14ac:dyDescent="0.25">
      <c r="A518" s="1">
        <v>13104</v>
      </c>
      <c r="B518" s="1" t="s">
        <v>2182</v>
      </c>
      <c r="C518" s="1" t="s">
        <v>2566</v>
      </c>
      <c r="D518" s="4">
        <v>10368</v>
      </c>
      <c r="E518" s="6">
        <f t="shared" ref="E518:E581" si="152">D518*0.3899</f>
        <v>4042.4832000000001</v>
      </c>
      <c r="F518" s="4">
        <v>5184</v>
      </c>
      <c r="G518" s="6">
        <f t="shared" ref="G518:G581" si="153">F518*0.80065954</f>
        <v>4150.6190553599999</v>
      </c>
      <c r="H518" s="4">
        <v>2592</v>
      </c>
      <c r="I518" s="6">
        <f t="shared" ref="I518:I581" si="154">H518*0.58</f>
        <v>1503.36</v>
      </c>
      <c r="J518" s="4">
        <v>2590</v>
      </c>
      <c r="K518" s="6">
        <f t="shared" ref="K518:K581" si="155">J518*0.3579997512</f>
        <v>927.219355608</v>
      </c>
      <c r="L518" s="4">
        <v>4320</v>
      </c>
      <c r="M518" s="6">
        <f t="shared" ref="M518:M581" si="156">L518*0.7050073144509</f>
        <v>3045.6315984278881</v>
      </c>
      <c r="N518" s="4">
        <v>3840</v>
      </c>
      <c r="O518" s="6">
        <f t="shared" ref="O518:O581" si="157">N518*0.630004</f>
        <v>2419.2153600000001</v>
      </c>
      <c r="P518" s="4">
        <v>3840</v>
      </c>
      <c r="Q518" s="6">
        <f t="shared" ref="Q518:Q581" si="158">P518*0.630004</f>
        <v>2419.2153600000001</v>
      </c>
      <c r="R518" s="4">
        <v>3840</v>
      </c>
      <c r="S518" s="6">
        <f t="shared" ref="S518:S581" si="159">R518*0.6553055</f>
        <v>2516.3731199999997</v>
      </c>
      <c r="T518" s="4">
        <v>5184</v>
      </c>
      <c r="U518" s="6">
        <f t="shared" ref="U518:U581" si="160">T518*0.2740011</f>
        <v>1420.4217024</v>
      </c>
      <c r="V518" s="4">
        <v>5184</v>
      </c>
      <c r="W518" s="6">
        <f t="shared" ref="W518:W581" si="161">V518*0.3739007</f>
        <v>1938.3012287999998</v>
      </c>
      <c r="X518" s="4">
        <v>3840</v>
      </c>
      <c r="Y518" s="6">
        <f t="shared" ref="Y518:Y581" si="162">X518*0.366500393</f>
        <v>1407.3615091199999</v>
      </c>
      <c r="Z518" s="4">
        <v>0</v>
      </c>
      <c r="AA518" s="6">
        <f t="shared" ref="AA518:AA581" si="163">Z518*0.316356766</f>
        <v>0</v>
      </c>
      <c r="AB518" s="4">
        <v>3840</v>
      </c>
      <c r="AC518" s="6">
        <f t="shared" ref="AC518:AC581" si="164">AB518*0.433003261</f>
        <v>1662.73252224</v>
      </c>
      <c r="AD518" s="4">
        <v>2160</v>
      </c>
      <c r="AE518" s="6">
        <f t="shared" ref="AE518:AE581" si="165">AD518*0.6893509</f>
        <v>1488.997944</v>
      </c>
      <c r="AF518" s="4">
        <v>2160</v>
      </c>
      <c r="AG518" s="6">
        <f t="shared" ref="AG518:AG581" si="166">AF518*1.78724967</f>
        <v>3860.4592871999998</v>
      </c>
      <c r="AH518" s="4">
        <v>2160</v>
      </c>
      <c r="AI518" s="6">
        <f t="shared" ref="AI518:AI581" si="167">AH518*0.4400274373</f>
        <v>950.45926456799998</v>
      </c>
      <c r="AJ518" s="4">
        <v>0</v>
      </c>
      <c r="AK518" s="6">
        <f t="shared" ref="AK518:AK581" si="168">AJ518*0.4213</f>
        <v>0</v>
      </c>
      <c r="AL518" s="4">
        <v>2880</v>
      </c>
      <c r="AM518" s="6">
        <f t="shared" ref="AM518:AM581" si="169">AL518*0.963999997107</f>
        <v>2776.3199916681601</v>
      </c>
      <c r="AN518" s="4">
        <v>0</v>
      </c>
      <c r="AO518" s="6">
        <f t="shared" ref="AO518:AO581" si="170">AN518*0.6530656</f>
        <v>0</v>
      </c>
      <c r="AP518" s="6">
        <v>36526.919200000004</v>
      </c>
    </row>
    <row r="519" spans="1:42" x14ac:dyDescent="0.25">
      <c r="A519" s="1">
        <v>13105</v>
      </c>
      <c r="B519" s="1" t="s">
        <v>2183</v>
      </c>
      <c r="C519" s="1" t="s">
        <v>2567</v>
      </c>
      <c r="D519" s="4">
        <v>1500</v>
      </c>
      <c r="E519" s="6">
        <f t="shared" si="152"/>
        <v>584.85</v>
      </c>
      <c r="F519" s="4">
        <v>144</v>
      </c>
      <c r="G519" s="6">
        <f t="shared" si="153"/>
        <v>115.29497375999999</v>
      </c>
      <c r="H519" s="4">
        <v>152</v>
      </c>
      <c r="I519" s="6">
        <f t="shared" si="154"/>
        <v>88.16</v>
      </c>
      <c r="J519" s="4">
        <v>300</v>
      </c>
      <c r="K519" s="6">
        <f t="shared" si="155"/>
        <v>107.39992536</v>
      </c>
      <c r="L519" s="4">
        <v>300</v>
      </c>
      <c r="M519" s="6">
        <f t="shared" si="156"/>
        <v>211.50219433527002</v>
      </c>
      <c r="N519" s="4">
        <v>300</v>
      </c>
      <c r="O519" s="6">
        <f t="shared" si="157"/>
        <v>189.00120000000001</v>
      </c>
      <c r="P519" s="4">
        <v>300</v>
      </c>
      <c r="Q519" s="6">
        <f t="shared" si="158"/>
        <v>189.00120000000001</v>
      </c>
      <c r="R519" s="4">
        <v>300</v>
      </c>
      <c r="S519" s="6">
        <f t="shared" si="159"/>
        <v>196.59164999999999</v>
      </c>
      <c r="T519" s="4">
        <v>408</v>
      </c>
      <c r="U519" s="6">
        <f t="shared" si="160"/>
        <v>111.7924488</v>
      </c>
      <c r="V519" s="4">
        <v>300</v>
      </c>
      <c r="W519" s="6">
        <f t="shared" si="161"/>
        <v>112.17021</v>
      </c>
      <c r="X519" s="4">
        <v>144</v>
      </c>
      <c r="Y519" s="6">
        <f t="shared" si="162"/>
        <v>52.776056591999996</v>
      </c>
      <c r="Z519" s="4">
        <v>192</v>
      </c>
      <c r="AA519" s="6">
        <f t="shared" si="163"/>
        <v>60.740499072000006</v>
      </c>
      <c r="AB519" s="4">
        <v>192</v>
      </c>
      <c r="AC519" s="6">
        <f t="shared" si="164"/>
        <v>83.136626111999988</v>
      </c>
      <c r="AD519" s="4">
        <v>204</v>
      </c>
      <c r="AE519" s="6">
        <f t="shared" si="165"/>
        <v>140.62758360000001</v>
      </c>
      <c r="AF519" s="4">
        <v>300</v>
      </c>
      <c r="AG519" s="6">
        <f t="shared" si="166"/>
        <v>536.17490099999998</v>
      </c>
      <c r="AH519" s="4">
        <v>180</v>
      </c>
      <c r="AI519" s="6">
        <f t="shared" si="167"/>
        <v>79.204938713999994</v>
      </c>
      <c r="AJ519" s="4">
        <v>300</v>
      </c>
      <c r="AK519" s="6">
        <f t="shared" si="168"/>
        <v>126.39</v>
      </c>
      <c r="AL519" s="4">
        <v>204</v>
      </c>
      <c r="AM519" s="6">
        <f t="shared" si="169"/>
        <v>196.65599940982801</v>
      </c>
      <c r="AN519" s="4">
        <v>144</v>
      </c>
      <c r="AO519" s="6">
        <f t="shared" si="170"/>
        <v>94.041446399999998</v>
      </c>
      <c r="AP519" s="6">
        <v>3275.1019999999999</v>
      </c>
    </row>
    <row r="520" spans="1:42" x14ac:dyDescent="0.25">
      <c r="A520" s="1">
        <v>13106</v>
      </c>
      <c r="B520" s="1" t="s">
        <v>2184</v>
      </c>
      <c r="C520" s="1" t="s">
        <v>1210</v>
      </c>
      <c r="D520" s="4">
        <v>804</v>
      </c>
      <c r="E520" s="6">
        <f t="shared" si="152"/>
        <v>313.4796</v>
      </c>
      <c r="F520" s="4">
        <v>168</v>
      </c>
      <c r="G520" s="6">
        <f t="shared" si="153"/>
        <v>134.51080271999999</v>
      </c>
      <c r="H520" s="4">
        <v>184</v>
      </c>
      <c r="I520" s="6">
        <f t="shared" si="154"/>
        <v>106.72</v>
      </c>
      <c r="J520" s="4">
        <v>660</v>
      </c>
      <c r="K520" s="6">
        <f t="shared" si="155"/>
        <v>236.279835792</v>
      </c>
      <c r="L520" s="4">
        <v>110</v>
      </c>
      <c r="M520" s="6">
        <f t="shared" si="156"/>
        <v>77.550804589599011</v>
      </c>
      <c r="N520" s="4">
        <v>120</v>
      </c>
      <c r="O520" s="6">
        <f t="shared" si="157"/>
        <v>75.600480000000005</v>
      </c>
      <c r="P520" s="4">
        <v>120</v>
      </c>
      <c r="Q520" s="6">
        <f t="shared" si="158"/>
        <v>75.600480000000005</v>
      </c>
      <c r="R520" s="4">
        <v>126</v>
      </c>
      <c r="S520" s="6">
        <f t="shared" si="159"/>
        <v>82.568493000000004</v>
      </c>
      <c r="T520" s="4">
        <v>336</v>
      </c>
      <c r="U520" s="6">
        <f t="shared" si="160"/>
        <v>92.064369599999992</v>
      </c>
      <c r="V520" s="4">
        <v>288</v>
      </c>
      <c r="W520" s="6">
        <f t="shared" si="161"/>
        <v>107.6834016</v>
      </c>
      <c r="X520" s="4">
        <v>144</v>
      </c>
      <c r="Y520" s="6">
        <f t="shared" si="162"/>
        <v>52.776056591999996</v>
      </c>
      <c r="Z520" s="4">
        <v>576</v>
      </c>
      <c r="AA520" s="6">
        <f t="shared" si="163"/>
        <v>182.22149721600002</v>
      </c>
      <c r="AB520" s="4">
        <v>1008</v>
      </c>
      <c r="AC520" s="6">
        <f t="shared" si="164"/>
        <v>436.46728708799998</v>
      </c>
      <c r="AD520" s="4">
        <v>168</v>
      </c>
      <c r="AE520" s="6">
        <f t="shared" si="165"/>
        <v>115.81095120000001</v>
      </c>
      <c r="AF520" s="4">
        <v>600</v>
      </c>
      <c r="AG520" s="6">
        <f t="shared" si="166"/>
        <v>1072.349802</v>
      </c>
      <c r="AH520" s="4">
        <v>180</v>
      </c>
      <c r="AI520" s="6">
        <f t="shared" si="167"/>
        <v>79.204938713999994</v>
      </c>
      <c r="AJ520" s="4">
        <v>1000</v>
      </c>
      <c r="AK520" s="6">
        <f t="shared" si="168"/>
        <v>421.3</v>
      </c>
      <c r="AL520" s="4">
        <v>132</v>
      </c>
      <c r="AM520" s="6">
        <f t="shared" si="169"/>
        <v>127.247999618124</v>
      </c>
      <c r="AN520" s="4">
        <v>336</v>
      </c>
      <c r="AO520" s="6">
        <f t="shared" si="170"/>
        <v>219.43004160000001</v>
      </c>
      <c r="AP520" s="6">
        <v>4008.0955999999996</v>
      </c>
    </row>
    <row r="521" spans="1:42" x14ac:dyDescent="0.25">
      <c r="A521" s="1">
        <v>13107</v>
      </c>
      <c r="B521" s="1" t="s">
        <v>2185</v>
      </c>
      <c r="C521" s="1" t="s">
        <v>1211</v>
      </c>
      <c r="D521" s="4">
        <v>1500</v>
      </c>
      <c r="E521" s="6">
        <f t="shared" si="152"/>
        <v>584.85</v>
      </c>
      <c r="F521" s="4">
        <v>684</v>
      </c>
      <c r="G521" s="6">
        <f t="shared" si="153"/>
        <v>547.65112535999992</v>
      </c>
      <c r="H521" s="4">
        <v>792</v>
      </c>
      <c r="I521" s="6">
        <f t="shared" si="154"/>
        <v>459.35999999999996</v>
      </c>
      <c r="J521" s="4">
        <v>1500</v>
      </c>
      <c r="K521" s="6">
        <f t="shared" si="155"/>
        <v>536.99962679999999</v>
      </c>
      <c r="L521" s="4">
        <v>370</v>
      </c>
      <c r="M521" s="6">
        <f t="shared" si="156"/>
        <v>260.85270634683303</v>
      </c>
      <c r="N521" s="4">
        <v>528</v>
      </c>
      <c r="O521" s="6">
        <f t="shared" si="157"/>
        <v>332.642112</v>
      </c>
      <c r="P521" s="4">
        <v>540</v>
      </c>
      <c r="Q521" s="6">
        <f t="shared" si="158"/>
        <v>340.20215999999999</v>
      </c>
      <c r="R521" s="4">
        <v>330</v>
      </c>
      <c r="S521" s="6">
        <f t="shared" si="159"/>
        <v>216.25081499999999</v>
      </c>
      <c r="T521" s="4">
        <v>1512</v>
      </c>
      <c r="U521" s="6">
        <f t="shared" si="160"/>
        <v>414.28966320000001</v>
      </c>
      <c r="V521" s="4">
        <v>1260</v>
      </c>
      <c r="W521" s="6">
        <f t="shared" si="161"/>
        <v>471.11488199999997</v>
      </c>
      <c r="X521" s="4">
        <v>540</v>
      </c>
      <c r="Y521" s="6">
        <f t="shared" si="162"/>
        <v>197.91021221999998</v>
      </c>
      <c r="Z521" s="4">
        <v>1032</v>
      </c>
      <c r="AA521" s="6">
        <f t="shared" si="163"/>
        <v>326.480182512</v>
      </c>
      <c r="AB521" s="4">
        <v>1512</v>
      </c>
      <c r="AC521" s="6">
        <f t="shared" si="164"/>
        <v>654.700930632</v>
      </c>
      <c r="AD521" s="4">
        <v>768</v>
      </c>
      <c r="AE521" s="6">
        <f t="shared" si="165"/>
        <v>529.42149119999999</v>
      </c>
      <c r="AF521" s="4">
        <v>504</v>
      </c>
      <c r="AG521" s="6">
        <f t="shared" si="166"/>
        <v>900.77383368000005</v>
      </c>
      <c r="AH521" s="4">
        <v>780</v>
      </c>
      <c r="AI521" s="6">
        <f t="shared" si="167"/>
        <v>343.22140109399999</v>
      </c>
      <c r="AJ521" s="4">
        <v>1500</v>
      </c>
      <c r="AK521" s="6">
        <f t="shared" si="168"/>
        <v>631.95000000000005</v>
      </c>
      <c r="AL521" s="4">
        <v>540</v>
      </c>
      <c r="AM521" s="6">
        <f t="shared" si="169"/>
        <v>520.55999843778</v>
      </c>
      <c r="AN521" s="4">
        <v>1504</v>
      </c>
      <c r="AO521" s="6">
        <f t="shared" si="170"/>
        <v>982.21066240000005</v>
      </c>
      <c r="AP521" s="6">
        <v>9250.0819999999985</v>
      </c>
    </row>
    <row r="522" spans="1:42" x14ac:dyDescent="0.25">
      <c r="A522" s="1">
        <v>13110</v>
      </c>
      <c r="B522" s="1" t="s">
        <v>2186</v>
      </c>
      <c r="C522" s="1" t="s">
        <v>1212</v>
      </c>
      <c r="D522" s="4">
        <v>1500</v>
      </c>
      <c r="E522" s="6">
        <f t="shared" si="152"/>
        <v>584.85</v>
      </c>
      <c r="F522" s="4">
        <v>192</v>
      </c>
      <c r="G522" s="6">
        <f t="shared" si="153"/>
        <v>153.72663168</v>
      </c>
      <c r="H522" s="4">
        <v>208</v>
      </c>
      <c r="I522" s="6">
        <f t="shared" si="154"/>
        <v>120.63999999999999</v>
      </c>
      <c r="J522" s="4">
        <v>250</v>
      </c>
      <c r="K522" s="6">
        <f t="shared" si="155"/>
        <v>89.499937799999998</v>
      </c>
      <c r="L522" s="4">
        <v>120</v>
      </c>
      <c r="M522" s="6">
        <f t="shared" si="156"/>
        <v>84.60087773410801</v>
      </c>
      <c r="N522" s="4">
        <v>144</v>
      </c>
      <c r="O522" s="6">
        <f t="shared" si="157"/>
        <v>90.720575999999994</v>
      </c>
      <c r="P522" s="4">
        <v>144</v>
      </c>
      <c r="Q522" s="6">
        <f t="shared" si="158"/>
        <v>90.720575999999994</v>
      </c>
      <c r="R522" s="4">
        <v>108</v>
      </c>
      <c r="S522" s="6">
        <f t="shared" si="159"/>
        <v>70.772993999999997</v>
      </c>
      <c r="T522" s="4">
        <v>384</v>
      </c>
      <c r="U522" s="6">
        <f t="shared" si="160"/>
        <v>105.2164224</v>
      </c>
      <c r="V522" s="4">
        <v>312</v>
      </c>
      <c r="W522" s="6">
        <f t="shared" si="161"/>
        <v>116.6570184</v>
      </c>
      <c r="X522" s="4">
        <v>156</v>
      </c>
      <c r="Y522" s="6">
        <f t="shared" si="162"/>
        <v>57.174061307999999</v>
      </c>
      <c r="Z522" s="4">
        <v>192</v>
      </c>
      <c r="AA522" s="6">
        <f t="shared" si="163"/>
        <v>60.740499072000006</v>
      </c>
      <c r="AB522" s="4">
        <v>240</v>
      </c>
      <c r="AC522" s="6">
        <f t="shared" si="164"/>
        <v>103.92078264</v>
      </c>
      <c r="AD522" s="4">
        <v>180</v>
      </c>
      <c r="AE522" s="6">
        <f t="shared" si="165"/>
        <v>124.083162</v>
      </c>
      <c r="AF522" s="4">
        <v>600</v>
      </c>
      <c r="AG522" s="6">
        <f t="shared" si="166"/>
        <v>1072.349802</v>
      </c>
      <c r="AH522" s="4">
        <v>180</v>
      </c>
      <c r="AI522" s="6">
        <f t="shared" si="167"/>
        <v>79.204938713999994</v>
      </c>
      <c r="AJ522" s="4">
        <v>500</v>
      </c>
      <c r="AK522" s="6">
        <f t="shared" si="168"/>
        <v>210.65</v>
      </c>
      <c r="AL522" s="4">
        <v>144</v>
      </c>
      <c r="AM522" s="6">
        <f t="shared" si="169"/>
        <v>138.815999583408</v>
      </c>
      <c r="AN522" s="4">
        <v>208</v>
      </c>
      <c r="AO522" s="6">
        <f t="shared" si="170"/>
        <v>135.83764479999999</v>
      </c>
      <c r="AP522" s="6">
        <v>3489.7140000000004</v>
      </c>
    </row>
    <row r="523" spans="1:42" x14ac:dyDescent="0.25">
      <c r="A523" s="1">
        <v>13112</v>
      </c>
      <c r="B523" s="1" t="s">
        <v>2187</v>
      </c>
      <c r="C523" s="1" t="s">
        <v>1213</v>
      </c>
      <c r="D523" s="4">
        <v>24</v>
      </c>
      <c r="E523" s="6">
        <f t="shared" si="152"/>
        <v>9.3576000000000015</v>
      </c>
      <c r="F523" s="4">
        <v>36</v>
      </c>
      <c r="G523" s="6">
        <f t="shared" si="153"/>
        <v>28.823743439999998</v>
      </c>
      <c r="H523" s="4">
        <v>32</v>
      </c>
      <c r="I523" s="6">
        <f t="shared" si="154"/>
        <v>18.559999999999999</v>
      </c>
      <c r="J523" s="4">
        <v>20</v>
      </c>
      <c r="K523" s="6">
        <f t="shared" si="155"/>
        <v>7.1599950239999997</v>
      </c>
      <c r="L523" s="4">
        <v>40</v>
      </c>
      <c r="M523" s="6">
        <f t="shared" si="156"/>
        <v>28.200292578036002</v>
      </c>
      <c r="N523" s="4">
        <v>36</v>
      </c>
      <c r="O523" s="6">
        <f t="shared" si="157"/>
        <v>22.680143999999999</v>
      </c>
      <c r="P523" s="4">
        <v>24</v>
      </c>
      <c r="Q523" s="6">
        <f t="shared" si="158"/>
        <v>15.120096</v>
      </c>
      <c r="R523" s="4">
        <v>24</v>
      </c>
      <c r="S523" s="6">
        <f t="shared" si="159"/>
        <v>15.727332000000001</v>
      </c>
      <c r="T523" s="4">
        <v>24</v>
      </c>
      <c r="U523" s="6">
        <f t="shared" si="160"/>
        <v>6.5760263999999999</v>
      </c>
      <c r="V523" s="4">
        <v>24</v>
      </c>
      <c r="W523" s="6">
        <f t="shared" si="161"/>
        <v>8.9736167999999985</v>
      </c>
      <c r="X523" s="4">
        <v>36</v>
      </c>
      <c r="Y523" s="6">
        <f t="shared" si="162"/>
        <v>13.194014147999999</v>
      </c>
      <c r="Z523" s="4">
        <v>24</v>
      </c>
      <c r="AA523" s="6">
        <f t="shared" si="163"/>
        <v>7.5925623840000007</v>
      </c>
      <c r="AB523" s="4">
        <v>48</v>
      </c>
      <c r="AC523" s="6">
        <f t="shared" si="164"/>
        <v>20.784156527999997</v>
      </c>
      <c r="AD523" s="4">
        <v>24</v>
      </c>
      <c r="AE523" s="6">
        <f t="shared" si="165"/>
        <v>16.5444216</v>
      </c>
      <c r="AF523" s="4">
        <v>24</v>
      </c>
      <c r="AG523" s="6">
        <f t="shared" si="166"/>
        <v>42.893992080000004</v>
      </c>
      <c r="AH523" s="4">
        <v>60</v>
      </c>
      <c r="AI523" s="6">
        <f t="shared" si="167"/>
        <v>26.401646237999998</v>
      </c>
      <c r="AJ523" s="4">
        <v>40</v>
      </c>
      <c r="AK523" s="6">
        <f t="shared" si="168"/>
        <v>16.852</v>
      </c>
      <c r="AL523" s="4">
        <v>24</v>
      </c>
      <c r="AM523" s="6">
        <f t="shared" si="169"/>
        <v>23.135999930568001</v>
      </c>
      <c r="AN523" s="4">
        <v>16</v>
      </c>
      <c r="AO523" s="6">
        <f t="shared" si="170"/>
        <v>10.4490496</v>
      </c>
      <c r="AP523" s="6">
        <v>338.97759999999994</v>
      </c>
    </row>
    <row r="524" spans="1:42" x14ac:dyDescent="0.25">
      <c r="A524" s="1">
        <v>13113</v>
      </c>
      <c r="B524" s="1" t="s">
        <v>2188</v>
      </c>
      <c r="C524" s="1" t="s">
        <v>2568</v>
      </c>
      <c r="D524" s="4">
        <v>1998</v>
      </c>
      <c r="E524" s="6">
        <f t="shared" si="152"/>
        <v>779.02020000000005</v>
      </c>
      <c r="F524" s="4">
        <v>1380</v>
      </c>
      <c r="G524" s="6">
        <f t="shared" si="153"/>
        <v>1104.9101651999999</v>
      </c>
      <c r="H524" s="4">
        <v>1808</v>
      </c>
      <c r="I524" s="6">
        <f t="shared" si="154"/>
        <v>1048.6399999999999</v>
      </c>
      <c r="J524" s="4">
        <v>1200</v>
      </c>
      <c r="K524" s="6">
        <f t="shared" si="155"/>
        <v>429.59970143999999</v>
      </c>
      <c r="L524" s="4">
        <v>670</v>
      </c>
      <c r="M524" s="6">
        <f t="shared" si="156"/>
        <v>472.35490068210305</v>
      </c>
      <c r="N524" s="4">
        <v>996</v>
      </c>
      <c r="O524" s="6">
        <f t="shared" si="157"/>
        <v>627.48398399999996</v>
      </c>
      <c r="P524" s="4">
        <v>996</v>
      </c>
      <c r="Q524" s="6">
        <f t="shared" si="158"/>
        <v>627.48398399999996</v>
      </c>
      <c r="R524" s="4">
        <v>570</v>
      </c>
      <c r="S524" s="6">
        <f t="shared" si="159"/>
        <v>373.524135</v>
      </c>
      <c r="T524" s="4">
        <v>1008</v>
      </c>
      <c r="U524" s="6">
        <f t="shared" si="160"/>
        <v>276.1931088</v>
      </c>
      <c r="V524" s="4">
        <v>996</v>
      </c>
      <c r="W524" s="6">
        <f t="shared" si="161"/>
        <v>372.4050972</v>
      </c>
      <c r="X524" s="4">
        <v>1080</v>
      </c>
      <c r="Y524" s="6">
        <f t="shared" si="162"/>
        <v>395.82042443999995</v>
      </c>
      <c r="Z524" s="4">
        <v>1008</v>
      </c>
      <c r="AA524" s="6">
        <f t="shared" si="163"/>
        <v>318.88762012800004</v>
      </c>
      <c r="AB524" s="4">
        <v>1488</v>
      </c>
      <c r="AC524" s="6">
        <f t="shared" si="164"/>
        <v>644.30885236799998</v>
      </c>
      <c r="AD524" s="4">
        <v>1200</v>
      </c>
      <c r="AE524" s="6">
        <f t="shared" si="165"/>
        <v>827.22108000000003</v>
      </c>
      <c r="AF524" s="4">
        <v>504</v>
      </c>
      <c r="AG524" s="6">
        <f t="shared" si="166"/>
        <v>900.77383368000005</v>
      </c>
      <c r="AH524" s="4">
        <v>1500</v>
      </c>
      <c r="AI524" s="6">
        <f t="shared" si="167"/>
        <v>660.04115594999996</v>
      </c>
      <c r="AJ524" s="4">
        <v>1800</v>
      </c>
      <c r="AK524" s="6">
        <f t="shared" si="168"/>
        <v>758.34</v>
      </c>
      <c r="AL524" s="4">
        <v>1128</v>
      </c>
      <c r="AM524" s="6">
        <f t="shared" si="169"/>
        <v>1087.391996736696</v>
      </c>
      <c r="AN524" s="4">
        <v>992</v>
      </c>
      <c r="AO524" s="6">
        <f t="shared" si="170"/>
        <v>647.84107519999998</v>
      </c>
      <c r="AP524" s="6">
        <v>12350.524199999998</v>
      </c>
    </row>
    <row r="525" spans="1:42" x14ac:dyDescent="0.25">
      <c r="A525" s="1">
        <v>13114</v>
      </c>
      <c r="B525" s="1" t="s">
        <v>2189</v>
      </c>
      <c r="C525" s="1" t="s">
        <v>2569</v>
      </c>
      <c r="D525" s="4">
        <v>4002</v>
      </c>
      <c r="E525" s="6">
        <f t="shared" si="152"/>
        <v>1560.3798000000002</v>
      </c>
      <c r="F525" s="4">
        <v>1092</v>
      </c>
      <c r="G525" s="6">
        <f t="shared" si="153"/>
        <v>874.32021767999993</v>
      </c>
      <c r="H525" s="4">
        <v>1328</v>
      </c>
      <c r="I525" s="6">
        <f t="shared" si="154"/>
        <v>770.2399999999999</v>
      </c>
      <c r="J525" s="4">
        <v>1600</v>
      </c>
      <c r="K525" s="6">
        <f t="shared" si="155"/>
        <v>572.79960191999999</v>
      </c>
      <c r="L525" s="4">
        <v>550</v>
      </c>
      <c r="M525" s="6">
        <f t="shared" si="156"/>
        <v>387.754022947995</v>
      </c>
      <c r="N525" s="4">
        <v>804</v>
      </c>
      <c r="O525" s="6">
        <f t="shared" si="157"/>
        <v>506.52321599999999</v>
      </c>
      <c r="P525" s="4">
        <v>804</v>
      </c>
      <c r="Q525" s="6">
        <f t="shared" si="158"/>
        <v>506.52321599999999</v>
      </c>
      <c r="R525" s="4">
        <v>468</v>
      </c>
      <c r="S525" s="6">
        <f t="shared" si="159"/>
        <v>306.682974</v>
      </c>
      <c r="T525" s="4">
        <v>2568</v>
      </c>
      <c r="U525" s="6">
        <f t="shared" si="160"/>
        <v>703.63482480000005</v>
      </c>
      <c r="V525" s="4">
        <v>2148</v>
      </c>
      <c r="W525" s="6">
        <f t="shared" si="161"/>
        <v>803.13870359999999</v>
      </c>
      <c r="X525" s="4">
        <v>852</v>
      </c>
      <c r="Y525" s="6">
        <f t="shared" si="162"/>
        <v>312.25833483599996</v>
      </c>
      <c r="Z525" s="4">
        <v>1848</v>
      </c>
      <c r="AA525" s="6">
        <f t="shared" si="163"/>
        <v>584.627303568</v>
      </c>
      <c r="AB525" s="4">
        <v>2808</v>
      </c>
      <c r="AC525" s="6">
        <f t="shared" si="164"/>
        <v>1215.8731568879998</v>
      </c>
      <c r="AD525" s="4">
        <v>804</v>
      </c>
      <c r="AE525" s="6">
        <f t="shared" si="165"/>
        <v>554.23812359999999</v>
      </c>
      <c r="AF525" s="4">
        <v>720</v>
      </c>
      <c r="AG525" s="6">
        <f t="shared" si="166"/>
        <v>1286.8197623999999</v>
      </c>
      <c r="AH525" s="4">
        <v>1200</v>
      </c>
      <c r="AI525" s="6">
        <f t="shared" si="167"/>
        <v>528.03292476000001</v>
      </c>
      <c r="AJ525" s="4">
        <v>2160</v>
      </c>
      <c r="AK525" s="6">
        <f t="shared" si="168"/>
        <v>910.00800000000004</v>
      </c>
      <c r="AL525" s="4">
        <v>864</v>
      </c>
      <c r="AM525" s="6">
        <f t="shared" si="169"/>
        <v>832.89599750044806</v>
      </c>
      <c r="AN525" s="4">
        <v>800</v>
      </c>
      <c r="AO525" s="6">
        <f t="shared" si="170"/>
        <v>522.45248000000004</v>
      </c>
      <c r="AP525" s="6">
        <v>13737.3418</v>
      </c>
    </row>
    <row r="526" spans="1:42" x14ac:dyDescent="0.25">
      <c r="A526" s="1">
        <v>13115</v>
      </c>
      <c r="B526" s="1" t="s">
        <v>2190</v>
      </c>
      <c r="C526" s="1" t="s">
        <v>1214</v>
      </c>
      <c r="D526" s="4">
        <v>984</v>
      </c>
      <c r="E526" s="6">
        <f t="shared" si="152"/>
        <v>383.66160000000002</v>
      </c>
      <c r="F526" s="4">
        <v>216</v>
      </c>
      <c r="G526" s="6">
        <f t="shared" si="153"/>
        <v>172.94246063999998</v>
      </c>
      <c r="H526" s="4">
        <v>224</v>
      </c>
      <c r="I526" s="6">
        <f t="shared" si="154"/>
        <v>129.91999999999999</v>
      </c>
      <c r="J526" s="4">
        <v>200</v>
      </c>
      <c r="K526" s="6">
        <f t="shared" si="155"/>
        <v>71.599950239999998</v>
      </c>
      <c r="L526" s="4">
        <v>130</v>
      </c>
      <c r="M526" s="6">
        <f t="shared" si="156"/>
        <v>91.65095087861701</v>
      </c>
      <c r="N526" s="4">
        <v>156</v>
      </c>
      <c r="O526" s="6">
        <f t="shared" si="157"/>
        <v>98.280624000000003</v>
      </c>
      <c r="P526" s="4">
        <v>156</v>
      </c>
      <c r="Q526" s="6">
        <f t="shared" si="158"/>
        <v>98.280624000000003</v>
      </c>
      <c r="R526" s="4">
        <v>120</v>
      </c>
      <c r="S526" s="6">
        <f t="shared" si="159"/>
        <v>78.636659999999992</v>
      </c>
      <c r="T526" s="4">
        <v>408</v>
      </c>
      <c r="U526" s="6">
        <f t="shared" si="160"/>
        <v>111.7924488</v>
      </c>
      <c r="V526" s="4">
        <v>300</v>
      </c>
      <c r="W526" s="6">
        <f t="shared" si="161"/>
        <v>112.17021</v>
      </c>
      <c r="X526" s="4">
        <v>168</v>
      </c>
      <c r="Y526" s="6">
        <f t="shared" si="162"/>
        <v>61.572066023999994</v>
      </c>
      <c r="Z526" s="4">
        <v>144</v>
      </c>
      <c r="AA526" s="6">
        <f t="shared" si="163"/>
        <v>45.555374304000004</v>
      </c>
      <c r="AB526" s="4">
        <v>144</v>
      </c>
      <c r="AC526" s="6">
        <f t="shared" si="164"/>
        <v>62.352469583999998</v>
      </c>
      <c r="AD526" s="4">
        <v>204</v>
      </c>
      <c r="AE526" s="6">
        <f t="shared" si="165"/>
        <v>140.62758360000001</v>
      </c>
      <c r="AF526" s="4">
        <v>204</v>
      </c>
      <c r="AG526" s="6">
        <f t="shared" si="166"/>
        <v>364.59893268000002</v>
      </c>
      <c r="AH526" s="4">
        <v>240</v>
      </c>
      <c r="AI526" s="6">
        <f t="shared" si="167"/>
        <v>105.60658495199999</v>
      </c>
      <c r="AJ526" s="4">
        <v>200</v>
      </c>
      <c r="AK526" s="6">
        <f t="shared" si="168"/>
        <v>84.26</v>
      </c>
      <c r="AL526" s="4">
        <v>168</v>
      </c>
      <c r="AM526" s="6">
        <f t="shared" si="169"/>
        <v>161.95199951397601</v>
      </c>
      <c r="AN526" s="4">
        <v>192</v>
      </c>
      <c r="AO526" s="6">
        <f t="shared" si="170"/>
        <v>125.3885952</v>
      </c>
      <c r="AP526" s="6">
        <v>2500.5756000000001</v>
      </c>
    </row>
    <row r="527" spans="1:42" x14ac:dyDescent="0.25">
      <c r="A527" s="1">
        <v>13119</v>
      </c>
      <c r="B527" s="1" t="s">
        <v>2191</v>
      </c>
      <c r="C527" s="1" t="s">
        <v>2570</v>
      </c>
      <c r="D527" s="4">
        <v>3624</v>
      </c>
      <c r="E527" s="6">
        <f t="shared" si="152"/>
        <v>1412.9976000000001</v>
      </c>
      <c r="F527" s="4">
        <v>2496</v>
      </c>
      <c r="G527" s="6">
        <f t="shared" si="153"/>
        <v>1998.4462118399999</v>
      </c>
      <c r="H527" s="4">
        <v>2048</v>
      </c>
      <c r="I527" s="6">
        <f t="shared" si="154"/>
        <v>1187.8399999999999</v>
      </c>
      <c r="J527" s="4">
        <v>1820</v>
      </c>
      <c r="K527" s="6">
        <f t="shared" si="155"/>
        <v>651.55954718399994</v>
      </c>
      <c r="L527" s="4">
        <v>1270</v>
      </c>
      <c r="M527" s="6">
        <f t="shared" si="156"/>
        <v>895.35928935264303</v>
      </c>
      <c r="N527" s="4">
        <v>696</v>
      </c>
      <c r="O527" s="6">
        <f t="shared" si="157"/>
        <v>438.48278399999998</v>
      </c>
      <c r="P527" s="4">
        <v>696</v>
      </c>
      <c r="Q527" s="6">
        <f t="shared" si="158"/>
        <v>438.48278399999998</v>
      </c>
      <c r="R527" s="4">
        <v>1086</v>
      </c>
      <c r="S527" s="6">
        <f t="shared" si="159"/>
        <v>711.66177300000004</v>
      </c>
      <c r="T527" s="4">
        <v>2544</v>
      </c>
      <c r="U527" s="6">
        <f t="shared" si="160"/>
        <v>697.0587984</v>
      </c>
      <c r="V527" s="4">
        <v>2376</v>
      </c>
      <c r="W527" s="6">
        <f t="shared" si="161"/>
        <v>888.38806319999992</v>
      </c>
      <c r="X527" s="4">
        <v>1608</v>
      </c>
      <c r="Y527" s="6">
        <f t="shared" si="162"/>
        <v>589.33263194400001</v>
      </c>
      <c r="Z527" s="4">
        <v>2976</v>
      </c>
      <c r="AA527" s="6">
        <f t="shared" si="163"/>
        <v>941.47773561600002</v>
      </c>
      <c r="AB527" s="4">
        <v>3192</v>
      </c>
      <c r="AC527" s="6">
        <f t="shared" si="164"/>
        <v>1382.1464091119999</v>
      </c>
      <c r="AD527" s="4">
        <v>732</v>
      </c>
      <c r="AE527" s="6">
        <f t="shared" si="165"/>
        <v>504.60485879999999</v>
      </c>
      <c r="AF527" s="4">
        <v>912</v>
      </c>
      <c r="AG527" s="6">
        <f t="shared" si="166"/>
        <v>1629.97169904</v>
      </c>
      <c r="AH527" s="4">
        <v>1800</v>
      </c>
      <c r="AI527" s="6">
        <f t="shared" si="167"/>
        <v>792.04938714000002</v>
      </c>
      <c r="AJ527" s="4">
        <v>1100</v>
      </c>
      <c r="AK527" s="6">
        <f t="shared" si="168"/>
        <v>463.43</v>
      </c>
      <c r="AL527" s="4">
        <v>2292</v>
      </c>
      <c r="AM527" s="6">
        <f t="shared" si="169"/>
        <v>2209.4879933692441</v>
      </c>
      <c r="AN527" s="4">
        <v>912</v>
      </c>
      <c r="AO527" s="6">
        <f t="shared" si="170"/>
        <v>595.59582720000003</v>
      </c>
      <c r="AP527" s="6">
        <v>18426.309600000001</v>
      </c>
    </row>
    <row r="528" spans="1:42" x14ac:dyDescent="0.25">
      <c r="A528" s="1">
        <v>13120</v>
      </c>
      <c r="B528" s="1" t="s">
        <v>2192</v>
      </c>
      <c r="C528" s="1" t="s">
        <v>1215</v>
      </c>
      <c r="D528" s="4">
        <v>3720</v>
      </c>
      <c r="E528" s="6">
        <f t="shared" si="152"/>
        <v>1450.4280000000001</v>
      </c>
      <c r="F528" s="4">
        <v>240</v>
      </c>
      <c r="G528" s="6">
        <f t="shared" si="153"/>
        <v>192.15828959999999</v>
      </c>
      <c r="H528" s="4">
        <v>248</v>
      </c>
      <c r="I528" s="6">
        <f t="shared" si="154"/>
        <v>143.84</v>
      </c>
      <c r="J528" s="4">
        <v>1200</v>
      </c>
      <c r="K528" s="6">
        <f t="shared" si="155"/>
        <v>429.59970143999999</v>
      </c>
      <c r="L528" s="4">
        <v>140</v>
      </c>
      <c r="M528" s="6">
        <f t="shared" si="156"/>
        <v>98.70102402312601</v>
      </c>
      <c r="N528" s="4">
        <v>504</v>
      </c>
      <c r="O528" s="6">
        <f t="shared" si="157"/>
        <v>317.52201600000001</v>
      </c>
      <c r="P528" s="4">
        <v>516</v>
      </c>
      <c r="Q528" s="6">
        <f t="shared" si="158"/>
        <v>325.082064</v>
      </c>
      <c r="R528" s="4">
        <v>132</v>
      </c>
      <c r="S528" s="6">
        <f t="shared" si="159"/>
        <v>86.500326000000001</v>
      </c>
      <c r="T528" s="4">
        <v>840</v>
      </c>
      <c r="U528" s="6">
        <f t="shared" si="160"/>
        <v>230.16092399999999</v>
      </c>
      <c r="V528" s="4">
        <v>636</v>
      </c>
      <c r="W528" s="6">
        <f t="shared" si="161"/>
        <v>237.8008452</v>
      </c>
      <c r="X528" s="4">
        <v>192</v>
      </c>
      <c r="Y528" s="6">
        <f t="shared" si="162"/>
        <v>70.368075456</v>
      </c>
      <c r="Z528" s="4">
        <v>552</v>
      </c>
      <c r="AA528" s="6">
        <f t="shared" si="163"/>
        <v>174.628934832</v>
      </c>
      <c r="AB528" s="4">
        <v>1992</v>
      </c>
      <c r="AC528" s="6">
        <f t="shared" si="164"/>
        <v>862.54249591199994</v>
      </c>
      <c r="AD528" s="4">
        <v>744</v>
      </c>
      <c r="AE528" s="6">
        <f t="shared" si="165"/>
        <v>512.87706960000003</v>
      </c>
      <c r="AF528" s="4">
        <v>996</v>
      </c>
      <c r="AG528" s="6">
        <f t="shared" si="166"/>
        <v>1780.1006713199999</v>
      </c>
      <c r="AH528" s="4">
        <v>420</v>
      </c>
      <c r="AI528" s="6">
        <f t="shared" si="167"/>
        <v>184.811523666</v>
      </c>
      <c r="AJ528" s="4">
        <v>1500</v>
      </c>
      <c r="AK528" s="6">
        <f t="shared" si="168"/>
        <v>631.95000000000005</v>
      </c>
      <c r="AL528" s="4">
        <v>180</v>
      </c>
      <c r="AM528" s="6">
        <f t="shared" si="169"/>
        <v>173.51999947926001</v>
      </c>
      <c r="AN528" s="4">
        <v>800</v>
      </c>
      <c r="AO528" s="6">
        <f t="shared" si="170"/>
        <v>522.45248000000004</v>
      </c>
      <c r="AP528" s="6">
        <v>8423.82</v>
      </c>
    </row>
    <row r="529" spans="1:42" x14ac:dyDescent="0.25">
      <c r="A529" s="1">
        <v>13121</v>
      </c>
      <c r="B529" s="1" t="s">
        <v>2193</v>
      </c>
      <c r="C529" s="1" t="s">
        <v>1216</v>
      </c>
      <c r="D529" s="4">
        <v>40002</v>
      </c>
      <c r="E529" s="6">
        <f t="shared" si="152"/>
        <v>15596.7798</v>
      </c>
      <c r="F529" s="4">
        <v>20004</v>
      </c>
      <c r="G529" s="6">
        <f t="shared" si="153"/>
        <v>16016.393438159999</v>
      </c>
      <c r="H529" s="4">
        <v>25000</v>
      </c>
      <c r="I529" s="6">
        <f t="shared" si="154"/>
        <v>14499.999999999998</v>
      </c>
      <c r="J529" s="4">
        <v>10000</v>
      </c>
      <c r="K529" s="6">
        <f t="shared" si="155"/>
        <v>3579.9975119999999</v>
      </c>
      <c r="L529" s="4">
        <v>20000</v>
      </c>
      <c r="M529" s="6">
        <f t="shared" si="156"/>
        <v>14100.146289018001</v>
      </c>
      <c r="N529" s="4">
        <v>9996</v>
      </c>
      <c r="O529" s="6">
        <f t="shared" si="157"/>
        <v>6297.5199840000005</v>
      </c>
      <c r="P529" s="4">
        <v>9996</v>
      </c>
      <c r="Q529" s="6">
        <f t="shared" si="158"/>
        <v>6297.5199840000005</v>
      </c>
      <c r="R529" s="4">
        <v>19998</v>
      </c>
      <c r="S529" s="6">
        <f t="shared" si="159"/>
        <v>13104.799389</v>
      </c>
      <c r="T529" s="4">
        <v>25008</v>
      </c>
      <c r="U529" s="6">
        <f t="shared" si="160"/>
        <v>6852.2195087999999</v>
      </c>
      <c r="V529" s="4">
        <v>20004</v>
      </c>
      <c r="W529" s="6">
        <f t="shared" si="161"/>
        <v>7479.5096027999998</v>
      </c>
      <c r="X529" s="4">
        <v>20004</v>
      </c>
      <c r="Y529" s="6">
        <f t="shared" si="162"/>
        <v>7331.4738615719998</v>
      </c>
      <c r="Z529" s="4">
        <v>15000</v>
      </c>
      <c r="AA529" s="6">
        <f t="shared" si="163"/>
        <v>4745.35149</v>
      </c>
      <c r="AB529" s="4">
        <v>15000</v>
      </c>
      <c r="AC529" s="6">
        <f t="shared" si="164"/>
        <v>6495.0489149999994</v>
      </c>
      <c r="AD529" s="4">
        <v>9996</v>
      </c>
      <c r="AE529" s="6">
        <f t="shared" si="165"/>
        <v>6890.7515963999995</v>
      </c>
      <c r="AF529" s="4">
        <v>9996</v>
      </c>
      <c r="AG529" s="6">
        <f t="shared" si="166"/>
        <v>17865.347701319999</v>
      </c>
      <c r="AH529" s="4">
        <v>19980</v>
      </c>
      <c r="AI529" s="6">
        <f t="shared" si="167"/>
        <v>8791.748197253999</v>
      </c>
      <c r="AJ529" s="4">
        <v>15000</v>
      </c>
      <c r="AK529" s="6">
        <f t="shared" si="168"/>
        <v>6319.5</v>
      </c>
      <c r="AL529" s="4">
        <v>9996</v>
      </c>
      <c r="AM529" s="6">
        <f t="shared" si="169"/>
        <v>9636.1439710815721</v>
      </c>
      <c r="AN529" s="4">
        <v>6000</v>
      </c>
      <c r="AO529" s="6">
        <f t="shared" si="170"/>
        <v>3918.3936000000003</v>
      </c>
      <c r="AP529" s="6">
        <v>175794.22579999999</v>
      </c>
    </row>
    <row r="530" spans="1:42" x14ac:dyDescent="0.25">
      <c r="A530" s="1">
        <v>13122</v>
      </c>
      <c r="B530" s="1" t="s">
        <v>2194</v>
      </c>
      <c r="C530" s="1" t="s">
        <v>1217</v>
      </c>
      <c r="D530" s="4">
        <v>1350</v>
      </c>
      <c r="E530" s="6">
        <f t="shared" si="152"/>
        <v>526.36500000000001</v>
      </c>
      <c r="F530" s="4">
        <v>216</v>
      </c>
      <c r="G530" s="6">
        <f t="shared" si="153"/>
        <v>172.94246063999998</v>
      </c>
      <c r="H530" s="4">
        <v>288</v>
      </c>
      <c r="I530" s="6">
        <f t="shared" si="154"/>
        <v>167.04</v>
      </c>
      <c r="J530" s="4">
        <v>540</v>
      </c>
      <c r="K530" s="6">
        <f t="shared" si="155"/>
        <v>193.31986564799999</v>
      </c>
      <c r="L530" s="4">
        <v>100</v>
      </c>
      <c r="M530" s="6">
        <f t="shared" si="156"/>
        <v>70.500731445089997</v>
      </c>
      <c r="N530" s="4">
        <v>204</v>
      </c>
      <c r="O530" s="6">
        <f t="shared" si="157"/>
        <v>128.520816</v>
      </c>
      <c r="P530" s="4">
        <v>228</v>
      </c>
      <c r="Q530" s="6">
        <f t="shared" si="158"/>
        <v>143.64091200000001</v>
      </c>
      <c r="R530" s="4">
        <v>84</v>
      </c>
      <c r="S530" s="6">
        <f t="shared" si="159"/>
        <v>55.045662</v>
      </c>
      <c r="T530" s="4">
        <v>936</v>
      </c>
      <c r="U530" s="6">
        <f t="shared" si="160"/>
        <v>256.46502959999998</v>
      </c>
      <c r="V530" s="4">
        <v>948</v>
      </c>
      <c r="W530" s="6">
        <f t="shared" si="161"/>
        <v>354.4578636</v>
      </c>
      <c r="X530" s="4">
        <v>144</v>
      </c>
      <c r="Y530" s="6">
        <f t="shared" si="162"/>
        <v>52.776056591999996</v>
      </c>
      <c r="Z530" s="4">
        <v>936</v>
      </c>
      <c r="AA530" s="6">
        <f t="shared" si="163"/>
        <v>296.10993297600004</v>
      </c>
      <c r="AB530" s="4">
        <v>936</v>
      </c>
      <c r="AC530" s="6">
        <f t="shared" si="164"/>
        <v>405.29105229599998</v>
      </c>
      <c r="AD530" s="4">
        <v>228</v>
      </c>
      <c r="AE530" s="6">
        <f t="shared" si="165"/>
        <v>157.1720052</v>
      </c>
      <c r="AF530" s="4">
        <v>108</v>
      </c>
      <c r="AG530" s="6">
        <f t="shared" si="166"/>
        <v>193.02296436</v>
      </c>
      <c r="AH530" s="4">
        <v>300</v>
      </c>
      <c r="AI530" s="6">
        <f t="shared" si="167"/>
        <v>132.00823119</v>
      </c>
      <c r="AJ530" s="4">
        <v>320</v>
      </c>
      <c r="AK530" s="6">
        <f t="shared" si="168"/>
        <v>134.816</v>
      </c>
      <c r="AL530" s="4">
        <v>144</v>
      </c>
      <c r="AM530" s="6">
        <f t="shared" si="169"/>
        <v>138.815999583408</v>
      </c>
      <c r="AN530" s="4">
        <v>272</v>
      </c>
      <c r="AO530" s="6">
        <f t="shared" si="170"/>
        <v>177.6338432</v>
      </c>
      <c r="AP530" s="6">
        <v>3755.4449999999997</v>
      </c>
    </row>
    <row r="531" spans="1:42" x14ac:dyDescent="0.25">
      <c r="A531" s="1">
        <v>13123</v>
      </c>
      <c r="B531" s="1" t="s">
        <v>2195</v>
      </c>
      <c r="C531" s="1" t="s">
        <v>1218</v>
      </c>
      <c r="D531" s="4">
        <v>4248</v>
      </c>
      <c r="E531" s="6">
        <f t="shared" si="152"/>
        <v>1656.2952</v>
      </c>
      <c r="F531" s="4">
        <v>1680</v>
      </c>
      <c r="G531" s="6">
        <f t="shared" si="153"/>
        <v>1345.1080271999999</v>
      </c>
      <c r="H531" s="4">
        <v>2072</v>
      </c>
      <c r="I531" s="6">
        <f t="shared" si="154"/>
        <v>1201.76</v>
      </c>
      <c r="J531" s="4">
        <v>1700</v>
      </c>
      <c r="K531" s="6">
        <f t="shared" si="155"/>
        <v>608.59957703999999</v>
      </c>
      <c r="L531" s="4">
        <v>840</v>
      </c>
      <c r="M531" s="6">
        <f t="shared" si="156"/>
        <v>592.20614413875603</v>
      </c>
      <c r="N531" s="4">
        <v>852</v>
      </c>
      <c r="O531" s="6">
        <f t="shared" si="157"/>
        <v>536.76340800000003</v>
      </c>
      <c r="P531" s="4">
        <v>852</v>
      </c>
      <c r="Q531" s="6">
        <f t="shared" si="158"/>
        <v>536.76340800000003</v>
      </c>
      <c r="R531" s="4">
        <v>714</v>
      </c>
      <c r="S531" s="6">
        <f t="shared" si="159"/>
        <v>467.888127</v>
      </c>
      <c r="T531" s="4">
        <v>2976</v>
      </c>
      <c r="U531" s="6">
        <f t="shared" si="160"/>
        <v>815.42727360000004</v>
      </c>
      <c r="V531" s="4">
        <v>2976</v>
      </c>
      <c r="W531" s="6">
        <f t="shared" si="161"/>
        <v>1112.7284832</v>
      </c>
      <c r="X531" s="4">
        <v>1308</v>
      </c>
      <c r="Y531" s="6">
        <f t="shared" si="162"/>
        <v>479.38251404399995</v>
      </c>
      <c r="Z531" s="4">
        <v>2904</v>
      </c>
      <c r="AA531" s="6">
        <f t="shared" si="163"/>
        <v>918.70004846400002</v>
      </c>
      <c r="AB531" s="4">
        <v>2976</v>
      </c>
      <c r="AC531" s="6">
        <f t="shared" si="164"/>
        <v>1288.617704736</v>
      </c>
      <c r="AD531" s="4">
        <v>852</v>
      </c>
      <c r="AE531" s="6">
        <f t="shared" si="165"/>
        <v>587.32696680000004</v>
      </c>
      <c r="AF531" s="4">
        <v>2496</v>
      </c>
      <c r="AG531" s="6">
        <f t="shared" si="166"/>
        <v>4460.9751763200002</v>
      </c>
      <c r="AH531" s="4">
        <v>1920</v>
      </c>
      <c r="AI531" s="6">
        <f t="shared" si="167"/>
        <v>844.85267961599993</v>
      </c>
      <c r="AJ531" s="4">
        <v>4000</v>
      </c>
      <c r="AK531" s="6">
        <f t="shared" si="168"/>
        <v>1685.2</v>
      </c>
      <c r="AL531" s="4">
        <v>1344</v>
      </c>
      <c r="AM531" s="6">
        <f t="shared" si="169"/>
        <v>1295.615996111808</v>
      </c>
      <c r="AN531" s="4">
        <v>848</v>
      </c>
      <c r="AO531" s="6">
        <f t="shared" si="170"/>
        <v>553.79962880000005</v>
      </c>
      <c r="AP531" s="6">
        <v>20984.713199999998</v>
      </c>
    </row>
    <row r="532" spans="1:42" x14ac:dyDescent="0.25">
      <c r="A532" s="1">
        <v>13124</v>
      </c>
      <c r="B532" s="1" t="s">
        <v>2196</v>
      </c>
      <c r="C532" s="1" t="s">
        <v>2571</v>
      </c>
      <c r="D532" s="4">
        <v>6660</v>
      </c>
      <c r="E532" s="6">
        <f t="shared" si="152"/>
        <v>2596.7340000000004</v>
      </c>
      <c r="F532" s="4">
        <v>1944</v>
      </c>
      <c r="G532" s="6">
        <f t="shared" si="153"/>
        <v>1556.4821457599999</v>
      </c>
      <c r="H532" s="4">
        <v>1440</v>
      </c>
      <c r="I532" s="6">
        <f t="shared" si="154"/>
        <v>835.19999999999993</v>
      </c>
      <c r="J532" s="4">
        <v>3990</v>
      </c>
      <c r="K532" s="6">
        <f t="shared" si="155"/>
        <v>1428.4190072879999</v>
      </c>
      <c r="L532" s="4">
        <v>740</v>
      </c>
      <c r="M532" s="6">
        <f t="shared" si="156"/>
        <v>521.70541269366606</v>
      </c>
      <c r="N532" s="4">
        <v>960</v>
      </c>
      <c r="O532" s="6">
        <f t="shared" si="157"/>
        <v>604.80384000000004</v>
      </c>
      <c r="P532" s="4">
        <v>984</v>
      </c>
      <c r="Q532" s="6">
        <f t="shared" si="158"/>
        <v>619.92393600000003</v>
      </c>
      <c r="R532" s="4">
        <v>1074</v>
      </c>
      <c r="S532" s="6">
        <f t="shared" si="159"/>
        <v>703.79810699999996</v>
      </c>
      <c r="T532" s="4">
        <v>2688</v>
      </c>
      <c r="U532" s="6">
        <f t="shared" si="160"/>
        <v>736.51495679999994</v>
      </c>
      <c r="V532" s="4">
        <v>3168</v>
      </c>
      <c r="W532" s="6">
        <f t="shared" si="161"/>
        <v>1184.5174175999998</v>
      </c>
      <c r="X532" s="4">
        <v>1044</v>
      </c>
      <c r="Y532" s="6">
        <f t="shared" si="162"/>
        <v>382.626410292</v>
      </c>
      <c r="Z532" s="4">
        <v>2448</v>
      </c>
      <c r="AA532" s="6">
        <f t="shared" si="163"/>
        <v>774.44136316800007</v>
      </c>
      <c r="AB532" s="4">
        <v>6408</v>
      </c>
      <c r="AC532" s="6">
        <f t="shared" si="164"/>
        <v>2774.684896488</v>
      </c>
      <c r="AD532" s="4">
        <v>1344</v>
      </c>
      <c r="AE532" s="6">
        <f t="shared" si="165"/>
        <v>926.48760960000004</v>
      </c>
      <c r="AF532" s="4">
        <v>1596</v>
      </c>
      <c r="AG532" s="6">
        <f t="shared" si="166"/>
        <v>2852.4504733200001</v>
      </c>
      <c r="AH532" s="4">
        <v>1380</v>
      </c>
      <c r="AI532" s="6">
        <f t="shared" si="167"/>
        <v>607.23786347399994</v>
      </c>
      <c r="AJ532" s="4">
        <v>3000</v>
      </c>
      <c r="AK532" s="6">
        <f t="shared" si="168"/>
        <v>1263.9000000000001</v>
      </c>
      <c r="AL532" s="4">
        <v>1488</v>
      </c>
      <c r="AM532" s="6">
        <f t="shared" si="169"/>
        <v>1434.4319956952161</v>
      </c>
      <c r="AN532" s="4">
        <v>2496</v>
      </c>
      <c r="AO532" s="6">
        <f t="shared" si="170"/>
        <v>1630.0517376</v>
      </c>
      <c r="AP532" s="6">
        <v>23431.655999999999</v>
      </c>
    </row>
    <row r="533" spans="1:42" x14ac:dyDescent="0.25">
      <c r="A533" s="1">
        <v>13125</v>
      </c>
      <c r="B533" s="1" t="s">
        <v>2197</v>
      </c>
      <c r="C533" s="1" t="s">
        <v>2572</v>
      </c>
      <c r="D533" s="4">
        <v>7710</v>
      </c>
      <c r="E533" s="6">
        <f t="shared" si="152"/>
        <v>3006.1290000000004</v>
      </c>
      <c r="F533" s="4">
        <v>1404</v>
      </c>
      <c r="G533" s="6">
        <f t="shared" si="153"/>
        <v>1124.1259941599999</v>
      </c>
      <c r="H533" s="4">
        <v>1784</v>
      </c>
      <c r="I533" s="6">
        <f t="shared" si="154"/>
        <v>1034.72</v>
      </c>
      <c r="J533" s="4">
        <v>1200</v>
      </c>
      <c r="K533" s="6">
        <f t="shared" si="155"/>
        <v>429.59970143999999</v>
      </c>
      <c r="L533" s="4">
        <v>970</v>
      </c>
      <c r="M533" s="6">
        <f t="shared" si="156"/>
        <v>683.85709501737301</v>
      </c>
      <c r="N533" s="4">
        <v>1200</v>
      </c>
      <c r="O533" s="6">
        <f t="shared" si="157"/>
        <v>756.00480000000005</v>
      </c>
      <c r="P533" s="4">
        <v>1212</v>
      </c>
      <c r="Q533" s="6">
        <f t="shared" si="158"/>
        <v>763.56484799999998</v>
      </c>
      <c r="R533" s="4">
        <v>882</v>
      </c>
      <c r="S533" s="6">
        <f t="shared" si="159"/>
        <v>577.97945100000004</v>
      </c>
      <c r="T533" s="4">
        <v>3312</v>
      </c>
      <c r="U533" s="6">
        <f t="shared" si="160"/>
        <v>907.4916432</v>
      </c>
      <c r="V533" s="4">
        <v>2760</v>
      </c>
      <c r="W533" s="6">
        <f t="shared" si="161"/>
        <v>1031.9659319999998</v>
      </c>
      <c r="X533" s="4">
        <v>1332</v>
      </c>
      <c r="Y533" s="6">
        <f t="shared" si="162"/>
        <v>488.17852347599995</v>
      </c>
      <c r="Z533" s="4">
        <v>600</v>
      </c>
      <c r="AA533" s="6">
        <f t="shared" si="163"/>
        <v>189.81405960000001</v>
      </c>
      <c r="AB533" s="4">
        <v>1800</v>
      </c>
      <c r="AC533" s="6">
        <f t="shared" si="164"/>
        <v>779.4058698</v>
      </c>
      <c r="AD533" s="4">
        <v>1560</v>
      </c>
      <c r="AE533" s="6">
        <f t="shared" si="165"/>
        <v>1075.3874040000001</v>
      </c>
      <c r="AF533" s="4">
        <v>996</v>
      </c>
      <c r="AG533" s="6">
        <f t="shared" si="166"/>
        <v>1780.1006713199999</v>
      </c>
      <c r="AH533" s="4">
        <v>1740</v>
      </c>
      <c r="AI533" s="6">
        <f t="shared" si="167"/>
        <v>765.64774090200001</v>
      </c>
      <c r="AJ533" s="4">
        <v>2700</v>
      </c>
      <c r="AK533" s="6">
        <f t="shared" si="168"/>
        <v>1137.51</v>
      </c>
      <c r="AL533" s="4">
        <v>1272</v>
      </c>
      <c r="AM533" s="6">
        <f t="shared" si="169"/>
        <v>1226.207996320104</v>
      </c>
      <c r="AN533" s="4">
        <v>2256</v>
      </c>
      <c r="AO533" s="6">
        <f t="shared" si="170"/>
        <v>1473.3159936</v>
      </c>
      <c r="AP533" s="6">
        <v>19228.780999999999</v>
      </c>
    </row>
    <row r="534" spans="1:42" x14ac:dyDescent="0.25">
      <c r="A534" s="1">
        <v>13126</v>
      </c>
      <c r="B534" s="1" t="s">
        <v>2198</v>
      </c>
      <c r="C534" s="1" t="s">
        <v>2573</v>
      </c>
      <c r="D534" s="4">
        <v>16752</v>
      </c>
      <c r="E534" s="6">
        <f t="shared" si="152"/>
        <v>6531.6048000000001</v>
      </c>
      <c r="F534" s="4">
        <v>3744</v>
      </c>
      <c r="G534" s="6">
        <f t="shared" si="153"/>
        <v>2997.66931776</v>
      </c>
      <c r="H534" s="4">
        <v>3904</v>
      </c>
      <c r="I534" s="6">
        <f t="shared" si="154"/>
        <v>2264.3199999999997</v>
      </c>
      <c r="J534" s="4">
        <v>2800</v>
      </c>
      <c r="K534" s="6">
        <f t="shared" si="155"/>
        <v>1002.39930336</v>
      </c>
      <c r="L534" s="4">
        <v>2200</v>
      </c>
      <c r="M534" s="6">
        <f t="shared" si="156"/>
        <v>1551.01609179198</v>
      </c>
      <c r="N534" s="4">
        <v>2856</v>
      </c>
      <c r="O534" s="6">
        <f t="shared" si="157"/>
        <v>1799.291424</v>
      </c>
      <c r="P534" s="4">
        <v>2760</v>
      </c>
      <c r="Q534" s="6">
        <f t="shared" si="158"/>
        <v>1738.81104</v>
      </c>
      <c r="R534" s="4">
        <v>2070</v>
      </c>
      <c r="S534" s="6">
        <f t="shared" si="159"/>
        <v>1356.482385</v>
      </c>
      <c r="T534" s="4">
        <v>7800</v>
      </c>
      <c r="U534" s="6">
        <f t="shared" si="160"/>
        <v>2137.20858</v>
      </c>
      <c r="V534" s="4">
        <v>6228</v>
      </c>
      <c r="W534" s="6">
        <f t="shared" si="161"/>
        <v>2328.6535595999999</v>
      </c>
      <c r="X534" s="4">
        <v>3060</v>
      </c>
      <c r="Y534" s="6">
        <f t="shared" si="162"/>
        <v>1121.4912025799999</v>
      </c>
      <c r="Z534" s="4">
        <v>4848</v>
      </c>
      <c r="AA534" s="6">
        <f t="shared" si="163"/>
        <v>1533.697601568</v>
      </c>
      <c r="AB534" s="4">
        <v>11736</v>
      </c>
      <c r="AC534" s="6">
        <f t="shared" si="164"/>
        <v>5081.7262710959994</v>
      </c>
      <c r="AD534" s="4">
        <v>3348</v>
      </c>
      <c r="AE534" s="6">
        <f t="shared" si="165"/>
        <v>2307.9468132000002</v>
      </c>
      <c r="AF534" s="4">
        <v>2856</v>
      </c>
      <c r="AG534" s="6">
        <f t="shared" si="166"/>
        <v>5104.3850575200004</v>
      </c>
      <c r="AH534" s="4">
        <v>3960</v>
      </c>
      <c r="AI534" s="6">
        <f t="shared" si="167"/>
        <v>1742.5086517079999</v>
      </c>
      <c r="AJ534" s="4">
        <v>5280</v>
      </c>
      <c r="AK534" s="6">
        <f t="shared" si="168"/>
        <v>2224.4639999999999</v>
      </c>
      <c r="AL534" s="4">
        <v>2964</v>
      </c>
      <c r="AM534" s="6">
        <f t="shared" si="169"/>
        <v>2857.2959914251483</v>
      </c>
      <c r="AN534" s="4">
        <v>3344</v>
      </c>
      <c r="AO534" s="6">
        <f t="shared" si="170"/>
        <v>2183.8513664000002</v>
      </c>
      <c r="AP534" s="6">
        <v>47858.938799999996</v>
      </c>
    </row>
    <row r="535" spans="1:42" x14ac:dyDescent="0.25">
      <c r="A535" s="1">
        <v>13127</v>
      </c>
      <c r="B535" s="1" t="s">
        <v>2199</v>
      </c>
      <c r="C535" s="1" t="s">
        <v>1219</v>
      </c>
      <c r="D535" s="4">
        <v>11250</v>
      </c>
      <c r="E535" s="6">
        <f t="shared" si="152"/>
        <v>4386.375</v>
      </c>
      <c r="F535" s="4">
        <v>5028</v>
      </c>
      <c r="G535" s="6">
        <f t="shared" si="153"/>
        <v>4025.7161671199997</v>
      </c>
      <c r="H535" s="4">
        <v>5248</v>
      </c>
      <c r="I535" s="6">
        <f t="shared" si="154"/>
        <v>3043.8399999999997</v>
      </c>
      <c r="J535" s="4">
        <v>4500</v>
      </c>
      <c r="K535" s="6">
        <f t="shared" si="155"/>
        <v>1610.9988804</v>
      </c>
      <c r="L535" s="4">
        <v>2950</v>
      </c>
      <c r="M535" s="6">
        <f t="shared" si="156"/>
        <v>2079.7715776301552</v>
      </c>
      <c r="N535" s="4">
        <v>2256</v>
      </c>
      <c r="O535" s="6">
        <f t="shared" si="157"/>
        <v>1421.2890239999999</v>
      </c>
      <c r="P535" s="4">
        <v>3708</v>
      </c>
      <c r="Q535" s="6">
        <f t="shared" si="158"/>
        <v>2336.0548319999998</v>
      </c>
      <c r="R535" s="4">
        <v>2250</v>
      </c>
      <c r="S535" s="6">
        <f t="shared" si="159"/>
        <v>1474.437375</v>
      </c>
      <c r="T535" s="4">
        <v>7872</v>
      </c>
      <c r="U535" s="6">
        <f t="shared" si="160"/>
        <v>2156.9366592000001</v>
      </c>
      <c r="V535" s="4">
        <v>7872</v>
      </c>
      <c r="W535" s="6">
        <f t="shared" si="161"/>
        <v>2943.3463103999998</v>
      </c>
      <c r="X535" s="4">
        <v>4104</v>
      </c>
      <c r="Y535" s="6">
        <f t="shared" si="162"/>
        <v>1504.1176128719999</v>
      </c>
      <c r="Z535" s="4">
        <v>6528</v>
      </c>
      <c r="AA535" s="6">
        <f t="shared" si="163"/>
        <v>2065.176968448</v>
      </c>
      <c r="AB535" s="4">
        <v>7872</v>
      </c>
      <c r="AC535" s="6">
        <f t="shared" si="164"/>
        <v>3408.6016705919997</v>
      </c>
      <c r="AD535" s="4">
        <v>2256</v>
      </c>
      <c r="AE535" s="6">
        <f t="shared" si="165"/>
        <v>1555.1756304</v>
      </c>
      <c r="AF535" s="4">
        <v>1800</v>
      </c>
      <c r="AG535" s="6">
        <f t="shared" si="166"/>
        <v>3217.0494060000001</v>
      </c>
      <c r="AH535" s="4">
        <v>5340</v>
      </c>
      <c r="AI535" s="6">
        <f t="shared" si="167"/>
        <v>2349.7465151820002</v>
      </c>
      <c r="AJ535" s="4">
        <v>2700</v>
      </c>
      <c r="AK535" s="6">
        <f t="shared" si="168"/>
        <v>1137.51</v>
      </c>
      <c r="AL535" s="4">
        <v>3984</v>
      </c>
      <c r="AM535" s="6">
        <f t="shared" si="169"/>
        <v>3840.5759884742879</v>
      </c>
      <c r="AN535" s="4">
        <v>2256</v>
      </c>
      <c r="AO535" s="6">
        <f t="shared" si="170"/>
        <v>1473.3159936</v>
      </c>
      <c r="AP535" s="6">
        <v>46025.034999999989</v>
      </c>
    </row>
    <row r="536" spans="1:42" x14ac:dyDescent="0.25">
      <c r="A536" s="1">
        <v>13128</v>
      </c>
      <c r="B536" s="1" t="s">
        <v>2200</v>
      </c>
      <c r="C536" s="1" t="s">
        <v>2574</v>
      </c>
      <c r="D536" s="4">
        <v>18750</v>
      </c>
      <c r="E536" s="6">
        <f t="shared" si="152"/>
        <v>7310.6250000000009</v>
      </c>
      <c r="F536" s="4">
        <v>5700</v>
      </c>
      <c r="G536" s="6">
        <f t="shared" si="153"/>
        <v>4563.7593779999997</v>
      </c>
      <c r="H536" s="4">
        <v>5952</v>
      </c>
      <c r="I536" s="6">
        <f t="shared" si="154"/>
        <v>3452.16</v>
      </c>
      <c r="J536" s="4">
        <v>7500</v>
      </c>
      <c r="K536" s="6">
        <f t="shared" si="155"/>
        <v>2684.9981339999999</v>
      </c>
      <c r="L536" s="4">
        <v>3350</v>
      </c>
      <c r="M536" s="6">
        <f t="shared" si="156"/>
        <v>2361.7745034105151</v>
      </c>
      <c r="N536" s="4">
        <v>3756</v>
      </c>
      <c r="O536" s="6">
        <f t="shared" si="157"/>
        <v>2366.295024</v>
      </c>
      <c r="P536" s="4">
        <v>3756</v>
      </c>
      <c r="Q536" s="6">
        <f t="shared" si="158"/>
        <v>2366.295024</v>
      </c>
      <c r="R536" s="4">
        <v>3156</v>
      </c>
      <c r="S536" s="6">
        <f t="shared" si="159"/>
        <v>2068.1441580000001</v>
      </c>
      <c r="T536" s="4">
        <v>11880</v>
      </c>
      <c r="U536" s="6">
        <f t="shared" si="160"/>
        <v>3255.1330680000001</v>
      </c>
      <c r="V536" s="4">
        <v>9480</v>
      </c>
      <c r="W536" s="6">
        <f t="shared" si="161"/>
        <v>3544.5786359999997</v>
      </c>
      <c r="X536" s="4">
        <v>4656</v>
      </c>
      <c r="Y536" s="6">
        <f t="shared" si="162"/>
        <v>1706.4258298079999</v>
      </c>
      <c r="Z536" s="4">
        <v>7392</v>
      </c>
      <c r="AA536" s="6">
        <f t="shared" si="163"/>
        <v>2338.509214272</v>
      </c>
      <c r="AB536" s="4">
        <v>13128</v>
      </c>
      <c r="AC536" s="6">
        <f t="shared" si="164"/>
        <v>5684.4668104079992</v>
      </c>
      <c r="AD536" s="4">
        <v>3756</v>
      </c>
      <c r="AE536" s="6">
        <f t="shared" si="165"/>
        <v>2589.2019804000001</v>
      </c>
      <c r="AF536" s="4">
        <v>3000</v>
      </c>
      <c r="AG536" s="6">
        <f t="shared" si="166"/>
        <v>5361.7490100000005</v>
      </c>
      <c r="AH536" s="4">
        <v>6060</v>
      </c>
      <c r="AI536" s="6">
        <f t="shared" si="167"/>
        <v>2666.5662700379999</v>
      </c>
      <c r="AJ536" s="4">
        <v>4500</v>
      </c>
      <c r="AK536" s="6">
        <f t="shared" si="168"/>
        <v>1895.8500000000001</v>
      </c>
      <c r="AL536" s="4">
        <v>4512</v>
      </c>
      <c r="AM536" s="6">
        <f t="shared" si="169"/>
        <v>4349.567986946784</v>
      </c>
      <c r="AN536" s="4">
        <v>3744</v>
      </c>
      <c r="AO536" s="6">
        <f t="shared" si="170"/>
        <v>2445.0776064000001</v>
      </c>
      <c r="AP536" s="6">
        <v>63004.190999999999</v>
      </c>
    </row>
    <row r="537" spans="1:42" x14ac:dyDescent="0.25">
      <c r="A537" s="1">
        <v>13129</v>
      </c>
      <c r="B537" s="1" t="s">
        <v>2201</v>
      </c>
      <c r="C537" s="1" t="s">
        <v>1221</v>
      </c>
      <c r="D537" s="4">
        <v>7572</v>
      </c>
      <c r="E537" s="6">
        <f t="shared" si="152"/>
        <v>2952.3228000000004</v>
      </c>
      <c r="F537" s="4">
        <v>1440</v>
      </c>
      <c r="G537" s="6">
        <f t="shared" si="153"/>
        <v>1152.9497375999999</v>
      </c>
      <c r="H537" s="4">
        <v>1728</v>
      </c>
      <c r="I537" s="6">
        <f t="shared" si="154"/>
        <v>1002.2399999999999</v>
      </c>
      <c r="J537" s="4">
        <v>3780</v>
      </c>
      <c r="K537" s="6">
        <f t="shared" si="155"/>
        <v>1353.239059536</v>
      </c>
      <c r="L537" s="4">
        <v>890</v>
      </c>
      <c r="M537" s="6">
        <f t="shared" si="156"/>
        <v>627.45650986130102</v>
      </c>
      <c r="N537" s="4">
        <v>1092</v>
      </c>
      <c r="O537" s="6">
        <f t="shared" si="157"/>
        <v>687.96436800000004</v>
      </c>
      <c r="P537" s="4">
        <v>1176</v>
      </c>
      <c r="Q537" s="6">
        <f t="shared" si="158"/>
        <v>740.88470400000006</v>
      </c>
      <c r="R537" s="4">
        <v>738</v>
      </c>
      <c r="S537" s="6">
        <f t="shared" si="159"/>
        <v>483.61545899999999</v>
      </c>
      <c r="T537" s="4">
        <v>3048</v>
      </c>
      <c r="U537" s="6">
        <f t="shared" si="160"/>
        <v>835.15535279999995</v>
      </c>
      <c r="V537" s="4">
        <v>2532</v>
      </c>
      <c r="W537" s="6">
        <f t="shared" si="161"/>
        <v>946.7165723999999</v>
      </c>
      <c r="X537" s="4">
        <v>1164</v>
      </c>
      <c r="Y537" s="6">
        <f t="shared" si="162"/>
        <v>426.60645745199997</v>
      </c>
      <c r="Z537" s="4">
        <v>1944</v>
      </c>
      <c r="AA537" s="6">
        <f t="shared" si="163"/>
        <v>614.99755310400008</v>
      </c>
      <c r="AB537" s="4">
        <v>7368</v>
      </c>
      <c r="AC537" s="6">
        <f t="shared" si="164"/>
        <v>3190.3680270479999</v>
      </c>
      <c r="AD537" s="4">
        <v>1524</v>
      </c>
      <c r="AE537" s="6">
        <f t="shared" si="165"/>
        <v>1050.5707715999999</v>
      </c>
      <c r="AF537" s="4">
        <v>1596</v>
      </c>
      <c r="AG537" s="6">
        <f t="shared" si="166"/>
        <v>2852.4504733200001</v>
      </c>
      <c r="AH537" s="4">
        <v>1560</v>
      </c>
      <c r="AI537" s="6">
        <f t="shared" si="167"/>
        <v>686.44280218799997</v>
      </c>
      <c r="AJ537" s="4">
        <v>4800</v>
      </c>
      <c r="AK537" s="6">
        <f t="shared" si="168"/>
        <v>2022.24</v>
      </c>
      <c r="AL537" s="4">
        <v>1128</v>
      </c>
      <c r="AM537" s="6">
        <f t="shared" si="169"/>
        <v>1087.391996736696</v>
      </c>
      <c r="AN537" s="4">
        <v>3904</v>
      </c>
      <c r="AO537" s="6">
        <f t="shared" si="170"/>
        <v>2549.5681024</v>
      </c>
      <c r="AP537" s="6">
        <v>25259.7068</v>
      </c>
    </row>
    <row r="538" spans="1:42" x14ac:dyDescent="0.25">
      <c r="A538" s="1">
        <v>13130</v>
      </c>
      <c r="B538" s="1" t="s">
        <v>2202</v>
      </c>
      <c r="C538" s="1" t="s">
        <v>2575</v>
      </c>
      <c r="D538" s="4">
        <v>1290</v>
      </c>
      <c r="E538" s="6">
        <f t="shared" si="152"/>
        <v>502.971</v>
      </c>
      <c r="F538" s="4">
        <v>264</v>
      </c>
      <c r="G538" s="6">
        <f t="shared" si="153"/>
        <v>211.37411856</v>
      </c>
      <c r="H538" s="4">
        <v>288</v>
      </c>
      <c r="I538" s="6">
        <f t="shared" si="154"/>
        <v>167.04</v>
      </c>
      <c r="J538" s="4">
        <v>840</v>
      </c>
      <c r="K538" s="6">
        <f t="shared" si="155"/>
        <v>300.71979100800002</v>
      </c>
      <c r="L538" s="4">
        <v>160</v>
      </c>
      <c r="M538" s="6">
        <f t="shared" si="156"/>
        <v>112.80117031214401</v>
      </c>
      <c r="N538" s="4">
        <v>192</v>
      </c>
      <c r="O538" s="6">
        <f t="shared" si="157"/>
        <v>120.960768</v>
      </c>
      <c r="P538" s="4">
        <v>192</v>
      </c>
      <c r="Q538" s="6">
        <f t="shared" si="158"/>
        <v>120.960768</v>
      </c>
      <c r="R538" s="4">
        <v>150</v>
      </c>
      <c r="S538" s="6">
        <f t="shared" si="159"/>
        <v>98.295824999999994</v>
      </c>
      <c r="T538" s="4">
        <v>528</v>
      </c>
      <c r="U538" s="6">
        <f t="shared" si="160"/>
        <v>144.67258079999999</v>
      </c>
      <c r="V538" s="4">
        <v>432</v>
      </c>
      <c r="W538" s="6">
        <f t="shared" si="161"/>
        <v>161.52510239999998</v>
      </c>
      <c r="X538" s="4">
        <v>216</v>
      </c>
      <c r="Y538" s="6">
        <f t="shared" si="162"/>
        <v>79.164084887999991</v>
      </c>
      <c r="Z538" s="4">
        <v>336</v>
      </c>
      <c r="AA538" s="6">
        <f t="shared" si="163"/>
        <v>106.295873376</v>
      </c>
      <c r="AB538" s="4">
        <v>1968</v>
      </c>
      <c r="AC538" s="6">
        <f t="shared" si="164"/>
        <v>852.15041764799992</v>
      </c>
      <c r="AD538" s="4">
        <v>432</v>
      </c>
      <c r="AE538" s="6">
        <f t="shared" si="165"/>
        <v>297.79958879999998</v>
      </c>
      <c r="AF538" s="4">
        <v>396</v>
      </c>
      <c r="AG538" s="6">
        <f t="shared" si="166"/>
        <v>707.75086931999999</v>
      </c>
      <c r="AH538" s="4">
        <v>300</v>
      </c>
      <c r="AI538" s="6">
        <f t="shared" si="167"/>
        <v>132.00823119</v>
      </c>
      <c r="AJ538" s="4">
        <v>1200</v>
      </c>
      <c r="AK538" s="6">
        <f t="shared" si="168"/>
        <v>505.56</v>
      </c>
      <c r="AL538" s="4">
        <v>204</v>
      </c>
      <c r="AM538" s="6">
        <f t="shared" si="169"/>
        <v>196.65599940982801</v>
      </c>
      <c r="AN538" s="4">
        <v>992</v>
      </c>
      <c r="AO538" s="6">
        <f t="shared" si="170"/>
        <v>647.84107519999998</v>
      </c>
      <c r="AP538" s="6">
        <v>5465.7129999999997</v>
      </c>
    </row>
    <row r="539" spans="1:42" x14ac:dyDescent="0.25">
      <c r="A539" s="1">
        <v>13131</v>
      </c>
      <c r="B539" s="1" t="s">
        <v>2203</v>
      </c>
      <c r="C539" s="1" t="s">
        <v>1222</v>
      </c>
      <c r="D539" s="4">
        <v>162</v>
      </c>
      <c r="E539" s="6">
        <f t="shared" si="152"/>
        <v>63.163800000000002</v>
      </c>
      <c r="F539" s="4">
        <v>156</v>
      </c>
      <c r="G539" s="6">
        <f t="shared" si="153"/>
        <v>124.90288824</v>
      </c>
      <c r="H539" s="4">
        <v>160</v>
      </c>
      <c r="I539" s="6">
        <f t="shared" si="154"/>
        <v>92.8</v>
      </c>
      <c r="J539" s="4">
        <v>160</v>
      </c>
      <c r="K539" s="6">
        <f t="shared" si="155"/>
        <v>57.279960191999997</v>
      </c>
      <c r="L539" s="4">
        <v>160</v>
      </c>
      <c r="M539" s="6">
        <f t="shared" si="156"/>
        <v>112.80117031214401</v>
      </c>
      <c r="N539" s="4">
        <v>156</v>
      </c>
      <c r="O539" s="6">
        <f t="shared" si="157"/>
        <v>98.280624000000003</v>
      </c>
      <c r="P539" s="4">
        <v>156</v>
      </c>
      <c r="Q539" s="6">
        <f t="shared" si="158"/>
        <v>98.280624000000003</v>
      </c>
      <c r="R539" s="4">
        <v>162</v>
      </c>
      <c r="S539" s="6">
        <f t="shared" si="159"/>
        <v>106.159491</v>
      </c>
      <c r="T539" s="4">
        <v>168</v>
      </c>
      <c r="U539" s="6">
        <f t="shared" si="160"/>
        <v>46.032184799999996</v>
      </c>
      <c r="V539" s="4">
        <v>156</v>
      </c>
      <c r="W539" s="6">
        <f t="shared" si="161"/>
        <v>58.328509199999999</v>
      </c>
      <c r="X539" s="4">
        <v>156</v>
      </c>
      <c r="Y539" s="6">
        <f t="shared" si="162"/>
        <v>57.174061307999999</v>
      </c>
      <c r="Z539" s="4">
        <v>168</v>
      </c>
      <c r="AA539" s="6">
        <f t="shared" si="163"/>
        <v>53.147936688000001</v>
      </c>
      <c r="AB539" s="4">
        <v>168</v>
      </c>
      <c r="AC539" s="6">
        <f t="shared" si="164"/>
        <v>72.744547847999996</v>
      </c>
      <c r="AD539" s="4">
        <v>156</v>
      </c>
      <c r="AE539" s="6">
        <f t="shared" si="165"/>
        <v>107.53874039999999</v>
      </c>
      <c r="AF539" s="4">
        <v>156</v>
      </c>
      <c r="AG539" s="6">
        <f t="shared" si="166"/>
        <v>278.81094852000001</v>
      </c>
      <c r="AH539" s="4">
        <v>180</v>
      </c>
      <c r="AI539" s="6">
        <f t="shared" si="167"/>
        <v>79.204938713999994</v>
      </c>
      <c r="AJ539" s="4">
        <v>160</v>
      </c>
      <c r="AK539" s="6">
        <f t="shared" si="168"/>
        <v>67.408000000000001</v>
      </c>
      <c r="AL539" s="4">
        <v>156</v>
      </c>
      <c r="AM539" s="6">
        <f t="shared" si="169"/>
        <v>150.383999548692</v>
      </c>
      <c r="AN539" s="4">
        <v>160</v>
      </c>
      <c r="AO539" s="6">
        <f t="shared" si="170"/>
        <v>104.49049600000001</v>
      </c>
      <c r="AP539" s="6">
        <v>1828.6537999999998</v>
      </c>
    </row>
    <row r="540" spans="1:42" x14ac:dyDescent="0.25">
      <c r="A540" s="1">
        <v>13133</v>
      </c>
      <c r="B540" s="1" t="s">
        <v>2204</v>
      </c>
      <c r="C540" s="1" t="s">
        <v>1223</v>
      </c>
      <c r="D540" s="4">
        <v>1728</v>
      </c>
      <c r="E540" s="6">
        <f t="shared" si="152"/>
        <v>673.74720000000002</v>
      </c>
      <c r="F540" s="4">
        <v>312</v>
      </c>
      <c r="G540" s="6">
        <f t="shared" si="153"/>
        <v>249.80577647999999</v>
      </c>
      <c r="H540" s="4">
        <v>360</v>
      </c>
      <c r="I540" s="6">
        <f t="shared" si="154"/>
        <v>208.79999999999998</v>
      </c>
      <c r="J540" s="4">
        <v>1220</v>
      </c>
      <c r="K540" s="6">
        <f t="shared" si="155"/>
        <v>436.759696464</v>
      </c>
      <c r="L540" s="4">
        <v>360</v>
      </c>
      <c r="M540" s="6">
        <f t="shared" si="156"/>
        <v>253.80263320232402</v>
      </c>
      <c r="N540" s="4">
        <v>240</v>
      </c>
      <c r="O540" s="6">
        <f t="shared" si="157"/>
        <v>151.20096000000001</v>
      </c>
      <c r="P540" s="4">
        <v>240</v>
      </c>
      <c r="Q540" s="6">
        <f t="shared" si="158"/>
        <v>151.20096000000001</v>
      </c>
      <c r="R540" s="4">
        <v>150</v>
      </c>
      <c r="S540" s="6">
        <f t="shared" si="159"/>
        <v>98.295824999999994</v>
      </c>
      <c r="T540" s="4">
        <v>672</v>
      </c>
      <c r="U540" s="6">
        <f t="shared" si="160"/>
        <v>184.12873919999998</v>
      </c>
      <c r="V540" s="4">
        <v>564</v>
      </c>
      <c r="W540" s="6">
        <f t="shared" si="161"/>
        <v>210.87999479999999</v>
      </c>
      <c r="X540" s="4">
        <v>252</v>
      </c>
      <c r="Y540" s="6">
        <f t="shared" si="162"/>
        <v>92.358099035999999</v>
      </c>
      <c r="Z540" s="4">
        <v>744</v>
      </c>
      <c r="AA540" s="6">
        <f t="shared" si="163"/>
        <v>235.369433904</v>
      </c>
      <c r="AB540" s="4">
        <v>2328</v>
      </c>
      <c r="AC540" s="6">
        <f t="shared" si="164"/>
        <v>1008.031591608</v>
      </c>
      <c r="AD540" s="4">
        <v>348</v>
      </c>
      <c r="AE540" s="6">
        <f t="shared" si="165"/>
        <v>239.89411319999999</v>
      </c>
      <c r="AF540" s="4">
        <v>1116</v>
      </c>
      <c r="AG540" s="6">
        <f t="shared" si="166"/>
        <v>1994.5706317199999</v>
      </c>
      <c r="AH540" s="4">
        <v>360</v>
      </c>
      <c r="AI540" s="6">
        <f t="shared" si="167"/>
        <v>158.40987742799999</v>
      </c>
      <c r="AJ540" s="4">
        <v>3360</v>
      </c>
      <c r="AK540" s="6">
        <f t="shared" si="168"/>
        <v>1415.568</v>
      </c>
      <c r="AL540" s="4">
        <v>240</v>
      </c>
      <c r="AM540" s="6">
        <f t="shared" si="169"/>
        <v>231.35999930567999</v>
      </c>
      <c r="AN540" s="4">
        <v>800</v>
      </c>
      <c r="AO540" s="6">
        <f t="shared" si="170"/>
        <v>522.45248000000004</v>
      </c>
      <c r="AP540" s="6">
        <v>8514.877199999999</v>
      </c>
    </row>
    <row r="541" spans="1:42" x14ac:dyDescent="0.25">
      <c r="A541" s="1">
        <v>13134</v>
      </c>
      <c r="B541" s="1" t="s">
        <v>2205</v>
      </c>
      <c r="C541" s="1" t="s">
        <v>1224</v>
      </c>
      <c r="D541" s="4">
        <v>1500</v>
      </c>
      <c r="E541" s="6">
        <f t="shared" si="152"/>
        <v>584.85</v>
      </c>
      <c r="F541" s="4">
        <v>504</v>
      </c>
      <c r="G541" s="6">
        <f t="shared" si="153"/>
        <v>403.53240815999999</v>
      </c>
      <c r="H541" s="4">
        <v>496</v>
      </c>
      <c r="I541" s="6">
        <f t="shared" si="154"/>
        <v>287.68</v>
      </c>
      <c r="J541" s="4">
        <v>600</v>
      </c>
      <c r="K541" s="6">
        <f t="shared" si="155"/>
        <v>214.79985071999999</v>
      </c>
      <c r="L541" s="4">
        <v>600</v>
      </c>
      <c r="M541" s="6">
        <f t="shared" si="156"/>
        <v>423.00438867054004</v>
      </c>
      <c r="N541" s="4">
        <v>600</v>
      </c>
      <c r="O541" s="6">
        <f t="shared" si="157"/>
        <v>378.00240000000002</v>
      </c>
      <c r="P541" s="4">
        <v>600</v>
      </c>
      <c r="Q541" s="6">
        <f t="shared" si="158"/>
        <v>378.00240000000002</v>
      </c>
      <c r="R541" s="4">
        <v>546</v>
      </c>
      <c r="S541" s="6">
        <f t="shared" si="159"/>
        <v>357.79680300000001</v>
      </c>
      <c r="T541" s="4">
        <v>504</v>
      </c>
      <c r="U541" s="6">
        <f t="shared" si="160"/>
        <v>138.0965544</v>
      </c>
      <c r="V541" s="4">
        <v>504</v>
      </c>
      <c r="W541" s="6">
        <f t="shared" si="161"/>
        <v>188.44595279999999</v>
      </c>
      <c r="X541" s="4">
        <v>504</v>
      </c>
      <c r="Y541" s="6">
        <f t="shared" si="162"/>
        <v>184.716198072</v>
      </c>
      <c r="Z541" s="4">
        <v>408</v>
      </c>
      <c r="AA541" s="6">
        <f t="shared" si="163"/>
        <v>129.073560528</v>
      </c>
      <c r="AB541" s="4">
        <v>408</v>
      </c>
      <c r="AC541" s="6">
        <f t="shared" si="164"/>
        <v>176.665330488</v>
      </c>
      <c r="AD541" s="4">
        <v>396</v>
      </c>
      <c r="AE541" s="6">
        <f t="shared" si="165"/>
        <v>272.98295639999998</v>
      </c>
      <c r="AF541" s="4">
        <v>504</v>
      </c>
      <c r="AG541" s="6">
        <f t="shared" si="166"/>
        <v>900.77383368000005</v>
      </c>
      <c r="AH541" s="4">
        <v>600</v>
      </c>
      <c r="AI541" s="6">
        <f t="shared" si="167"/>
        <v>264.01646238000001</v>
      </c>
      <c r="AJ541" s="4">
        <v>400</v>
      </c>
      <c r="AK541" s="6">
        <f t="shared" si="168"/>
        <v>168.52</v>
      </c>
      <c r="AL541" s="4">
        <v>36</v>
      </c>
      <c r="AM541" s="6">
        <f t="shared" si="169"/>
        <v>34.703999895852</v>
      </c>
      <c r="AN541" s="4">
        <v>400</v>
      </c>
      <c r="AO541" s="6">
        <f t="shared" si="170"/>
        <v>261.22624000000002</v>
      </c>
      <c r="AP541" s="6">
        <v>5746.1079999999993</v>
      </c>
    </row>
    <row r="542" spans="1:42" x14ac:dyDescent="0.25">
      <c r="A542" s="1">
        <v>13135</v>
      </c>
      <c r="B542" s="1" t="s">
        <v>2206</v>
      </c>
      <c r="C542" s="1" t="s">
        <v>1225</v>
      </c>
      <c r="D542" s="4">
        <v>3468</v>
      </c>
      <c r="E542" s="6">
        <f t="shared" si="152"/>
        <v>1352.1732000000002</v>
      </c>
      <c r="F542" s="4">
        <v>756</v>
      </c>
      <c r="G542" s="6">
        <f t="shared" si="153"/>
        <v>605.29861224000001</v>
      </c>
      <c r="H542" s="4">
        <v>1168</v>
      </c>
      <c r="I542" s="6">
        <f t="shared" si="154"/>
        <v>677.43999999999994</v>
      </c>
      <c r="J542" s="4">
        <v>2000</v>
      </c>
      <c r="K542" s="6">
        <f t="shared" si="155"/>
        <v>715.99950239999998</v>
      </c>
      <c r="L542" s="4">
        <v>340</v>
      </c>
      <c r="M542" s="6">
        <f t="shared" si="156"/>
        <v>239.70248691330602</v>
      </c>
      <c r="N542" s="4">
        <v>576</v>
      </c>
      <c r="O542" s="6">
        <f t="shared" si="157"/>
        <v>362.88230399999998</v>
      </c>
      <c r="P542" s="4">
        <v>600</v>
      </c>
      <c r="Q542" s="6">
        <f t="shared" si="158"/>
        <v>378.00240000000002</v>
      </c>
      <c r="R542" s="4">
        <v>300</v>
      </c>
      <c r="S542" s="6">
        <f t="shared" si="159"/>
        <v>196.59164999999999</v>
      </c>
      <c r="T542" s="4">
        <v>2016</v>
      </c>
      <c r="U542" s="6">
        <f t="shared" si="160"/>
        <v>552.38621760000001</v>
      </c>
      <c r="V542" s="4">
        <v>1824</v>
      </c>
      <c r="W542" s="6">
        <f t="shared" si="161"/>
        <v>681.99487679999993</v>
      </c>
      <c r="X542" s="4">
        <v>588</v>
      </c>
      <c r="Y542" s="6">
        <f t="shared" si="162"/>
        <v>215.50223108399999</v>
      </c>
      <c r="Z542" s="4">
        <v>1776</v>
      </c>
      <c r="AA542" s="6">
        <f t="shared" si="163"/>
        <v>561.849616416</v>
      </c>
      <c r="AB542" s="4">
        <v>3504</v>
      </c>
      <c r="AC542" s="6">
        <f t="shared" si="164"/>
        <v>1517.2434265439999</v>
      </c>
      <c r="AD542" s="4">
        <v>696</v>
      </c>
      <c r="AE542" s="6">
        <f t="shared" si="165"/>
        <v>479.78822639999999</v>
      </c>
      <c r="AF542" s="4">
        <v>396</v>
      </c>
      <c r="AG542" s="6">
        <f t="shared" si="166"/>
        <v>707.75086931999999</v>
      </c>
      <c r="AH542" s="4">
        <v>1440</v>
      </c>
      <c r="AI542" s="6">
        <f t="shared" si="167"/>
        <v>633.63950971199995</v>
      </c>
      <c r="AJ542" s="4">
        <v>1200</v>
      </c>
      <c r="AK542" s="6">
        <f t="shared" si="168"/>
        <v>505.56</v>
      </c>
      <c r="AL542" s="4">
        <v>564</v>
      </c>
      <c r="AM542" s="6">
        <f t="shared" si="169"/>
        <v>543.695998368348</v>
      </c>
      <c r="AN542" s="4">
        <v>1008</v>
      </c>
      <c r="AO542" s="6">
        <f t="shared" si="170"/>
        <v>658.29012480000006</v>
      </c>
      <c r="AP542" s="6">
        <v>11584.381200000002</v>
      </c>
    </row>
    <row r="543" spans="1:42" x14ac:dyDescent="0.25">
      <c r="A543" s="1">
        <v>13136</v>
      </c>
      <c r="B543" s="1" t="s">
        <v>2207</v>
      </c>
      <c r="C543" s="1" t="s">
        <v>1226</v>
      </c>
      <c r="D543" s="4">
        <v>540</v>
      </c>
      <c r="E543" s="6">
        <f t="shared" si="152"/>
        <v>210.54600000000002</v>
      </c>
      <c r="F543" s="4">
        <v>120</v>
      </c>
      <c r="G543" s="6">
        <f t="shared" si="153"/>
        <v>96.079144799999995</v>
      </c>
      <c r="H543" s="4">
        <v>128</v>
      </c>
      <c r="I543" s="6">
        <f t="shared" si="154"/>
        <v>74.239999999999995</v>
      </c>
      <c r="J543" s="4">
        <v>240</v>
      </c>
      <c r="K543" s="6">
        <f t="shared" si="155"/>
        <v>85.919940287999992</v>
      </c>
      <c r="L543" s="4">
        <v>70</v>
      </c>
      <c r="M543" s="6">
        <f t="shared" si="156"/>
        <v>49.350512011563005</v>
      </c>
      <c r="N543" s="4">
        <v>84</v>
      </c>
      <c r="O543" s="6">
        <f t="shared" si="157"/>
        <v>52.920335999999999</v>
      </c>
      <c r="P543" s="4">
        <v>84</v>
      </c>
      <c r="Q543" s="6">
        <f t="shared" si="158"/>
        <v>52.920335999999999</v>
      </c>
      <c r="R543" s="4">
        <v>66</v>
      </c>
      <c r="S543" s="6">
        <f t="shared" si="159"/>
        <v>43.250163000000001</v>
      </c>
      <c r="T543" s="4">
        <v>240</v>
      </c>
      <c r="U543" s="6">
        <f t="shared" si="160"/>
        <v>65.760264000000006</v>
      </c>
      <c r="V543" s="4">
        <v>192</v>
      </c>
      <c r="W543" s="6">
        <f t="shared" si="161"/>
        <v>71.788934399999988</v>
      </c>
      <c r="X543" s="4">
        <v>96</v>
      </c>
      <c r="Y543" s="6">
        <f t="shared" si="162"/>
        <v>35.184037728</v>
      </c>
      <c r="Z543" s="4">
        <v>144</v>
      </c>
      <c r="AA543" s="6">
        <f t="shared" si="163"/>
        <v>45.555374304000004</v>
      </c>
      <c r="AB543" s="4">
        <v>600</v>
      </c>
      <c r="AC543" s="6">
        <f t="shared" si="164"/>
        <v>259.80195659999998</v>
      </c>
      <c r="AD543" s="4">
        <v>108</v>
      </c>
      <c r="AE543" s="6">
        <f t="shared" si="165"/>
        <v>74.449897199999995</v>
      </c>
      <c r="AF543" s="4">
        <v>240</v>
      </c>
      <c r="AG543" s="6">
        <f t="shared" si="166"/>
        <v>428.93992079999998</v>
      </c>
      <c r="AH543" s="4">
        <v>120</v>
      </c>
      <c r="AI543" s="6">
        <f t="shared" si="167"/>
        <v>52.803292475999996</v>
      </c>
      <c r="AJ543" s="4">
        <v>1500</v>
      </c>
      <c r="AK543" s="6">
        <f t="shared" si="168"/>
        <v>631.95000000000005</v>
      </c>
      <c r="AL543" s="4">
        <v>84</v>
      </c>
      <c r="AM543" s="6">
        <f t="shared" si="169"/>
        <v>80.975999756988003</v>
      </c>
      <c r="AN543" s="4">
        <v>496</v>
      </c>
      <c r="AO543" s="6">
        <f t="shared" si="170"/>
        <v>323.92053759999999</v>
      </c>
      <c r="AP543" s="6">
        <v>2735.7099999999996</v>
      </c>
    </row>
    <row r="544" spans="1:42" x14ac:dyDescent="0.25">
      <c r="A544" s="1">
        <v>13137</v>
      </c>
      <c r="B544" s="1" t="s">
        <v>2208</v>
      </c>
      <c r="C544" s="1" t="s">
        <v>2576</v>
      </c>
      <c r="D544" s="4">
        <v>822</v>
      </c>
      <c r="E544" s="6">
        <f t="shared" si="152"/>
        <v>320.49780000000004</v>
      </c>
      <c r="F544" s="4">
        <v>144</v>
      </c>
      <c r="G544" s="6">
        <f t="shared" si="153"/>
        <v>115.29497375999999</v>
      </c>
      <c r="H544" s="4">
        <v>168</v>
      </c>
      <c r="I544" s="6">
        <f t="shared" si="154"/>
        <v>97.44</v>
      </c>
      <c r="J544" s="4">
        <v>200</v>
      </c>
      <c r="K544" s="6">
        <f t="shared" si="155"/>
        <v>71.599950239999998</v>
      </c>
      <c r="L544" s="4">
        <v>180</v>
      </c>
      <c r="M544" s="6">
        <f t="shared" si="156"/>
        <v>126.90131660116201</v>
      </c>
      <c r="N544" s="4">
        <v>108</v>
      </c>
      <c r="O544" s="6">
        <f t="shared" si="157"/>
        <v>68.040431999999996</v>
      </c>
      <c r="P544" s="4">
        <v>120</v>
      </c>
      <c r="Q544" s="6">
        <f t="shared" si="158"/>
        <v>75.600480000000005</v>
      </c>
      <c r="R544" s="4">
        <v>66</v>
      </c>
      <c r="S544" s="6">
        <f t="shared" si="159"/>
        <v>43.250163000000001</v>
      </c>
      <c r="T544" s="4">
        <v>312</v>
      </c>
      <c r="U544" s="6">
        <f t="shared" si="160"/>
        <v>85.488343200000003</v>
      </c>
      <c r="V544" s="4">
        <v>264</v>
      </c>
      <c r="W544" s="6">
        <f t="shared" si="161"/>
        <v>98.709784799999994</v>
      </c>
      <c r="X544" s="4">
        <v>120</v>
      </c>
      <c r="Y544" s="6">
        <f t="shared" si="162"/>
        <v>43.980047159999998</v>
      </c>
      <c r="Z544" s="4">
        <v>312</v>
      </c>
      <c r="AA544" s="6">
        <f t="shared" si="163"/>
        <v>98.703310991999999</v>
      </c>
      <c r="AB544" s="4">
        <v>600</v>
      </c>
      <c r="AC544" s="6">
        <f t="shared" si="164"/>
        <v>259.80195659999998</v>
      </c>
      <c r="AD544" s="4">
        <v>168</v>
      </c>
      <c r="AE544" s="6">
        <f t="shared" si="165"/>
        <v>115.81095120000001</v>
      </c>
      <c r="AF544" s="4">
        <v>96</v>
      </c>
      <c r="AG544" s="6">
        <f t="shared" si="166"/>
        <v>171.57596832000002</v>
      </c>
      <c r="AH544" s="4">
        <v>180</v>
      </c>
      <c r="AI544" s="6">
        <f t="shared" si="167"/>
        <v>79.204938713999994</v>
      </c>
      <c r="AJ544" s="4">
        <v>200</v>
      </c>
      <c r="AK544" s="6">
        <f t="shared" si="168"/>
        <v>84.26</v>
      </c>
      <c r="AL544" s="4">
        <v>108</v>
      </c>
      <c r="AM544" s="6">
        <f t="shared" si="169"/>
        <v>104.11199968755601</v>
      </c>
      <c r="AN544" s="4">
        <v>48</v>
      </c>
      <c r="AO544" s="6">
        <f t="shared" si="170"/>
        <v>31.347148799999999</v>
      </c>
      <c r="AP544" s="6">
        <v>2091.3478</v>
      </c>
    </row>
    <row r="545" spans="1:42" x14ac:dyDescent="0.25">
      <c r="A545" s="1">
        <v>13138</v>
      </c>
      <c r="B545" s="1" t="s">
        <v>2209</v>
      </c>
      <c r="C545" s="1" t="s">
        <v>1227</v>
      </c>
      <c r="D545" s="4">
        <v>9150</v>
      </c>
      <c r="E545" s="6">
        <f t="shared" si="152"/>
        <v>3567.585</v>
      </c>
      <c r="F545" s="4">
        <v>1980</v>
      </c>
      <c r="G545" s="6">
        <f t="shared" si="153"/>
        <v>1585.3058891999999</v>
      </c>
      <c r="H545" s="4">
        <v>2408</v>
      </c>
      <c r="I545" s="6">
        <f t="shared" si="154"/>
        <v>1396.6399999999999</v>
      </c>
      <c r="J545" s="4">
        <v>4200</v>
      </c>
      <c r="K545" s="6">
        <f t="shared" si="155"/>
        <v>1503.59895504</v>
      </c>
      <c r="L545" s="4">
        <v>1040</v>
      </c>
      <c r="M545" s="6">
        <f t="shared" si="156"/>
        <v>733.20760702893608</v>
      </c>
      <c r="N545" s="4">
        <v>1584</v>
      </c>
      <c r="O545" s="6">
        <f t="shared" si="157"/>
        <v>997.92633599999999</v>
      </c>
      <c r="P545" s="4">
        <v>1608</v>
      </c>
      <c r="Q545" s="6">
        <f t="shared" si="158"/>
        <v>1013.046432</v>
      </c>
      <c r="R545" s="4">
        <v>912</v>
      </c>
      <c r="S545" s="6">
        <f t="shared" si="159"/>
        <v>597.63861599999996</v>
      </c>
      <c r="T545" s="4">
        <v>4944</v>
      </c>
      <c r="U545" s="6">
        <f t="shared" si="160"/>
        <v>1354.6614384</v>
      </c>
      <c r="V545" s="4">
        <v>4392</v>
      </c>
      <c r="W545" s="6">
        <f t="shared" si="161"/>
        <v>1642.1718744</v>
      </c>
      <c r="X545" s="4">
        <v>1572</v>
      </c>
      <c r="Y545" s="6">
        <f t="shared" si="162"/>
        <v>576.13861779599995</v>
      </c>
      <c r="Z545" s="4">
        <v>3456</v>
      </c>
      <c r="AA545" s="6">
        <f t="shared" si="163"/>
        <v>1093.3289832959999</v>
      </c>
      <c r="AB545" s="4">
        <v>7512</v>
      </c>
      <c r="AC545" s="6">
        <f t="shared" si="164"/>
        <v>3252.7204966319996</v>
      </c>
      <c r="AD545" s="4">
        <v>1836</v>
      </c>
      <c r="AE545" s="6">
        <f t="shared" si="165"/>
        <v>1265.6482524</v>
      </c>
      <c r="AF545" s="4">
        <v>996</v>
      </c>
      <c r="AG545" s="6">
        <f t="shared" si="166"/>
        <v>1780.1006713199999</v>
      </c>
      <c r="AH545" s="4">
        <v>3300</v>
      </c>
      <c r="AI545" s="6">
        <f t="shared" si="167"/>
        <v>1452.09054309</v>
      </c>
      <c r="AJ545" s="4">
        <v>3000</v>
      </c>
      <c r="AK545" s="6">
        <f t="shared" si="168"/>
        <v>1263.9000000000001</v>
      </c>
      <c r="AL545" s="4">
        <v>1572</v>
      </c>
      <c r="AM545" s="6">
        <f t="shared" si="169"/>
        <v>1515.407995452204</v>
      </c>
      <c r="AN545" s="4">
        <v>2272</v>
      </c>
      <c r="AO545" s="6">
        <f t="shared" si="170"/>
        <v>1483.7650432</v>
      </c>
      <c r="AP545" s="6">
        <v>28071.612999999998</v>
      </c>
    </row>
    <row r="546" spans="1:42" x14ac:dyDescent="0.25">
      <c r="A546" s="1">
        <v>13139</v>
      </c>
      <c r="B546" s="1" t="s">
        <v>2210</v>
      </c>
      <c r="C546" s="1" t="s">
        <v>2577</v>
      </c>
      <c r="D546" s="4">
        <v>10002</v>
      </c>
      <c r="E546" s="6">
        <f t="shared" si="152"/>
        <v>3899.7798000000003</v>
      </c>
      <c r="F546" s="4">
        <v>3264</v>
      </c>
      <c r="G546" s="6">
        <f t="shared" si="153"/>
        <v>2613.35273856</v>
      </c>
      <c r="H546" s="4">
        <v>3488</v>
      </c>
      <c r="I546" s="6">
        <f t="shared" si="154"/>
        <v>2023.04</v>
      </c>
      <c r="J546" s="4">
        <v>6710</v>
      </c>
      <c r="K546" s="6">
        <f t="shared" si="155"/>
        <v>2402.1783305519998</v>
      </c>
      <c r="L546" s="4">
        <v>1980</v>
      </c>
      <c r="M546" s="6">
        <f t="shared" si="156"/>
        <v>1395.914482612782</v>
      </c>
      <c r="N546" s="4">
        <v>2340</v>
      </c>
      <c r="O546" s="6">
        <f t="shared" si="157"/>
        <v>1474.2093600000001</v>
      </c>
      <c r="P546" s="4">
        <v>2364</v>
      </c>
      <c r="Q546" s="6">
        <f t="shared" si="158"/>
        <v>1489.3294559999999</v>
      </c>
      <c r="R546" s="4">
        <v>1812</v>
      </c>
      <c r="S546" s="6">
        <f t="shared" si="159"/>
        <v>1187.4135659999999</v>
      </c>
      <c r="T546" s="4">
        <v>6408</v>
      </c>
      <c r="U546" s="6">
        <f t="shared" si="160"/>
        <v>1755.7990488</v>
      </c>
      <c r="V546" s="4">
        <v>3600</v>
      </c>
      <c r="W546" s="6">
        <f t="shared" si="161"/>
        <v>1346.04252</v>
      </c>
      <c r="X546" s="4">
        <v>2676</v>
      </c>
      <c r="Y546" s="6">
        <f t="shared" si="162"/>
        <v>980.75505166799996</v>
      </c>
      <c r="Z546" s="4">
        <v>3600</v>
      </c>
      <c r="AA546" s="6">
        <f t="shared" si="163"/>
        <v>1138.8843575999999</v>
      </c>
      <c r="AB546" s="4">
        <v>7008</v>
      </c>
      <c r="AC546" s="6">
        <f t="shared" si="164"/>
        <v>3034.4868530879999</v>
      </c>
      <c r="AD546" s="4">
        <v>3108</v>
      </c>
      <c r="AE546" s="6">
        <f t="shared" si="165"/>
        <v>2142.5025971999999</v>
      </c>
      <c r="AF546" s="4">
        <v>2004</v>
      </c>
      <c r="AG546" s="6">
        <f t="shared" si="166"/>
        <v>3581.6483386800001</v>
      </c>
      <c r="AH546" s="4">
        <v>3420</v>
      </c>
      <c r="AI546" s="6">
        <f t="shared" si="167"/>
        <v>1504.893835566</v>
      </c>
      <c r="AJ546" s="4">
        <v>7000</v>
      </c>
      <c r="AK546" s="6">
        <f t="shared" si="168"/>
        <v>2949.1</v>
      </c>
      <c r="AL546" s="4">
        <v>2520</v>
      </c>
      <c r="AM546" s="6">
        <f t="shared" si="169"/>
        <v>2429.2799927096398</v>
      </c>
      <c r="AN546" s="4">
        <v>3600</v>
      </c>
      <c r="AO546" s="6">
        <f t="shared" si="170"/>
        <v>2351.0361600000001</v>
      </c>
      <c r="AP546" s="6">
        <v>39693.855800000005</v>
      </c>
    </row>
    <row r="547" spans="1:42" x14ac:dyDescent="0.25">
      <c r="A547" s="1">
        <v>13144</v>
      </c>
      <c r="B547" s="1" t="s">
        <v>2211</v>
      </c>
      <c r="C547" s="1" t="s">
        <v>2578</v>
      </c>
      <c r="D547" s="4">
        <v>7998</v>
      </c>
      <c r="E547" s="6">
        <f t="shared" si="152"/>
        <v>3118.4202</v>
      </c>
      <c r="F547" s="4">
        <v>1500</v>
      </c>
      <c r="G547" s="6">
        <f t="shared" si="153"/>
        <v>1200.9893099999999</v>
      </c>
      <c r="H547" s="4">
        <v>3000</v>
      </c>
      <c r="I547" s="6">
        <f t="shared" si="154"/>
        <v>1739.9999999999998</v>
      </c>
      <c r="J547" s="4">
        <v>0</v>
      </c>
      <c r="K547" s="6">
        <f t="shared" si="155"/>
        <v>0</v>
      </c>
      <c r="L547" s="4">
        <v>0</v>
      </c>
      <c r="M547" s="6">
        <f t="shared" si="156"/>
        <v>0</v>
      </c>
      <c r="N547" s="4">
        <v>2592</v>
      </c>
      <c r="O547" s="6">
        <f t="shared" si="157"/>
        <v>1632.970368</v>
      </c>
      <c r="P547" s="4">
        <v>0</v>
      </c>
      <c r="Q547" s="6">
        <f t="shared" si="158"/>
        <v>0</v>
      </c>
      <c r="R547" s="4">
        <v>2010</v>
      </c>
      <c r="S547" s="6">
        <f t="shared" si="159"/>
        <v>1317.164055</v>
      </c>
      <c r="T547" s="4">
        <v>6000</v>
      </c>
      <c r="U547" s="6">
        <f t="shared" si="160"/>
        <v>1644.0065999999999</v>
      </c>
      <c r="V547" s="4">
        <v>3000</v>
      </c>
      <c r="W547" s="6">
        <f t="shared" si="161"/>
        <v>1121.7021</v>
      </c>
      <c r="X547" s="4">
        <v>2964</v>
      </c>
      <c r="Y547" s="6">
        <f t="shared" si="162"/>
        <v>1086.3071648519999</v>
      </c>
      <c r="Z547" s="4">
        <v>3000</v>
      </c>
      <c r="AA547" s="6">
        <f t="shared" si="163"/>
        <v>949.07029799999998</v>
      </c>
      <c r="AB547" s="4">
        <v>0</v>
      </c>
      <c r="AC547" s="6">
        <f t="shared" si="164"/>
        <v>0</v>
      </c>
      <c r="AD547" s="4">
        <v>1500</v>
      </c>
      <c r="AE547" s="6">
        <f t="shared" si="165"/>
        <v>1034.0263500000001</v>
      </c>
      <c r="AF547" s="4">
        <v>0</v>
      </c>
      <c r="AG547" s="6">
        <f t="shared" si="166"/>
        <v>0</v>
      </c>
      <c r="AH547" s="4">
        <v>3000</v>
      </c>
      <c r="AI547" s="6">
        <f t="shared" si="167"/>
        <v>1320.0823118999999</v>
      </c>
      <c r="AJ547" s="4">
        <v>0</v>
      </c>
      <c r="AK547" s="6">
        <f t="shared" si="168"/>
        <v>0</v>
      </c>
      <c r="AL547" s="4">
        <v>0</v>
      </c>
      <c r="AM547" s="6">
        <f t="shared" si="169"/>
        <v>0</v>
      </c>
      <c r="AN547" s="4">
        <v>1504</v>
      </c>
      <c r="AO547" s="6">
        <f t="shared" si="170"/>
        <v>982.21066240000005</v>
      </c>
      <c r="AP547" s="6">
        <v>17143.8662</v>
      </c>
    </row>
    <row r="548" spans="1:42" x14ac:dyDescent="0.25">
      <c r="A548" s="1">
        <v>13147</v>
      </c>
      <c r="B548" s="1" t="s">
        <v>2212</v>
      </c>
      <c r="C548" s="1" t="s">
        <v>2579</v>
      </c>
      <c r="D548" s="4">
        <v>7500</v>
      </c>
      <c r="E548" s="6">
        <f t="shared" si="152"/>
        <v>2924.25</v>
      </c>
      <c r="F548" s="4">
        <v>0</v>
      </c>
      <c r="G548" s="6">
        <f t="shared" si="153"/>
        <v>0</v>
      </c>
      <c r="H548" s="4">
        <v>0</v>
      </c>
      <c r="I548" s="6">
        <f t="shared" si="154"/>
        <v>0</v>
      </c>
      <c r="J548" s="4">
        <v>2000</v>
      </c>
      <c r="K548" s="6">
        <f t="shared" si="155"/>
        <v>715.99950239999998</v>
      </c>
      <c r="L548" s="4">
        <v>2000</v>
      </c>
      <c r="M548" s="6">
        <f t="shared" si="156"/>
        <v>1410.0146289018001</v>
      </c>
      <c r="N548" s="4">
        <v>2004</v>
      </c>
      <c r="O548" s="6">
        <f t="shared" si="157"/>
        <v>1262.528016</v>
      </c>
      <c r="P548" s="4">
        <v>2004</v>
      </c>
      <c r="Q548" s="6">
        <f t="shared" si="158"/>
        <v>1262.528016</v>
      </c>
      <c r="R548" s="4">
        <v>0</v>
      </c>
      <c r="S548" s="6">
        <f t="shared" si="159"/>
        <v>0</v>
      </c>
      <c r="T548" s="4">
        <v>2496</v>
      </c>
      <c r="U548" s="6">
        <f t="shared" si="160"/>
        <v>683.90674560000002</v>
      </c>
      <c r="V548" s="4">
        <v>2496</v>
      </c>
      <c r="W548" s="6">
        <f t="shared" si="161"/>
        <v>933.25614719999999</v>
      </c>
      <c r="X548" s="4">
        <v>2496</v>
      </c>
      <c r="Y548" s="6">
        <f t="shared" si="162"/>
        <v>914.78498092799998</v>
      </c>
      <c r="Z548" s="4">
        <v>4488</v>
      </c>
      <c r="AA548" s="6">
        <f t="shared" si="163"/>
        <v>1419.809165808</v>
      </c>
      <c r="AB548" s="4">
        <v>0</v>
      </c>
      <c r="AC548" s="6">
        <f t="shared" si="164"/>
        <v>0</v>
      </c>
      <c r="AD548" s="4">
        <v>3996</v>
      </c>
      <c r="AE548" s="6">
        <f t="shared" si="165"/>
        <v>2754.6461964</v>
      </c>
      <c r="AF548" s="4">
        <v>2004</v>
      </c>
      <c r="AG548" s="6">
        <f t="shared" si="166"/>
        <v>3581.6483386800001</v>
      </c>
      <c r="AH548" s="4">
        <v>4020</v>
      </c>
      <c r="AI548" s="6">
        <f t="shared" si="167"/>
        <v>1768.9102979459999</v>
      </c>
      <c r="AJ548" s="4">
        <v>4000</v>
      </c>
      <c r="AK548" s="6">
        <f t="shared" si="168"/>
        <v>1685.2</v>
      </c>
      <c r="AL548" s="4">
        <v>0</v>
      </c>
      <c r="AM548" s="6">
        <f t="shared" si="169"/>
        <v>0</v>
      </c>
      <c r="AN548" s="4">
        <v>2496</v>
      </c>
      <c r="AO548" s="6">
        <f t="shared" si="170"/>
        <v>1630.0517376</v>
      </c>
      <c r="AP548" s="6">
        <v>22941.522000000001</v>
      </c>
    </row>
    <row r="549" spans="1:42" x14ac:dyDescent="0.25">
      <c r="A549" s="1">
        <v>13150</v>
      </c>
      <c r="B549" s="1" t="s">
        <v>2213</v>
      </c>
      <c r="C549" s="1" t="s">
        <v>2580</v>
      </c>
      <c r="D549" s="4">
        <v>2016</v>
      </c>
      <c r="E549" s="6">
        <f t="shared" si="152"/>
        <v>786.03840000000002</v>
      </c>
      <c r="F549" s="4">
        <v>504</v>
      </c>
      <c r="G549" s="6">
        <f t="shared" si="153"/>
        <v>403.53240815999999</v>
      </c>
      <c r="H549" s="4">
        <v>600</v>
      </c>
      <c r="I549" s="6">
        <f t="shared" si="154"/>
        <v>348</v>
      </c>
      <c r="J549" s="4">
        <v>300</v>
      </c>
      <c r="K549" s="6">
        <f t="shared" si="155"/>
        <v>107.39992536</v>
      </c>
      <c r="L549" s="4">
        <v>300</v>
      </c>
      <c r="M549" s="6">
        <f t="shared" si="156"/>
        <v>211.50219433527002</v>
      </c>
      <c r="N549" s="4">
        <v>504</v>
      </c>
      <c r="O549" s="6">
        <f t="shared" si="157"/>
        <v>317.52201600000001</v>
      </c>
      <c r="P549" s="4">
        <v>504</v>
      </c>
      <c r="Q549" s="6">
        <f t="shared" si="158"/>
        <v>317.52201600000001</v>
      </c>
      <c r="R549" s="4">
        <v>498</v>
      </c>
      <c r="S549" s="6">
        <f t="shared" si="159"/>
        <v>326.34213899999997</v>
      </c>
      <c r="T549" s="4">
        <v>600</v>
      </c>
      <c r="U549" s="6">
        <f t="shared" si="160"/>
        <v>164.40065999999999</v>
      </c>
      <c r="V549" s="4">
        <v>504</v>
      </c>
      <c r="W549" s="6">
        <f t="shared" si="161"/>
        <v>188.44595279999999</v>
      </c>
      <c r="X549" s="4">
        <v>504</v>
      </c>
      <c r="Y549" s="6">
        <f t="shared" si="162"/>
        <v>184.716198072</v>
      </c>
      <c r="Z549" s="4">
        <v>312</v>
      </c>
      <c r="AA549" s="6">
        <f t="shared" si="163"/>
        <v>98.703310991999999</v>
      </c>
      <c r="AB549" s="4">
        <v>600</v>
      </c>
      <c r="AC549" s="6">
        <f t="shared" si="164"/>
        <v>259.80195659999998</v>
      </c>
      <c r="AD549" s="4">
        <v>600</v>
      </c>
      <c r="AE549" s="6">
        <f t="shared" si="165"/>
        <v>413.61054000000001</v>
      </c>
      <c r="AF549" s="4">
        <v>504</v>
      </c>
      <c r="AG549" s="6">
        <f t="shared" si="166"/>
        <v>900.77383368000005</v>
      </c>
      <c r="AH549" s="4">
        <v>480</v>
      </c>
      <c r="AI549" s="6">
        <f t="shared" si="167"/>
        <v>211.21316990399998</v>
      </c>
      <c r="AJ549" s="4">
        <v>500</v>
      </c>
      <c r="AK549" s="6">
        <f t="shared" si="168"/>
        <v>210.65</v>
      </c>
      <c r="AL549" s="4">
        <v>504</v>
      </c>
      <c r="AM549" s="6">
        <f t="shared" si="169"/>
        <v>485.85599854192799</v>
      </c>
      <c r="AN549" s="4">
        <v>496</v>
      </c>
      <c r="AO549" s="6">
        <f t="shared" si="170"/>
        <v>323.92053759999999</v>
      </c>
      <c r="AP549" s="6">
        <v>6259.1163999999999</v>
      </c>
    </row>
    <row r="550" spans="1:42" x14ac:dyDescent="0.25">
      <c r="A550" s="1">
        <v>13167</v>
      </c>
      <c r="B550" s="1" t="s">
        <v>2214</v>
      </c>
      <c r="C550" s="1" t="s">
        <v>1055</v>
      </c>
      <c r="D550" s="4">
        <v>3252</v>
      </c>
      <c r="E550" s="6">
        <f t="shared" si="152"/>
        <v>1267.9548</v>
      </c>
      <c r="F550" s="4">
        <v>768</v>
      </c>
      <c r="G550" s="6">
        <f t="shared" si="153"/>
        <v>614.90652671999999</v>
      </c>
      <c r="H550" s="4">
        <v>824</v>
      </c>
      <c r="I550" s="6">
        <f t="shared" si="154"/>
        <v>477.91999999999996</v>
      </c>
      <c r="J550" s="4">
        <v>390</v>
      </c>
      <c r="K550" s="6">
        <f t="shared" si="155"/>
        <v>139.61990296799999</v>
      </c>
      <c r="L550" s="4">
        <v>390</v>
      </c>
      <c r="M550" s="6">
        <f t="shared" si="156"/>
        <v>274.952852635851</v>
      </c>
      <c r="N550" s="4">
        <v>564</v>
      </c>
      <c r="O550" s="6">
        <f t="shared" si="157"/>
        <v>355.32225599999998</v>
      </c>
      <c r="P550" s="4">
        <v>564</v>
      </c>
      <c r="Q550" s="6">
        <f t="shared" si="158"/>
        <v>355.32225599999998</v>
      </c>
      <c r="R550" s="4">
        <v>426</v>
      </c>
      <c r="S550" s="6">
        <f t="shared" si="159"/>
        <v>279.16014300000001</v>
      </c>
      <c r="T550" s="4">
        <v>1512</v>
      </c>
      <c r="U550" s="6">
        <f t="shared" si="160"/>
        <v>414.28966320000001</v>
      </c>
      <c r="V550" s="4">
        <v>1248</v>
      </c>
      <c r="W550" s="6">
        <f t="shared" si="161"/>
        <v>466.62807359999999</v>
      </c>
      <c r="X550" s="4">
        <v>636</v>
      </c>
      <c r="Y550" s="6">
        <f t="shared" si="162"/>
        <v>233.094249948</v>
      </c>
      <c r="Z550" s="4">
        <v>984</v>
      </c>
      <c r="AA550" s="6">
        <f t="shared" si="163"/>
        <v>311.29505774400002</v>
      </c>
      <c r="AB550" s="4">
        <v>2280</v>
      </c>
      <c r="AC550" s="6">
        <f t="shared" si="164"/>
        <v>987.24743507999995</v>
      </c>
      <c r="AD550" s="4">
        <v>648</v>
      </c>
      <c r="AE550" s="6">
        <f t="shared" si="165"/>
        <v>446.6993832</v>
      </c>
      <c r="AF550" s="4">
        <v>264</v>
      </c>
      <c r="AG550" s="6">
        <f t="shared" si="166"/>
        <v>471.83391288000001</v>
      </c>
      <c r="AH550" s="4">
        <v>840</v>
      </c>
      <c r="AI550" s="6">
        <f t="shared" si="167"/>
        <v>369.623047332</v>
      </c>
      <c r="AJ550" s="4">
        <v>1560</v>
      </c>
      <c r="AK550" s="6">
        <f t="shared" si="168"/>
        <v>657.22800000000007</v>
      </c>
      <c r="AL550" s="4">
        <v>588</v>
      </c>
      <c r="AM550" s="6">
        <f t="shared" si="169"/>
        <v>566.83199829891601</v>
      </c>
      <c r="AN550" s="4">
        <v>656</v>
      </c>
      <c r="AO550" s="6">
        <f t="shared" si="170"/>
        <v>428.4110336</v>
      </c>
      <c r="AP550" s="6">
        <v>9117.082800000002</v>
      </c>
    </row>
    <row r="551" spans="1:42" x14ac:dyDescent="0.25">
      <c r="A551" s="1">
        <v>13168</v>
      </c>
      <c r="B551" s="1" t="s">
        <v>2215</v>
      </c>
      <c r="C551" s="1" t="s">
        <v>1229</v>
      </c>
      <c r="D551" s="4">
        <v>7074</v>
      </c>
      <c r="E551" s="6">
        <f t="shared" si="152"/>
        <v>2758.1526000000003</v>
      </c>
      <c r="F551" s="4">
        <v>1488</v>
      </c>
      <c r="G551" s="6">
        <f t="shared" si="153"/>
        <v>1191.3813955199998</v>
      </c>
      <c r="H551" s="4">
        <v>1592</v>
      </c>
      <c r="I551" s="6">
        <f t="shared" si="154"/>
        <v>923.3599999999999</v>
      </c>
      <c r="J551" s="4">
        <v>950</v>
      </c>
      <c r="K551" s="6">
        <f t="shared" si="155"/>
        <v>340.09976363999999</v>
      </c>
      <c r="L551" s="4">
        <v>910</v>
      </c>
      <c r="M551" s="6">
        <f t="shared" si="156"/>
        <v>641.55665615031899</v>
      </c>
      <c r="N551" s="4">
        <v>948</v>
      </c>
      <c r="O551" s="6">
        <f t="shared" si="157"/>
        <v>597.24379199999998</v>
      </c>
      <c r="P551" s="4">
        <v>948</v>
      </c>
      <c r="Q551" s="6">
        <f t="shared" si="158"/>
        <v>597.24379199999998</v>
      </c>
      <c r="R551" s="4">
        <v>834</v>
      </c>
      <c r="S551" s="6">
        <f t="shared" si="159"/>
        <v>546.52478699999995</v>
      </c>
      <c r="T551" s="4">
        <v>2952</v>
      </c>
      <c r="U551" s="6">
        <f t="shared" si="160"/>
        <v>808.85124719999999</v>
      </c>
      <c r="V551" s="4">
        <v>2436</v>
      </c>
      <c r="W551" s="6">
        <f t="shared" si="161"/>
        <v>910.8221051999999</v>
      </c>
      <c r="X551" s="4">
        <v>1236</v>
      </c>
      <c r="Y551" s="6">
        <f t="shared" si="162"/>
        <v>452.99448574799999</v>
      </c>
      <c r="Z551" s="4">
        <v>1896</v>
      </c>
      <c r="AA551" s="6">
        <f t="shared" si="163"/>
        <v>599.81242833600004</v>
      </c>
      <c r="AB551" s="4">
        <v>3240</v>
      </c>
      <c r="AC551" s="6">
        <f t="shared" si="164"/>
        <v>1402.9305656399999</v>
      </c>
      <c r="AD551" s="4">
        <v>1488</v>
      </c>
      <c r="AE551" s="6">
        <f t="shared" si="165"/>
        <v>1025.7541392000001</v>
      </c>
      <c r="AF551" s="4">
        <v>756</v>
      </c>
      <c r="AG551" s="6">
        <f t="shared" si="166"/>
        <v>1351.16075052</v>
      </c>
      <c r="AH551" s="4">
        <v>1560</v>
      </c>
      <c r="AI551" s="6">
        <f t="shared" si="167"/>
        <v>686.44280218799997</v>
      </c>
      <c r="AJ551" s="4">
        <v>2280</v>
      </c>
      <c r="AK551" s="6">
        <f t="shared" si="168"/>
        <v>960.56399999999996</v>
      </c>
      <c r="AL551" s="4">
        <v>1140</v>
      </c>
      <c r="AM551" s="6">
        <f t="shared" si="169"/>
        <v>1098.9599967019801</v>
      </c>
      <c r="AN551" s="4">
        <v>944</v>
      </c>
      <c r="AO551" s="6">
        <f t="shared" si="170"/>
        <v>616.49392640000008</v>
      </c>
      <c r="AP551" s="6">
        <v>17508.0206</v>
      </c>
    </row>
    <row r="552" spans="1:42" x14ac:dyDescent="0.25">
      <c r="A552" s="1">
        <v>13170</v>
      </c>
      <c r="B552" s="1" t="s">
        <v>2216</v>
      </c>
      <c r="C552" s="1" t="s">
        <v>2581</v>
      </c>
      <c r="D552" s="4">
        <v>7188</v>
      </c>
      <c r="E552" s="6">
        <f t="shared" si="152"/>
        <v>2802.6012000000001</v>
      </c>
      <c r="F552" s="4">
        <v>1512</v>
      </c>
      <c r="G552" s="6">
        <f t="shared" si="153"/>
        <v>1210.59722448</v>
      </c>
      <c r="H552" s="4">
        <v>1624</v>
      </c>
      <c r="I552" s="6">
        <f t="shared" si="154"/>
        <v>941.92</v>
      </c>
      <c r="J552" s="4">
        <v>3860</v>
      </c>
      <c r="K552" s="6">
        <f t="shared" si="155"/>
        <v>1381.8790396320001</v>
      </c>
      <c r="L552" s="4">
        <v>920</v>
      </c>
      <c r="M552" s="6">
        <f t="shared" si="156"/>
        <v>648.60672929482803</v>
      </c>
      <c r="N552" s="4">
        <v>1104</v>
      </c>
      <c r="O552" s="6">
        <f t="shared" si="157"/>
        <v>695.52441599999997</v>
      </c>
      <c r="P552" s="4">
        <v>1116</v>
      </c>
      <c r="Q552" s="6">
        <f t="shared" si="158"/>
        <v>703.08446400000003</v>
      </c>
      <c r="R552" s="4">
        <v>846</v>
      </c>
      <c r="S552" s="6">
        <f t="shared" si="159"/>
        <v>554.38845300000003</v>
      </c>
      <c r="T552" s="4">
        <v>3000</v>
      </c>
      <c r="U552" s="6">
        <f t="shared" si="160"/>
        <v>822.00329999999997</v>
      </c>
      <c r="V552" s="4">
        <v>2472</v>
      </c>
      <c r="W552" s="6">
        <f t="shared" si="161"/>
        <v>924.28253039999993</v>
      </c>
      <c r="X552" s="4">
        <v>1248</v>
      </c>
      <c r="Y552" s="6">
        <f t="shared" si="162"/>
        <v>457.39249046399999</v>
      </c>
      <c r="Z552" s="4">
        <v>1944</v>
      </c>
      <c r="AA552" s="6">
        <f t="shared" si="163"/>
        <v>614.99755310400008</v>
      </c>
      <c r="AB552" s="4">
        <v>6744</v>
      </c>
      <c r="AC552" s="6">
        <f t="shared" si="164"/>
        <v>2920.1739921839999</v>
      </c>
      <c r="AD552" s="4">
        <v>1512</v>
      </c>
      <c r="AE552" s="6">
        <f t="shared" si="165"/>
        <v>1042.2985607999999</v>
      </c>
      <c r="AF552" s="4">
        <v>9648</v>
      </c>
      <c r="AG552" s="6">
        <f t="shared" si="166"/>
        <v>17243.38481616</v>
      </c>
      <c r="AH552" s="4">
        <v>1620</v>
      </c>
      <c r="AI552" s="6">
        <f t="shared" si="167"/>
        <v>712.84444842599999</v>
      </c>
      <c r="AJ552" s="4">
        <v>16900</v>
      </c>
      <c r="AK552" s="6">
        <f t="shared" si="168"/>
        <v>7119.97</v>
      </c>
      <c r="AL552" s="4">
        <v>1164</v>
      </c>
      <c r="AM552" s="6">
        <f t="shared" si="169"/>
        <v>1122.0959966325481</v>
      </c>
      <c r="AN552" s="4">
        <v>1936</v>
      </c>
      <c r="AO552" s="6">
        <f t="shared" si="170"/>
        <v>1264.3350015999999</v>
      </c>
      <c r="AP552" s="6">
        <v>43173.343200000003</v>
      </c>
    </row>
    <row r="553" spans="1:42" x14ac:dyDescent="0.25">
      <c r="A553" s="1">
        <v>13171</v>
      </c>
      <c r="B553" s="1" t="s">
        <v>2217</v>
      </c>
      <c r="C553" s="1" t="s">
        <v>1230</v>
      </c>
      <c r="D553" s="4">
        <v>1998</v>
      </c>
      <c r="E553" s="6">
        <f t="shared" si="152"/>
        <v>779.02020000000005</v>
      </c>
      <c r="F553" s="4">
        <v>576</v>
      </c>
      <c r="G553" s="6">
        <f t="shared" si="153"/>
        <v>461.17989503999996</v>
      </c>
      <c r="H553" s="4">
        <v>624</v>
      </c>
      <c r="I553" s="6">
        <f t="shared" si="154"/>
        <v>361.91999999999996</v>
      </c>
      <c r="J553" s="4">
        <v>400</v>
      </c>
      <c r="K553" s="6">
        <f t="shared" si="155"/>
        <v>143.19990048</v>
      </c>
      <c r="L553" s="4">
        <v>350</v>
      </c>
      <c r="M553" s="6">
        <f t="shared" si="156"/>
        <v>246.752560057815</v>
      </c>
      <c r="N553" s="4">
        <v>396</v>
      </c>
      <c r="O553" s="6">
        <f t="shared" si="157"/>
        <v>249.481584</v>
      </c>
      <c r="P553" s="4">
        <v>396</v>
      </c>
      <c r="Q553" s="6">
        <f t="shared" si="158"/>
        <v>249.481584</v>
      </c>
      <c r="R553" s="4">
        <v>324</v>
      </c>
      <c r="S553" s="6">
        <f t="shared" si="159"/>
        <v>212.31898200000001</v>
      </c>
      <c r="T553" s="4">
        <v>1152</v>
      </c>
      <c r="U553" s="6">
        <f t="shared" si="160"/>
        <v>315.6492672</v>
      </c>
      <c r="V553" s="4">
        <v>948</v>
      </c>
      <c r="W553" s="6">
        <f t="shared" si="161"/>
        <v>354.4578636</v>
      </c>
      <c r="X553" s="4">
        <v>480</v>
      </c>
      <c r="Y553" s="6">
        <f t="shared" si="162"/>
        <v>175.92018863999999</v>
      </c>
      <c r="Z553" s="4">
        <v>744</v>
      </c>
      <c r="AA553" s="6">
        <f t="shared" si="163"/>
        <v>235.369433904</v>
      </c>
      <c r="AB553" s="4">
        <v>1392</v>
      </c>
      <c r="AC553" s="6">
        <f t="shared" si="164"/>
        <v>602.74053931200001</v>
      </c>
      <c r="AD553" s="4">
        <v>396</v>
      </c>
      <c r="AE553" s="6">
        <f t="shared" si="165"/>
        <v>272.98295639999998</v>
      </c>
      <c r="AF553" s="4">
        <v>324</v>
      </c>
      <c r="AG553" s="6">
        <f t="shared" si="166"/>
        <v>579.06889307999995</v>
      </c>
      <c r="AH553" s="4">
        <v>600</v>
      </c>
      <c r="AI553" s="6">
        <f t="shared" si="167"/>
        <v>264.01646238000001</v>
      </c>
      <c r="AJ553" s="4">
        <v>480</v>
      </c>
      <c r="AK553" s="6">
        <f t="shared" si="168"/>
        <v>202.22399999999999</v>
      </c>
      <c r="AL553" s="4">
        <v>444</v>
      </c>
      <c r="AM553" s="6">
        <f t="shared" si="169"/>
        <v>428.01599871550803</v>
      </c>
      <c r="AN553" s="4">
        <v>400</v>
      </c>
      <c r="AO553" s="6">
        <f t="shared" si="170"/>
        <v>261.22624000000002</v>
      </c>
      <c r="AP553" s="6">
        <v>6394.2941999999994</v>
      </c>
    </row>
    <row r="554" spans="1:42" x14ac:dyDescent="0.25">
      <c r="A554" s="1">
        <v>13172</v>
      </c>
      <c r="B554" s="1" t="s">
        <v>2218</v>
      </c>
      <c r="C554" s="1" t="s">
        <v>1231</v>
      </c>
      <c r="D554" s="4">
        <v>6630</v>
      </c>
      <c r="E554" s="6">
        <f t="shared" si="152"/>
        <v>2585.0370000000003</v>
      </c>
      <c r="F554" s="4">
        <v>1392</v>
      </c>
      <c r="G554" s="6">
        <f t="shared" si="153"/>
        <v>1114.51807968</v>
      </c>
      <c r="H554" s="4">
        <v>1496</v>
      </c>
      <c r="I554" s="6">
        <f t="shared" si="154"/>
        <v>867.68</v>
      </c>
      <c r="J554" s="4">
        <v>3560</v>
      </c>
      <c r="K554" s="6">
        <f t="shared" si="155"/>
        <v>1274.4791142720001</v>
      </c>
      <c r="L554" s="4">
        <v>850</v>
      </c>
      <c r="M554" s="6">
        <f t="shared" si="156"/>
        <v>599.25621728326507</v>
      </c>
      <c r="N554" s="4">
        <v>1020</v>
      </c>
      <c r="O554" s="6">
        <f t="shared" si="157"/>
        <v>642.60407999999995</v>
      </c>
      <c r="P554" s="4">
        <v>1032</v>
      </c>
      <c r="Q554" s="6">
        <f t="shared" si="158"/>
        <v>650.16412800000001</v>
      </c>
      <c r="R554" s="4">
        <v>780</v>
      </c>
      <c r="S554" s="6">
        <f t="shared" si="159"/>
        <v>511.13828999999998</v>
      </c>
      <c r="T554" s="4">
        <v>2760</v>
      </c>
      <c r="U554" s="6">
        <f t="shared" si="160"/>
        <v>756.24303599999996</v>
      </c>
      <c r="V554" s="4">
        <v>2280</v>
      </c>
      <c r="W554" s="6">
        <f t="shared" si="161"/>
        <v>852.49359599999991</v>
      </c>
      <c r="X554" s="4">
        <v>1152</v>
      </c>
      <c r="Y554" s="6">
        <f t="shared" si="162"/>
        <v>422.20845273599997</v>
      </c>
      <c r="Z554" s="4">
        <v>1800</v>
      </c>
      <c r="AA554" s="6">
        <f t="shared" si="163"/>
        <v>569.44217879999997</v>
      </c>
      <c r="AB554" s="4">
        <v>6240</v>
      </c>
      <c r="AC554" s="6">
        <f t="shared" si="164"/>
        <v>2701.9403486399997</v>
      </c>
      <c r="AD554" s="4">
        <v>1392</v>
      </c>
      <c r="AE554" s="6">
        <f t="shared" si="165"/>
        <v>959.57645279999997</v>
      </c>
      <c r="AF554" s="4">
        <v>744</v>
      </c>
      <c r="AG554" s="6">
        <f t="shared" si="166"/>
        <v>1329.71375448</v>
      </c>
      <c r="AH554" s="4">
        <v>1500</v>
      </c>
      <c r="AI554" s="6">
        <f t="shared" si="167"/>
        <v>660.04115594999996</v>
      </c>
      <c r="AJ554" s="4">
        <v>2220</v>
      </c>
      <c r="AK554" s="6">
        <f t="shared" si="168"/>
        <v>935.28600000000006</v>
      </c>
      <c r="AL554" s="4">
        <v>1068</v>
      </c>
      <c r="AM554" s="6">
        <f t="shared" si="169"/>
        <v>1029.5519969102761</v>
      </c>
      <c r="AN554" s="4">
        <v>1776</v>
      </c>
      <c r="AO554" s="6">
        <f t="shared" si="170"/>
        <v>1159.8445056</v>
      </c>
      <c r="AP554" s="6">
        <v>19618.926999999996</v>
      </c>
    </row>
    <row r="555" spans="1:42" x14ac:dyDescent="0.25">
      <c r="A555" s="1">
        <v>13173</v>
      </c>
      <c r="B555" s="1" t="s">
        <v>2219</v>
      </c>
      <c r="C555" s="1" t="s">
        <v>1232</v>
      </c>
      <c r="D555" s="4">
        <v>4200</v>
      </c>
      <c r="E555" s="6">
        <f t="shared" si="152"/>
        <v>1637.5800000000002</v>
      </c>
      <c r="F555" s="4">
        <v>504</v>
      </c>
      <c r="G555" s="6">
        <f t="shared" si="153"/>
        <v>403.53240815999999</v>
      </c>
      <c r="H555" s="4">
        <v>968</v>
      </c>
      <c r="I555" s="6">
        <f t="shared" si="154"/>
        <v>561.43999999999994</v>
      </c>
      <c r="J555" s="4">
        <v>700</v>
      </c>
      <c r="K555" s="6">
        <f t="shared" si="155"/>
        <v>250.59982583999999</v>
      </c>
      <c r="L555" s="4">
        <v>550</v>
      </c>
      <c r="M555" s="6">
        <f t="shared" si="156"/>
        <v>387.754022947995</v>
      </c>
      <c r="N555" s="4">
        <v>504</v>
      </c>
      <c r="O555" s="6">
        <f t="shared" si="157"/>
        <v>317.52201600000001</v>
      </c>
      <c r="P555" s="4">
        <v>504</v>
      </c>
      <c r="Q555" s="6">
        <f t="shared" si="158"/>
        <v>317.52201600000001</v>
      </c>
      <c r="R555" s="4">
        <v>498</v>
      </c>
      <c r="S555" s="6">
        <f t="shared" si="159"/>
        <v>326.34213899999997</v>
      </c>
      <c r="T555" s="4">
        <v>1392</v>
      </c>
      <c r="U555" s="6">
        <f t="shared" si="160"/>
        <v>381.4095312</v>
      </c>
      <c r="V555" s="4">
        <v>1404</v>
      </c>
      <c r="W555" s="6">
        <f t="shared" si="161"/>
        <v>524.95658279999998</v>
      </c>
      <c r="X555" s="4">
        <v>696</v>
      </c>
      <c r="Y555" s="6">
        <f t="shared" si="162"/>
        <v>255.08427352799998</v>
      </c>
      <c r="Z555" s="4">
        <v>408</v>
      </c>
      <c r="AA555" s="6">
        <f t="shared" si="163"/>
        <v>129.073560528</v>
      </c>
      <c r="AB555" s="4">
        <v>1392</v>
      </c>
      <c r="AC555" s="6">
        <f t="shared" si="164"/>
        <v>602.74053931200001</v>
      </c>
      <c r="AD555" s="4">
        <v>864</v>
      </c>
      <c r="AE555" s="6">
        <f t="shared" si="165"/>
        <v>595.59917759999996</v>
      </c>
      <c r="AF555" s="4">
        <v>924</v>
      </c>
      <c r="AG555" s="6">
        <f t="shared" si="166"/>
        <v>1651.4186950799999</v>
      </c>
      <c r="AH555" s="4">
        <v>960</v>
      </c>
      <c r="AI555" s="6">
        <f t="shared" si="167"/>
        <v>422.42633980799997</v>
      </c>
      <c r="AJ555" s="4">
        <v>1400</v>
      </c>
      <c r="AK555" s="6">
        <f t="shared" si="168"/>
        <v>589.82000000000005</v>
      </c>
      <c r="AL555" s="4">
        <v>696</v>
      </c>
      <c r="AM555" s="6">
        <f t="shared" si="169"/>
        <v>670.94399798647203</v>
      </c>
      <c r="AN555" s="4">
        <v>896</v>
      </c>
      <c r="AO555" s="6">
        <f t="shared" si="170"/>
        <v>585.14677760000006</v>
      </c>
      <c r="AP555" s="6">
        <v>10609.523999999999</v>
      </c>
    </row>
    <row r="556" spans="1:42" x14ac:dyDescent="0.25">
      <c r="A556" s="1">
        <v>13200</v>
      </c>
      <c r="B556" s="1" t="s">
        <v>2220</v>
      </c>
      <c r="C556" s="1" t="s">
        <v>2582</v>
      </c>
      <c r="D556" s="4">
        <v>11250</v>
      </c>
      <c r="E556" s="6">
        <f t="shared" si="152"/>
        <v>4386.375</v>
      </c>
      <c r="F556" s="4">
        <v>7872</v>
      </c>
      <c r="G556" s="6">
        <f t="shared" si="153"/>
        <v>6302.7918988799993</v>
      </c>
      <c r="H556" s="4">
        <v>6752</v>
      </c>
      <c r="I556" s="6">
        <f t="shared" si="154"/>
        <v>3916.16</v>
      </c>
      <c r="J556" s="4">
        <v>4500</v>
      </c>
      <c r="K556" s="6">
        <f t="shared" si="155"/>
        <v>1610.9988804</v>
      </c>
      <c r="L556" s="4">
        <v>4500</v>
      </c>
      <c r="M556" s="6">
        <f t="shared" si="156"/>
        <v>3172.5329150290499</v>
      </c>
      <c r="N556" s="4">
        <v>2244</v>
      </c>
      <c r="O556" s="6">
        <f t="shared" si="157"/>
        <v>1413.7289760000001</v>
      </c>
      <c r="P556" s="4">
        <v>2244</v>
      </c>
      <c r="Q556" s="6">
        <f t="shared" si="158"/>
        <v>1413.7289760000001</v>
      </c>
      <c r="R556" s="4">
        <v>4500</v>
      </c>
      <c r="S556" s="6">
        <f t="shared" si="159"/>
        <v>2948.8747499999999</v>
      </c>
      <c r="T556" s="4">
        <v>7872</v>
      </c>
      <c r="U556" s="6">
        <f t="shared" si="160"/>
        <v>2156.9366592000001</v>
      </c>
      <c r="V556" s="4">
        <v>7872</v>
      </c>
      <c r="W556" s="6">
        <f t="shared" si="161"/>
        <v>2943.3463103999998</v>
      </c>
      <c r="X556" s="4">
        <v>7872</v>
      </c>
      <c r="Y556" s="6">
        <f t="shared" si="162"/>
        <v>2885.0910936959999</v>
      </c>
      <c r="Z556" s="4">
        <v>7872</v>
      </c>
      <c r="AA556" s="6">
        <f t="shared" si="163"/>
        <v>2490.3604619520002</v>
      </c>
      <c r="AB556" s="4">
        <v>4992</v>
      </c>
      <c r="AC556" s="6">
        <f t="shared" si="164"/>
        <v>2161.552278912</v>
      </c>
      <c r="AD556" s="4">
        <v>2244</v>
      </c>
      <c r="AE556" s="6">
        <f t="shared" si="165"/>
        <v>1546.9034196</v>
      </c>
      <c r="AF556" s="4">
        <v>5004</v>
      </c>
      <c r="AG556" s="6">
        <f t="shared" si="166"/>
        <v>8943.3973486800005</v>
      </c>
      <c r="AH556" s="4">
        <v>5400</v>
      </c>
      <c r="AI556" s="6">
        <f t="shared" si="167"/>
        <v>2376.1481614199997</v>
      </c>
      <c r="AJ556" s="4">
        <v>6000</v>
      </c>
      <c r="AK556" s="6">
        <f t="shared" si="168"/>
        <v>2527.8000000000002</v>
      </c>
      <c r="AL556" s="4">
        <v>7872</v>
      </c>
      <c r="AM556" s="6">
        <f t="shared" si="169"/>
        <v>7588.6079772263038</v>
      </c>
      <c r="AN556" s="4">
        <v>2256</v>
      </c>
      <c r="AO556" s="6">
        <f t="shared" si="170"/>
        <v>1473.3159936</v>
      </c>
      <c r="AP556" s="6">
        <v>62249.78300000001</v>
      </c>
    </row>
    <row r="557" spans="1:42" x14ac:dyDescent="0.25">
      <c r="A557" s="1">
        <v>13201</v>
      </c>
      <c r="B557" s="1" t="s">
        <v>2221</v>
      </c>
      <c r="C557" s="1" t="s">
        <v>1233</v>
      </c>
      <c r="D557" s="4">
        <v>3000</v>
      </c>
      <c r="E557" s="6">
        <f t="shared" si="152"/>
        <v>1169.7</v>
      </c>
      <c r="F557" s="4">
        <v>1476</v>
      </c>
      <c r="G557" s="6">
        <f t="shared" si="153"/>
        <v>1181.77348104</v>
      </c>
      <c r="H557" s="4">
        <v>2000</v>
      </c>
      <c r="I557" s="6">
        <f t="shared" si="154"/>
        <v>1160</v>
      </c>
      <c r="J557" s="4">
        <v>2000</v>
      </c>
      <c r="K557" s="6">
        <f t="shared" si="155"/>
        <v>715.99950239999998</v>
      </c>
      <c r="L557" s="4">
        <v>750</v>
      </c>
      <c r="M557" s="6">
        <f t="shared" si="156"/>
        <v>528.75548583817499</v>
      </c>
      <c r="N557" s="4">
        <v>1188</v>
      </c>
      <c r="O557" s="6">
        <f t="shared" si="157"/>
        <v>748.44475199999999</v>
      </c>
      <c r="P557" s="4">
        <v>1212</v>
      </c>
      <c r="Q557" s="6">
        <f t="shared" si="158"/>
        <v>763.56484799999998</v>
      </c>
      <c r="R557" s="4">
        <v>792</v>
      </c>
      <c r="S557" s="6">
        <f t="shared" si="159"/>
        <v>519.00195599999995</v>
      </c>
      <c r="T557" s="4">
        <v>3912</v>
      </c>
      <c r="U557" s="6">
        <f t="shared" si="160"/>
        <v>1071.8923032</v>
      </c>
      <c r="V557" s="4">
        <v>2856</v>
      </c>
      <c r="W557" s="6">
        <f t="shared" si="161"/>
        <v>1067.8603991999998</v>
      </c>
      <c r="X557" s="4">
        <v>528</v>
      </c>
      <c r="Y557" s="6">
        <f t="shared" si="162"/>
        <v>193.512207504</v>
      </c>
      <c r="Z557" s="4">
        <v>504</v>
      </c>
      <c r="AA557" s="6">
        <f t="shared" si="163"/>
        <v>159.44381006400002</v>
      </c>
      <c r="AB557" s="4">
        <v>1008</v>
      </c>
      <c r="AC557" s="6">
        <f t="shared" si="164"/>
        <v>436.46728708799998</v>
      </c>
      <c r="AD557" s="4">
        <v>1500</v>
      </c>
      <c r="AE557" s="6">
        <f t="shared" si="165"/>
        <v>1034.0263500000001</v>
      </c>
      <c r="AF557" s="4">
        <v>3996</v>
      </c>
      <c r="AG557" s="6">
        <f t="shared" si="166"/>
        <v>7141.8496813199999</v>
      </c>
      <c r="AH557" s="4">
        <v>1680</v>
      </c>
      <c r="AI557" s="6">
        <f t="shared" si="167"/>
        <v>739.246094664</v>
      </c>
      <c r="AJ557" s="4">
        <v>4000</v>
      </c>
      <c r="AK557" s="6">
        <f t="shared" si="168"/>
        <v>1685.2</v>
      </c>
      <c r="AL557" s="4">
        <v>516</v>
      </c>
      <c r="AM557" s="6">
        <f t="shared" si="169"/>
        <v>497.42399850721199</v>
      </c>
      <c r="AN557" s="4">
        <v>1504</v>
      </c>
      <c r="AO557" s="6">
        <f t="shared" si="170"/>
        <v>982.21066240000005</v>
      </c>
      <c r="AP557" s="6">
        <v>21793.582000000002</v>
      </c>
    </row>
    <row r="558" spans="1:42" x14ac:dyDescent="0.25">
      <c r="A558" s="1">
        <v>13222</v>
      </c>
      <c r="B558" s="1" t="s">
        <v>2222</v>
      </c>
      <c r="C558" s="1" t="s">
        <v>2583</v>
      </c>
      <c r="D558" s="4">
        <v>13002</v>
      </c>
      <c r="E558" s="6">
        <f t="shared" si="152"/>
        <v>5069.4798000000001</v>
      </c>
      <c r="F558" s="4">
        <v>0</v>
      </c>
      <c r="G558" s="6">
        <f t="shared" si="153"/>
        <v>0</v>
      </c>
      <c r="H558" s="4">
        <v>0</v>
      </c>
      <c r="I558" s="6">
        <f t="shared" si="154"/>
        <v>0</v>
      </c>
      <c r="J558" s="4">
        <v>5000</v>
      </c>
      <c r="K558" s="6">
        <f t="shared" si="155"/>
        <v>1789.998756</v>
      </c>
      <c r="L558" s="4">
        <v>4420</v>
      </c>
      <c r="M558" s="6">
        <f t="shared" si="156"/>
        <v>3116.1323298729781</v>
      </c>
      <c r="N558" s="4">
        <v>2496</v>
      </c>
      <c r="O558" s="6">
        <f t="shared" si="157"/>
        <v>1572.489984</v>
      </c>
      <c r="P558" s="4">
        <v>2496</v>
      </c>
      <c r="Q558" s="6">
        <f t="shared" si="158"/>
        <v>1572.489984</v>
      </c>
      <c r="R558" s="4">
        <v>3900</v>
      </c>
      <c r="S558" s="6">
        <f t="shared" si="159"/>
        <v>2555.6914499999998</v>
      </c>
      <c r="T558" s="4">
        <v>8496</v>
      </c>
      <c r="U558" s="6">
        <f t="shared" si="160"/>
        <v>2327.9133456</v>
      </c>
      <c r="V558" s="4">
        <v>8496</v>
      </c>
      <c r="W558" s="6">
        <f t="shared" si="161"/>
        <v>3176.6603471999997</v>
      </c>
      <c r="X558" s="4">
        <v>0</v>
      </c>
      <c r="Y558" s="6">
        <f t="shared" si="162"/>
        <v>0</v>
      </c>
      <c r="Z558" s="4">
        <v>3384</v>
      </c>
      <c r="AA558" s="6">
        <f t="shared" si="163"/>
        <v>1070.5512961439999</v>
      </c>
      <c r="AB558" s="4">
        <v>4008</v>
      </c>
      <c r="AC558" s="6">
        <f t="shared" si="164"/>
        <v>1735.4770700879999</v>
      </c>
      <c r="AD558" s="4">
        <v>3996</v>
      </c>
      <c r="AE558" s="6">
        <f t="shared" si="165"/>
        <v>2754.6461964</v>
      </c>
      <c r="AF558" s="4">
        <v>1596</v>
      </c>
      <c r="AG558" s="6">
        <f t="shared" si="166"/>
        <v>2852.4504733200001</v>
      </c>
      <c r="AH558" s="4">
        <v>4980</v>
      </c>
      <c r="AI558" s="6">
        <f t="shared" si="167"/>
        <v>2191.3366377540001</v>
      </c>
      <c r="AJ558" s="4">
        <v>5000</v>
      </c>
      <c r="AK558" s="6">
        <f t="shared" si="168"/>
        <v>2106.5</v>
      </c>
      <c r="AL558" s="4">
        <v>1296</v>
      </c>
      <c r="AM558" s="6">
        <f t="shared" si="169"/>
        <v>1249.343996250672</v>
      </c>
      <c r="AN558" s="4">
        <v>4000</v>
      </c>
      <c r="AO558" s="6">
        <f t="shared" si="170"/>
        <v>2612.2624000000001</v>
      </c>
      <c r="AP558" s="6">
        <v>37748.095799999996</v>
      </c>
    </row>
    <row r="559" spans="1:42" x14ac:dyDescent="0.25">
      <c r="A559" s="1">
        <v>13223</v>
      </c>
      <c r="B559" s="1" t="s">
        <v>2223</v>
      </c>
      <c r="C559" s="1" t="s">
        <v>1235</v>
      </c>
      <c r="D559" s="4">
        <v>29550</v>
      </c>
      <c r="E559" s="6">
        <f t="shared" si="152"/>
        <v>11521.545</v>
      </c>
      <c r="F559" s="4">
        <v>7596</v>
      </c>
      <c r="G559" s="6">
        <f t="shared" si="153"/>
        <v>6081.8098658399995</v>
      </c>
      <c r="H559" s="4">
        <v>8112</v>
      </c>
      <c r="I559" s="6">
        <f t="shared" si="154"/>
        <v>4704.96</v>
      </c>
      <c r="J559" s="4">
        <v>11820</v>
      </c>
      <c r="K559" s="6">
        <f t="shared" si="155"/>
        <v>4231.5570591839996</v>
      </c>
      <c r="L559" s="4">
        <v>4590</v>
      </c>
      <c r="M559" s="6">
        <f t="shared" si="156"/>
        <v>3235.9835733296313</v>
      </c>
      <c r="N559" s="4">
        <v>5004</v>
      </c>
      <c r="O559" s="6">
        <f t="shared" si="157"/>
        <v>3152.5400159999999</v>
      </c>
      <c r="P559" s="4">
        <v>5004</v>
      </c>
      <c r="Q559" s="6">
        <f t="shared" si="158"/>
        <v>3152.5400159999999</v>
      </c>
      <c r="R559" s="4">
        <v>4212</v>
      </c>
      <c r="S559" s="6">
        <f t="shared" si="159"/>
        <v>2760.1467659999998</v>
      </c>
      <c r="T559" s="4">
        <v>14904</v>
      </c>
      <c r="U559" s="6">
        <f t="shared" si="160"/>
        <v>4083.7123944</v>
      </c>
      <c r="V559" s="4">
        <v>12384</v>
      </c>
      <c r="W559" s="6">
        <f t="shared" si="161"/>
        <v>4630.3862687999999</v>
      </c>
      <c r="X559" s="4">
        <v>6228</v>
      </c>
      <c r="Y559" s="6">
        <f t="shared" si="162"/>
        <v>2282.5644476039997</v>
      </c>
      <c r="Z559" s="4">
        <v>9624</v>
      </c>
      <c r="AA559" s="6">
        <f t="shared" si="163"/>
        <v>3044.617515984</v>
      </c>
      <c r="AB559" s="4">
        <v>18000</v>
      </c>
      <c r="AC559" s="6">
        <f t="shared" si="164"/>
        <v>7794.0586979999998</v>
      </c>
      <c r="AD559" s="4">
        <v>5916</v>
      </c>
      <c r="AE559" s="6">
        <f t="shared" si="165"/>
        <v>4078.1999243999999</v>
      </c>
      <c r="AF559" s="4">
        <v>3504</v>
      </c>
      <c r="AG559" s="6">
        <f t="shared" si="166"/>
        <v>6262.5228436799998</v>
      </c>
      <c r="AH559" s="4">
        <v>7980</v>
      </c>
      <c r="AI559" s="6">
        <f t="shared" si="167"/>
        <v>3511.4189496539998</v>
      </c>
      <c r="AJ559" s="4">
        <v>8500</v>
      </c>
      <c r="AK559" s="6">
        <f t="shared" si="168"/>
        <v>3581.05</v>
      </c>
      <c r="AL559" s="4">
        <v>5832</v>
      </c>
      <c r="AM559" s="6">
        <f t="shared" si="169"/>
        <v>5622.0479831280245</v>
      </c>
      <c r="AN559" s="4">
        <v>5904</v>
      </c>
      <c r="AO559" s="6">
        <f t="shared" si="170"/>
        <v>3855.6993024000003</v>
      </c>
      <c r="AP559" s="6">
        <v>87577.087</v>
      </c>
    </row>
    <row r="560" spans="1:42" x14ac:dyDescent="0.25">
      <c r="A560" s="1">
        <v>13224</v>
      </c>
      <c r="B560" s="1" t="s">
        <v>2224</v>
      </c>
      <c r="C560" s="1" t="s">
        <v>1236</v>
      </c>
      <c r="D560" s="4">
        <v>13998</v>
      </c>
      <c r="E560" s="6">
        <f t="shared" si="152"/>
        <v>5457.8202000000001</v>
      </c>
      <c r="F560" s="4">
        <v>3600</v>
      </c>
      <c r="G560" s="6">
        <f t="shared" si="153"/>
        <v>2882.3743439999998</v>
      </c>
      <c r="H560" s="4">
        <v>3840</v>
      </c>
      <c r="I560" s="6">
        <f t="shared" si="154"/>
        <v>2227.1999999999998</v>
      </c>
      <c r="J560" s="4">
        <v>5600</v>
      </c>
      <c r="K560" s="6">
        <f t="shared" si="155"/>
        <v>2004.79860672</v>
      </c>
      <c r="L560" s="4">
        <v>2180</v>
      </c>
      <c r="M560" s="6">
        <f t="shared" si="156"/>
        <v>1536.9159455029621</v>
      </c>
      <c r="N560" s="4">
        <v>2664</v>
      </c>
      <c r="O560" s="6">
        <f t="shared" si="157"/>
        <v>1678.3306560000001</v>
      </c>
      <c r="P560" s="4">
        <v>2724</v>
      </c>
      <c r="Q560" s="6">
        <f t="shared" si="158"/>
        <v>1716.1308960000001</v>
      </c>
      <c r="R560" s="4">
        <v>1992</v>
      </c>
      <c r="S560" s="6">
        <f t="shared" si="159"/>
        <v>1305.3685559999999</v>
      </c>
      <c r="T560" s="4">
        <v>7056</v>
      </c>
      <c r="U560" s="6">
        <f t="shared" si="160"/>
        <v>1933.3517615999999</v>
      </c>
      <c r="V560" s="4">
        <v>5868</v>
      </c>
      <c r="W560" s="6">
        <f t="shared" si="161"/>
        <v>2194.0493075999998</v>
      </c>
      <c r="X560" s="4">
        <v>2952</v>
      </c>
      <c r="Y560" s="6">
        <f t="shared" si="162"/>
        <v>1081.9091601359999</v>
      </c>
      <c r="Z560" s="4">
        <v>4560</v>
      </c>
      <c r="AA560" s="6">
        <f t="shared" si="163"/>
        <v>1442.58685296</v>
      </c>
      <c r="AB560" s="4">
        <v>9792</v>
      </c>
      <c r="AC560" s="6">
        <f t="shared" si="164"/>
        <v>4239.9679317119999</v>
      </c>
      <c r="AD560" s="4">
        <v>2796</v>
      </c>
      <c r="AE560" s="6">
        <f t="shared" si="165"/>
        <v>1927.4251164</v>
      </c>
      <c r="AF560" s="4">
        <v>2244</v>
      </c>
      <c r="AG560" s="6">
        <f t="shared" si="166"/>
        <v>4010.58825948</v>
      </c>
      <c r="AH560" s="4">
        <v>3780</v>
      </c>
      <c r="AI560" s="6">
        <f t="shared" si="167"/>
        <v>1663.3037129939999</v>
      </c>
      <c r="AJ560" s="4">
        <v>3360</v>
      </c>
      <c r="AK560" s="6">
        <f t="shared" si="168"/>
        <v>1415.568</v>
      </c>
      <c r="AL560" s="4">
        <v>2760</v>
      </c>
      <c r="AM560" s="6">
        <f t="shared" si="169"/>
        <v>2660.6399920153199</v>
      </c>
      <c r="AN560" s="4">
        <v>2800</v>
      </c>
      <c r="AO560" s="6">
        <f t="shared" si="170"/>
        <v>1828.58368</v>
      </c>
      <c r="AP560" s="6">
        <v>43202.0962</v>
      </c>
    </row>
    <row r="561" spans="1:42" x14ac:dyDescent="0.25">
      <c r="A561" s="1">
        <v>13227</v>
      </c>
      <c r="B561" s="1" t="s">
        <v>2225</v>
      </c>
      <c r="C561" s="1" t="s">
        <v>1237</v>
      </c>
      <c r="D561" s="4">
        <v>15840</v>
      </c>
      <c r="E561" s="6">
        <f t="shared" si="152"/>
        <v>6176.0160000000005</v>
      </c>
      <c r="F561" s="4">
        <v>7200</v>
      </c>
      <c r="G561" s="6">
        <f t="shared" si="153"/>
        <v>5764.7486879999997</v>
      </c>
      <c r="H561" s="4">
        <v>8640</v>
      </c>
      <c r="I561" s="6">
        <f t="shared" si="154"/>
        <v>5011.2</v>
      </c>
      <c r="J561" s="4">
        <v>5280</v>
      </c>
      <c r="K561" s="6">
        <f t="shared" si="155"/>
        <v>1890.238686336</v>
      </c>
      <c r="L561" s="4">
        <v>4500</v>
      </c>
      <c r="M561" s="6">
        <f t="shared" si="156"/>
        <v>3172.5329150290499</v>
      </c>
      <c r="N561" s="4">
        <v>5280</v>
      </c>
      <c r="O561" s="6">
        <f t="shared" si="157"/>
        <v>3326.42112</v>
      </c>
      <c r="P561" s="4">
        <v>5280</v>
      </c>
      <c r="Q561" s="6">
        <f t="shared" si="158"/>
        <v>3326.42112</v>
      </c>
      <c r="R561" s="4">
        <v>3978</v>
      </c>
      <c r="S561" s="6">
        <f t="shared" si="159"/>
        <v>2606.8052790000002</v>
      </c>
      <c r="T561" s="4">
        <v>10560</v>
      </c>
      <c r="U561" s="6">
        <f t="shared" si="160"/>
        <v>2893.4516159999998</v>
      </c>
      <c r="V561" s="4">
        <v>10560</v>
      </c>
      <c r="W561" s="6">
        <f t="shared" si="161"/>
        <v>3948.3913919999995</v>
      </c>
      <c r="X561" s="4">
        <v>7044</v>
      </c>
      <c r="Y561" s="6">
        <f t="shared" si="162"/>
        <v>2581.6287682919997</v>
      </c>
      <c r="Z561" s="4">
        <v>5280</v>
      </c>
      <c r="AA561" s="6">
        <f t="shared" si="163"/>
        <v>1670.36372448</v>
      </c>
      <c r="AB561" s="4">
        <v>5280</v>
      </c>
      <c r="AC561" s="6">
        <f t="shared" si="164"/>
        <v>2286.2572180799998</v>
      </c>
      <c r="AD561" s="4">
        <v>5280</v>
      </c>
      <c r="AE561" s="6">
        <f t="shared" si="165"/>
        <v>3639.7727519999999</v>
      </c>
      <c r="AF561" s="4">
        <v>5280</v>
      </c>
      <c r="AG561" s="6">
        <f t="shared" si="166"/>
        <v>9436.6782576000005</v>
      </c>
      <c r="AH561" s="4">
        <v>5280</v>
      </c>
      <c r="AI561" s="6">
        <f t="shared" si="167"/>
        <v>2323.3448689440002</v>
      </c>
      <c r="AJ561" s="4">
        <v>5280</v>
      </c>
      <c r="AK561" s="6">
        <f t="shared" si="168"/>
        <v>2224.4639999999999</v>
      </c>
      <c r="AL561" s="4">
        <v>5616</v>
      </c>
      <c r="AM561" s="6">
        <f t="shared" si="169"/>
        <v>5413.8239837529118</v>
      </c>
      <c r="AN561" s="4">
        <v>5280</v>
      </c>
      <c r="AO561" s="6">
        <f t="shared" si="170"/>
        <v>3448.1863680000001</v>
      </c>
      <c r="AP561" s="6">
        <v>71132.27399999999</v>
      </c>
    </row>
    <row r="562" spans="1:42" x14ac:dyDescent="0.25">
      <c r="A562" s="1">
        <v>13239</v>
      </c>
      <c r="B562" s="1" t="s">
        <v>2226</v>
      </c>
      <c r="C562" s="1" t="s">
        <v>1238</v>
      </c>
      <c r="D562" s="4">
        <v>1788</v>
      </c>
      <c r="E562" s="6">
        <f t="shared" si="152"/>
        <v>697.14120000000003</v>
      </c>
      <c r="F562" s="4">
        <v>384</v>
      </c>
      <c r="G562" s="6">
        <f t="shared" si="153"/>
        <v>307.45326335999999</v>
      </c>
      <c r="H562" s="4">
        <v>408</v>
      </c>
      <c r="I562" s="6">
        <f t="shared" si="154"/>
        <v>236.64</v>
      </c>
      <c r="J562" s="4">
        <v>1000</v>
      </c>
      <c r="K562" s="6">
        <f t="shared" si="155"/>
        <v>357.99975119999999</v>
      </c>
      <c r="L562" s="4">
        <v>230</v>
      </c>
      <c r="M562" s="6">
        <f t="shared" si="156"/>
        <v>162.15168232370701</v>
      </c>
      <c r="N562" s="4">
        <v>276</v>
      </c>
      <c r="O562" s="6">
        <f t="shared" si="157"/>
        <v>173.88110399999999</v>
      </c>
      <c r="P562" s="4">
        <v>528</v>
      </c>
      <c r="Q562" s="6">
        <f t="shared" si="158"/>
        <v>332.642112</v>
      </c>
      <c r="R562" s="4">
        <v>216</v>
      </c>
      <c r="S562" s="6">
        <f t="shared" si="159"/>
        <v>141.54598799999999</v>
      </c>
      <c r="T562" s="4">
        <v>744</v>
      </c>
      <c r="U562" s="6">
        <f t="shared" si="160"/>
        <v>203.85681840000001</v>
      </c>
      <c r="V562" s="4">
        <v>624</v>
      </c>
      <c r="W562" s="6">
        <f t="shared" si="161"/>
        <v>233.3140368</v>
      </c>
      <c r="X562" s="4">
        <v>312</v>
      </c>
      <c r="Y562" s="6">
        <f t="shared" si="162"/>
        <v>114.348122616</v>
      </c>
      <c r="Z562" s="4">
        <v>936</v>
      </c>
      <c r="AA562" s="6">
        <f t="shared" si="163"/>
        <v>296.10993297600004</v>
      </c>
      <c r="AB562" s="4">
        <v>1200</v>
      </c>
      <c r="AC562" s="6">
        <f t="shared" si="164"/>
        <v>519.60391319999997</v>
      </c>
      <c r="AD562" s="4">
        <v>360</v>
      </c>
      <c r="AE562" s="6">
        <f t="shared" si="165"/>
        <v>248.166324</v>
      </c>
      <c r="AF562" s="4">
        <v>636</v>
      </c>
      <c r="AG562" s="6">
        <f t="shared" si="166"/>
        <v>1136.69079012</v>
      </c>
      <c r="AH562" s="4">
        <v>420</v>
      </c>
      <c r="AI562" s="6">
        <f t="shared" si="167"/>
        <v>184.811523666</v>
      </c>
      <c r="AJ562" s="4">
        <v>1500</v>
      </c>
      <c r="AK562" s="6">
        <f t="shared" si="168"/>
        <v>631.95000000000005</v>
      </c>
      <c r="AL562" s="4">
        <v>300</v>
      </c>
      <c r="AM562" s="6">
        <f t="shared" si="169"/>
        <v>289.1999991321</v>
      </c>
      <c r="AN562" s="4">
        <v>496</v>
      </c>
      <c r="AO562" s="6">
        <f t="shared" si="170"/>
        <v>323.92053759999999</v>
      </c>
      <c r="AP562" s="6">
        <v>6590.2752</v>
      </c>
    </row>
    <row r="563" spans="1:42" x14ac:dyDescent="0.25">
      <c r="A563" s="1">
        <v>13246</v>
      </c>
      <c r="B563" s="1" t="s">
        <v>2227</v>
      </c>
      <c r="C563" s="1" t="s">
        <v>1239</v>
      </c>
      <c r="D563" s="4">
        <v>2154</v>
      </c>
      <c r="E563" s="6">
        <f t="shared" si="152"/>
        <v>839.84460000000001</v>
      </c>
      <c r="F563" s="4">
        <v>468</v>
      </c>
      <c r="G563" s="6">
        <f t="shared" si="153"/>
        <v>374.70866472</v>
      </c>
      <c r="H563" s="4">
        <v>496</v>
      </c>
      <c r="I563" s="6">
        <f t="shared" si="154"/>
        <v>287.68</v>
      </c>
      <c r="J563" s="4">
        <v>950</v>
      </c>
      <c r="K563" s="6">
        <f t="shared" si="155"/>
        <v>340.09976363999999</v>
      </c>
      <c r="L563" s="4">
        <v>280</v>
      </c>
      <c r="M563" s="6">
        <f t="shared" si="156"/>
        <v>197.40204804625202</v>
      </c>
      <c r="N563" s="4">
        <v>336</v>
      </c>
      <c r="O563" s="6">
        <f t="shared" si="157"/>
        <v>211.681344</v>
      </c>
      <c r="P563" s="4">
        <v>336</v>
      </c>
      <c r="Q563" s="6">
        <f t="shared" si="158"/>
        <v>211.681344</v>
      </c>
      <c r="R563" s="4">
        <v>258</v>
      </c>
      <c r="S563" s="6">
        <f t="shared" si="159"/>
        <v>169.06881899999999</v>
      </c>
      <c r="T563" s="4">
        <v>912</v>
      </c>
      <c r="U563" s="6">
        <f t="shared" si="160"/>
        <v>249.88900319999999</v>
      </c>
      <c r="V563" s="4">
        <v>756</v>
      </c>
      <c r="W563" s="6">
        <f t="shared" si="161"/>
        <v>282.66892919999998</v>
      </c>
      <c r="X563" s="4">
        <v>384</v>
      </c>
      <c r="Y563" s="6">
        <f t="shared" si="162"/>
        <v>140.736150912</v>
      </c>
      <c r="Z563" s="4">
        <v>576</v>
      </c>
      <c r="AA563" s="6">
        <f t="shared" si="163"/>
        <v>182.22149721600002</v>
      </c>
      <c r="AB563" s="4">
        <v>1824</v>
      </c>
      <c r="AC563" s="6">
        <f t="shared" si="164"/>
        <v>789.79794806399991</v>
      </c>
      <c r="AD563" s="4">
        <v>444</v>
      </c>
      <c r="AE563" s="6">
        <f t="shared" si="165"/>
        <v>306.07179960000002</v>
      </c>
      <c r="AF563" s="4">
        <v>336</v>
      </c>
      <c r="AG563" s="6">
        <f t="shared" si="166"/>
        <v>600.51588912</v>
      </c>
      <c r="AH563" s="4">
        <v>480</v>
      </c>
      <c r="AI563" s="6">
        <f t="shared" si="167"/>
        <v>211.21316990399998</v>
      </c>
      <c r="AJ563" s="4">
        <v>1020</v>
      </c>
      <c r="AK563" s="6">
        <f t="shared" si="168"/>
        <v>429.726</v>
      </c>
      <c r="AL563" s="4">
        <v>360</v>
      </c>
      <c r="AM563" s="6">
        <f t="shared" si="169"/>
        <v>347.03999895852002</v>
      </c>
      <c r="AN563" s="4">
        <v>656</v>
      </c>
      <c r="AO563" s="6">
        <f t="shared" si="170"/>
        <v>428.4110336</v>
      </c>
      <c r="AP563" s="6">
        <v>6599.6026000000002</v>
      </c>
    </row>
    <row r="564" spans="1:42" x14ac:dyDescent="0.25">
      <c r="A564" s="1">
        <v>13263</v>
      </c>
      <c r="B564" s="1" t="s">
        <v>2228</v>
      </c>
      <c r="C564" s="1" t="s">
        <v>2584</v>
      </c>
      <c r="D564" s="4">
        <v>600</v>
      </c>
      <c r="E564" s="6">
        <f t="shared" si="152"/>
        <v>233.94000000000003</v>
      </c>
      <c r="F564" s="4">
        <v>24</v>
      </c>
      <c r="G564" s="6">
        <f t="shared" si="153"/>
        <v>19.21582896</v>
      </c>
      <c r="H564" s="4">
        <v>40</v>
      </c>
      <c r="I564" s="6">
        <f t="shared" si="154"/>
        <v>23.2</v>
      </c>
      <c r="J564" s="4">
        <v>50</v>
      </c>
      <c r="K564" s="6">
        <f t="shared" si="155"/>
        <v>17.89998756</v>
      </c>
      <c r="L564" s="4">
        <v>100</v>
      </c>
      <c r="M564" s="6">
        <f t="shared" si="156"/>
        <v>70.500731445089997</v>
      </c>
      <c r="N564" s="4">
        <v>96</v>
      </c>
      <c r="O564" s="6">
        <f t="shared" si="157"/>
        <v>60.480384000000001</v>
      </c>
      <c r="P564" s="4">
        <v>96</v>
      </c>
      <c r="Q564" s="6">
        <f t="shared" si="158"/>
        <v>60.480384000000001</v>
      </c>
      <c r="R564" s="4">
        <v>102</v>
      </c>
      <c r="S564" s="6">
        <f t="shared" si="159"/>
        <v>66.841161</v>
      </c>
      <c r="T564" s="4">
        <v>408</v>
      </c>
      <c r="U564" s="6">
        <f t="shared" si="160"/>
        <v>111.7924488</v>
      </c>
      <c r="V564" s="4">
        <v>120</v>
      </c>
      <c r="W564" s="6">
        <f t="shared" si="161"/>
        <v>44.868083999999996</v>
      </c>
      <c r="X564" s="4">
        <v>0</v>
      </c>
      <c r="Y564" s="6">
        <f t="shared" si="162"/>
        <v>0</v>
      </c>
      <c r="Z564" s="4">
        <v>24</v>
      </c>
      <c r="AA564" s="6">
        <f t="shared" si="163"/>
        <v>7.5925623840000007</v>
      </c>
      <c r="AB564" s="4">
        <v>48</v>
      </c>
      <c r="AC564" s="6">
        <f t="shared" si="164"/>
        <v>20.784156527999997</v>
      </c>
      <c r="AD564" s="4">
        <v>0</v>
      </c>
      <c r="AE564" s="6">
        <f t="shared" si="165"/>
        <v>0</v>
      </c>
      <c r="AF564" s="4">
        <v>84</v>
      </c>
      <c r="AG564" s="6">
        <f t="shared" si="166"/>
        <v>150.12897228</v>
      </c>
      <c r="AH564" s="4">
        <v>120</v>
      </c>
      <c r="AI564" s="6">
        <f t="shared" si="167"/>
        <v>52.803292475999996</v>
      </c>
      <c r="AJ564" s="4">
        <v>100</v>
      </c>
      <c r="AK564" s="6">
        <f t="shared" si="168"/>
        <v>42.13</v>
      </c>
      <c r="AL564" s="4">
        <v>24</v>
      </c>
      <c r="AM564" s="6">
        <f t="shared" si="169"/>
        <v>23.135999930568001</v>
      </c>
      <c r="AN564" s="4">
        <v>0</v>
      </c>
      <c r="AO564" s="6">
        <f t="shared" si="170"/>
        <v>0</v>
      </c>
      <c r="AP564" s="6">
        <v>1005.718</v>
      </c>
    </row>
    <row r="565" spans="1:42" x14ac:dyDescent="0.25">
      <c r="A565" s="1">
        <v>13290</v>
      </c>
      <c r="B565" s="1" t="s">
        <v>2229</v>
      </c>
      <c r="C565" s="1" t="s">
        <v>1240</v>
      </c>
      <c r="D565" s="4">
        <v>8382</v>
      </c>
      <c r="E565" s="6">
        <f t="shared" si="152"/>
        <v>3268.1418000000003</v>
      </c>
      <c r="F565" s="4">
        <v>1704</v>
      </c>
      <c r="G565" s="6">
        <f t="shared" si="153"/>
        <v>1364.3238561599999</v>
      </c>
      <c r="H565" s="4">
        <v>1832</v>
      </c>
      <c r="I565" s="6">
        <f t="shared" si="154"/>
        <v>1062.56</v>
      </c>
      <c r="J565" s="4">
        <v>6000</v>
      </c>
      <c r="K565" s="6">
        <f t="shared" si="155"/>
        <v>2147.9985071999999</v>
      </c>
      <c r="L565" s="4">
        <v>810</v>
      </c>
      <c r="M565" s="6">
        <f t="shared" si="156"/>
        <v>571.05592470522902</v>
      </c>
      <c r="N565" s="4">
        <v>1392</v>
      </c>
      <c r="O565" s="6">
        <f t="shared" si="157"/>
        <v>876.96556799999996</v>
      </c>
      <c r="P565" s="4">
        <v>1536</v>
      </c>
      <c r="Q565" s="6">
        <f t="shared" si="158"/>
        <v>967.68614400000001</v>
      </c>
      <c r="R565" s="4">
        <v>726</v>
      </c>
      <c r="S565" s="6">
        <f t="shared" si="159"/>
        <v>475.75179299999996</v>
      </c>
      <c r="T565" s="4">
        <v>3744</v>
      </c>
      <c r="U565" s="6">
        <f t="shared" si="160"/>
        <v>1025.8601183999999</v>
      </c>
      <c r="V565" s="4">
        <v>3396</v>
      </c>
      <c r="W565" s="6">
        <f t="shared" si="161"/>
        <v>1269.7667772</v>
      </c>
      <c r="X565" s="4">
        <v>1212</v>
      </c>
      <c r="Y565" s="6">
        <f t="shared" si="162"/>
        <v>444.19847631599998</v>
      </c>
      <c r="Z565" s="4">
        <v>2976</v>
      </c>
      <c r="AA565" s="6">
        <f t="shared" si="163"/>
        <v>941.47773561600002</v>
      </c>
      <c r="AB565" s="4">
        <v>6000</v>
      </c>
      <c r="AC565" s="6">
        <f t="shared" si="164"/>
        <v>2598.0195659999999</v>
      </c>
      <c r="AD565" s="4">
        <v>1980</v>
      </c>
      <c r="AE565" s="6">
        <f t="shared" si="165"/>
        <v>1364.9147820000001</v>
      </c>
      <c r="AF565" s="4">
        <v>6000</v>
      </c>
      <c r="AG565" s="6">
        <f t="shared" si="166"/>
        <v>10723.498020000001</v>
      </c>
      <c r="AH565" s="4">
        <v>1680</v>
      </c>
      <c r="AI565" s="6">
        <f t="shared" si="167"/>
        <v>739.246094664</v>
      </c>
      <c r="AJ565" s="4">
        <v>6000</v>
      </c>
      <c r="AK565" s="6">
        <f t="shared" si="168"/>
        <v>2527.8000000000002</v>
      </c>
      <c r="AL565" s="4">
        <v>1344</v>
      </c>
      <c r="AM565" s="6">
        <f t="shared" si="169"/>
        <v>1295.615996111808</v>
      </c>
      <c r="AN565" s="4">
        <v>3008</v>
      </c>
      <c r="AO565" s="6">
        <f t="shared" si="170"/>
        <v>1964.4213248000001</v>
      </c>
      <c r="AP565" s="6">
        <v>35624.053800000002</v>
      </c>
    </row>
    <row r="566" spans="1:42" x14ac:dyDescent="0.25">
      <c r="A566" s="1">
        <v>13292</v>
      </c>
      <c r="B566" s="1" t="s">
        <v>2230</v>
      </c>
      <c r="C566" s="1" t="s">
        <v>2585</v>
      </c>
      <c r="D566" s="4">
        <v>60</v>
      </c>
      <c r="E566" s="6">
        <f t="shared" si="152"/>
        <v>23.394000000000002</v>
      </c>
      <c r="F566" s="4">
        <v>0</v>
      </c>
      <c r="G566" s="6">
        <f t="shared" si="153"/>
        <v>0</v>
      </c>
      <c r="H566" s="4">
        <v>64</v>
      </c>
      <c r="I566" s="6">
        <f t="shared" si="154"/>
        <v>37.119999999999997</v>
      </c>
      <c r="J566" s="4">
        <v>40</v>
      </c>
      <c r="K566" s="6">
        <f t="shared" si="155"/>
        <v>14.319990047999999</v>
      </c>
      <c r="L566" s="4">
        <v>50</v>
      </c>
      <c r="M566" s="6">
        <f t="shared" si="156"/>
        <v>35.250365722544998</v>
      </c>
      <c r="N566" s="4">
        <v>24</v>
      </c>
      <c r="O566" s="6">
        <f t="shared" si="157"/>
        <v>15.120096</v>
      </c>
      <c r="P566" s="4">
        <v>12</v>
      </c>
      <c r="Q566" s="6">
        <f t="shared" si="158"/>
        <v>7.5600480000000001</v>
      </c>
      <c r="R566" s="4">
        <v>60</v>
      </c>
      <c r="S566" s="6">
        <f t="shared" si="159"/>
        <v>39.318329999999996</v>
      </c>
      <c r="T566" s="4">
        <v>0</v>
      </c>
      <c r="U566" s="6">
        <f t="shared" si="160"/>
        <v>0</v>
      </c>
      <c r="V566" s="4">
        <v>0</v>
      </c>
      <c r="W566" s="6">
        <f t="shared" si="161"/>
        <v>0</v>
      </c>
      <c r="X566" s="4">
        <v>0</v>
      </c>
      <c r="Y566" s="6">
        <f t="shared" si="162"/>
        <v>0</v>
      </c>
      <c r="Z566" s="4">
        <v>72</v>
      </c>
      <c r="AA566" s="6">
        <f t="shared" si="163"/>
        <v>22.777687152000002</v>
      </c>
      <c r="AB566" s="4">
        <v>0</v>
      </c>
      <c r="AC566" s="6">
        <f t="shared" si="164"/>
        <v>0</v>
      </c>
      <c r="AD566" s="4">
        <v>0</v>
      </c>
      <c r="AE566" s="6">
        <f t="shared" si="165"/>
        <v>0</v>
      </c>
      <c r="AF566" s="4">
        <v>72</v>
      </c>
      <c r="AG566" s="6">
        <f t="shared" si="166"/>
        <v>128.68197624000001</v>
      </c>
      <c r="AH566" s="4">
        <v>120</v>
      </c>
      <c r="AI566" s="6">
        <f t="shared" si="167"/>
        <v>52.803292475999996</v>
      </c>
      <c r="AJ566" s="4">
        <v>100</v>
      </c>
      <c r="AK566" s="6">
        <f t="shared" si="168"/>
        <v>42.13</v>
      </c>
      <c r="AL566" s="4">
        <v>0</v>
      </c>
      <c r="AM566" s="6">
        <f t="shared" si="169"/>
        <v>0</v>
      </c>
      <c r="AN566" s="4">
        <v>0</v>
      </c>
      <c r="AO566" s="6">
        <f t="shared" si="170"/>
        <v>0</v>
      </c>
      <c r="AP566" s="6">
        <v>418.38000000000005</v>
      </c>
    </row>
    <row r="567" spans="1:42" x14ac:dyDescent="0.25">
      <c r="A567" s="1">
        <v>13296</v>
      </c>
      <c r="B567" s="1" t="s">
        <v>2231</v>
      </c>
      <c r="C567" s="1" t="s">
        <v>2586</v>
      </c>
      <c r="D567" s="4">
        <v>13068</v>
      </c>
      <c r="E567" s="6">
        <f t="shared" si="152"/>
        <v>5095.2132000000001</v>
      </c>
      <c r="F567" s="4">
        <v>996</v>
      </c>
      <c r="G567" s="6">
        <f t="shared" si="153"/>
        <v>797.45690184</v>
      </c>
      <c r="H567" s="4">
        <v>400</v>
      </c>
      <c r="I567" s="6">
        <f t="shared" si="154"/>
        <v>231.99999999999997</v>
      </c>
      <c r="J567" s="4">
        <v>200</v>
      </c>
      <c r="K567" s="6">
        <f t="shared" si="155"/>
        <v>71.599950239999998</v>
      </c>
      <c r="L567" s="4">
        <v>1270</v>
      </c>
      <c r="M567" s="6">
        <f t="shared" si="156"/>
        <v>895.35928935264303</v>
      </c>
      <c r="N567" s="4">
        <v>648</v>
      </c>
      <c r="O567" s="6">
        <f t="shared" si="157"/>
        <v>408.242592</v>
      </c>
      <c r="P567" s="4">
        <v>648</v>
      </c>
      <c r="Q567" s="6">
        <f t="shared" si="158"/>
        <v>408.242592</v>
      </c>
      <c r="R567" s="4">
        <v>600</v>
      </c>
      <c r="S567" s="6">
        <f t="shared" si="159"/>
        <v>393.18329999999997</v>
      </c>
      <c r="T567" s="4">
        <v>3144</v>
      </c>
      <c r="U567" s="6">
        <f t="shared" si="160"/>
        <v>861.45945840000002</v>
      </c>
      <c r="V567" s="4">
        <v>900</v>
      </c>
      <c r="W567" s="6">
        <f t="shared" si="161"/>
        <v>336.51062999999999</v>
      </c>
      <c r="X567" s="4">
        <v>900</v>
      </c>
      <c r="Y567" s="6">
        <f t="shared" si="162"/>
        <v>329.85035369999997</v>
      </c>
      <c r="Z567" s="4">
        <v>1104</v>
      </c>
      <c r="AA567" s="6">
        <f t="shared" si="163"/>
        <v>349.257869664</v>
      </c>
      <c r="AB567" s="4">
        <v>15048</v>
      </c>
      <c r="AC567" s="6">
        <f t="shared" si="164"/>
        <v>6515.8330715279999</v>
      </c>
      <c r="AD567" s="4">
        <v>2652</v>
      </c>
      <c r="AE567" s="6">
        <f t="shared" si="165"/>
        <v>1828.1585868</v>
      </c>
      <c r="AF567" s="4">
        <v>5736</v>
      </c>
      <c r="AG567" s="6">
        <f t="shared" si="166"/>
        <v>10251.664107119999</v>
      </c>
      <c r="AH567" s="4">
        <v>2580</v>
      </c>
      <c r="AI567" s="6">
        <f t="shared" si="167"/>
        <v>1135.2707882340001</v>
      </c>
      <c r="AJ567" s="4">
        <v>1560</v>
      </c>
      <c r="AK567" s="6">
        <f t="shared" si="168"/>
        <v>657.22800000000007</v>
      </c>
      <c r="AL567" s="4">
        <v>396</v>
      </c>
      <c r="AM567" s="6">
        <f t="shared" si="169"/>
        <v>381.74399885437202</v>
      </c>
      <c r="AN567" s="4">
        <v>2496</v>
      </c>
      <c r="AO567" s="6">
        <f t="shared" si="170"/>
        <v>1630.0517376</v>
      </c>
      <c r="AP567" s="6">
        <v>32574.595199999996</v>
      </c>
    </row>
    <row r="568" spans="1:42" x14ac:dyDescent="0.25">
      <c r="A568" s="1">
        <v>13300</v>
      </c>
      <c r="B568" s="1" t="s">
        <v>2232</v>
      </c>
      <c r="C568" s="1" t="s">
        <v>2587</v>
      </c>
      <c r="D568" s="4">
        <v>2424</v>
      </c>
      <c r="E568" s="6">
        <f t="shared" si="152"/>
        <v>945.11760000000004</v>
      </c>
      <c r="F568" s="4">
        <v>528</v>
      </c>
      <c r="G568" s="6">
        <f t="shared" si="153"/>
        <v>422.74823712</v>
      </c>
      <c r="H568" s="4">
        <v>560</v>
      </c>
      <c r="I568" s="6">
        <f t="shared" si="154"/>
        <v>324.79999999999995</v>
      </c>
      <c r="J568" s="4">
        <v>1070</v>
      </c>
      <c r="K568" s="6">
        <f t="shared" si="155"/>
        <v>383.059733784</v>
      </c>
      <c r="L568" s="4">
        <v>320</v>
      </c>
      <c r="M568" s="6">
        <f t="shared" si="156"/>
        <v>225.60234062428802</v>
      </c>
      <c r="N568" s="4">
        <v>372</v>
      </c>
      <c r="O568" s="6">
        <f t="shared" si="157"/>
        <v>234.36148800000001</v>
      </c>
      <c r="P568" s="4">
        <v>372</v>
      </c>
      <c r="Q568" s="6">
        <f t="shared" si="158"/>
        <v>234.36148800000001</v>
      </c>
      <c r="R568" s="4">
        <v>288</v>
      </c>
      <c r="S568" s="6">
        <f t="shared" si="159"/>
        <v>188.72798399999999</v>
      </c>
      <c r="T568" s="4">
        <v>1032</v>
      </c>
      <c r="U568" s="6">
        <f t="shared" si="160"/>
        <v>282.76913519999999</v>
      </c>
      <c r="V568" s="4">
        <v>852</v>
      </c>
      <c r="W568" s="6">
        <f t="shared" si="161"/>
        <v>318.56339639999999</v>
      </c>
      <c r="X568" s="4">
        <v>432</v>
      </c>
      <c r="Y568" s="6">
        <f t="shared" si="162"/>
        <v>158.32816977599998</v>
      </c>
      <c r="Z568" s="4">
        <v>672</v>
      </c>
      <c r="AA568" s="6">
        <f t="shared" si="163"/>
        <v>212.59174675200001</v>
      </c>
      <c r="AB568" s="4">
        <v>2064</v>
      </c>
      <c r="AC568" s="6">
        <f t="shared" si="164"/>
        <v>893.718730704</v>
      </c>
      <c r="AD568" s="4">
        <v>492</v>
      </c>
      <c r="AE568" s="6">
        <f t="shared" si="165"/>
        <v>339.16064280000001</v>
      </c>
      <c r="AF568" s="4">
        <v>684</v>
      </c>
      <c r="AG568" s="6">
        <f t="shared" si="166"/>
        <v>1222.4787742799999</v>
      </c>
      <c r="AH568" s="4">
        <v>540</v>
      </c>
      <c r="AI568" s="6">
        <f t="shared" si="167"/>
        <v>237.614816142</v>
      </c>
      <c r="AJ568" s="4">
        <v>2040</v>
      </c>
      <c r="AK568" s="6">
        <f t="shared" si="168"/>
        <v>859.452</v>
      </c>
      <c r="AL568" s="4">
        <v>396</v>
      </c>
      <c r="AM568" s="6">
        <f t="shared" si="169"/>
        <v>381.74399885437202</v>
      </c>
      <c r="AN568" s="4">
        <v>1088</v>
      </c>
      <c r="AO568" s="6">
        <f t="shared" si="170"/>
        <v>710.5353728</v>
      </c>
      <c r="AP568" s="6">
        <v>8574.4016000000011</v>
      </c>
    </row>
    <row r="569" spans="1:42" x14ac:dyDescent="0.25">
      <c r="A569" s="1">
        <v>13301</v>
      </c>
      <c r="B569" s="1" t="s">
        <v>2233</v>
      </c>
      <c r="C569" s="1" t="s">
        <v>1241</v>
      </c>
      <c r="D569" s="4">
        <v>4038</v>
      </c>
      <c r="E569" s="6">
        <f t="shared" si="152"/>
        <v>1574.4162000000001</v>
      </c>
      <c r="F569" s="4">
        <v>876</v>
      </c>
      <c r="G569" s="6">
        <f t="shared" si="153"/>
        <v>701.37775704000001</v>
      </c>
      <c r="H569" s="4">
        <v>928</v>
      </c>
      <c r="I569" s="6">
        <f t="shared" si="154"/>
        <v>538.24</v>
      </c>
      <c r="J569" s="4">
        <v>1790</v>
      </c>
      <c r="K569" s="6">
        <f t="shared" si="155"/>
        <v>640.81955464800001</v>
      </c>
      <c r="L569" s="4">
        <v>530</v>
      </c>
      <c r="M569" s="6">
        <f t="shared" si="156"/>
        <v>373.65387665897703</v>
      </c>
      <c r="N569" s="4">
        <v>624</v>
      </c>
      <c r="O569" s="6">
        <f t="shared" si="157"/>
        <v>393.12249600000001</v>
      </c>
      <c r="P569" s="4">
        <v>624</v>
      </c>
      <c r="Q569" s="6">
        <f t="shared" si="158"/>
        <v>393.12249600000001</v>
      </c>
      <c r="R569" s="4">
        <v>480</v>
      </c>
      <c r="S569" s="6">
        <f t="shared" si="159"/>
        <v>314.54663999999997</v>
      </c>
      <c r="T569" s="4">
        <v>1704</v>
      </c>
      <c r="U569" s="6">
        <f t="shared" si="160"/>
        <v>466.89787439999998</v>
      </c>
      <c r="V569" s="4">
        <v>1416</v>
      </c>
      <c r="W569" s="6">
        <f t="shared" si="161"/>
        <v>529.44339119999995</v>
      </c>
      <c r="X569" s="4">
        <v>708</v>
      </c>
      <c r="Y569" s="6">
        <f t="shared" si="162"/>
        <v>259.48227824399999</v>
      </c>
      <c r="Z569" s="4">
        <v>1104</v>
      </c>
      <c r="AA569" s="6">
        <f t="shared" si="163"/>
        <v>349.257869664</v>
      </c>
      <c r="AB569" s="4">
        <v>3432</v>
      </c>
      <c r="AC569" s="6">
        <f t="shared" si="164"/>
        <v>1486.0671917519999</v>
      </c>
      <c r="AD569" s="4">
        <v>828</v>
      </c>
      <c r="AE569" s="6">
        <f t="shared" si="165"/>
        <v>570.78254519999996</v>
      </c>
      <c r="AF569" s="4">
        <v>1200</v>
      </c>
      <c r="AG569" s="6">
        <f t="shared" si="166"/>
        <v>2144.6996039999999</v>
      </c>
      <c r="AH569" s="4">
        <v>900</v>
      </c>
      <c r="AI569" s="6">
        <f t="shared" si="167"/>
        <v>396.02469357000001</v>
      </c>
      <c r="AJ569" s="4">
        <v>3600</v>
      </c>
      <c r="AK569" s="6">
        <f t="shared" si="168"/>
        <v>1516.68</v>
      </c>
      <c r="AL569" s="4">
        <v>672</v>
      </c>
      <c r="AM569" s="6">
        <f t="shared" si="169"/>
        <v>647.80799805590402</v>
      </c>
      <c r="AN569" s="4">
        <v>1824</v>
      </c>
      <c r="AO569" s="6">
        <f t="shared" si="170"/>
        <v>1191.1916544000001</v>
      </c>
      <c r="AP569" s="6">
        <v>14485.342199999999</v>
      </c>
    </row>
    <row r="570" spans="1:42" x14ac:dyDescent="0.25">
      <c r="A570" s="1">
        <v>13304</v>
      </c>
      <c r="B570" s="1" t="s">
        <v>2234</v>
      </c>
      <c r="C570" s="1" t="s">
        <v>1242</v>
      </c>
      <c r="D570" s="4">
        <v>5898</v>
      </c>
      <c r="E570" s="6">
        <f t="shared" si="152"/>
        <v>2299.6302000000001</v>
      </c>
      <c r="F570" s="4">
        <v>768</v>
      </c>
      <c r="G570" s="6">
        <f t="shared" si="153"/>
        <v>614.90652671999999</v>
      </c>
      <c r="H570" s="4">
        <v>904</v>
      </c>
      <c r="I570" s="6">
        <f t="shared" si="154"/>
        <v>524.31999999999994</v>
      </c>
      <c r="J570" s="4">
        <v>600</v>
      </c>
      <c r="K570" s="6">
        <f t="shared" si="155"/>
        <v>214.79985071999999</v>
      </c>
      <c r="L570" s="4">
        <v>400</v>
      </c>
      <c r="M570" s="6">
        <f t="shared" si="156"/>
        <v>282.00292578035999</v>
      </c>
      <c r="N570" s="4">
        <v>600</v>
      </c>
      <c r="O570" s="6">
        <f t="shared" si="157"/>
        <v>378.00240000000002</v>
      </c>
      <c r="P570" s="4">
        <v>612</v>
      </c>
      <c r="Q570" s="6">
        <f t="shared" si="158"/>
        <v>385.56244800000002</v>
      </c>
      <c r="R570" s="4">
        <v>348</v>
      </c>
      <c r="S570" s="6">
        <f t="shared" si="159"/>
        <v>228.046314</v>
      </c>
      <c r="T570" s="4">
        <v>1728</v>
      </c>
      <c r="U570" s="6">
        <f t="shared" si="160"/>
        <v>473.47390080000002</v>
      </c>
      <c r="V570" s="4">
        <v>1452</v>
      </c>
      <c r="W570" s="6">
        <f t="shared" si="161"/>
        <v>542.90381639999998</v>
      </c>
      <c r="X570" s="4">
        <v>600</v>
      </c>
      <c r="Y570" s="6">
        <f t="shared" si="162"/>
        <v>219.90023579999999</v>
      </c>
      <c r="Z570" s="4">
        <v>1008</v>
      </c>
      <c r="AA570" s="6">
        <f t="shared" si="163"/>
        <v>318.88762012800004</v>
      </c>
      <c r="AB570" s="4">
        <v>4008</v>
      </c>
      <c r="AC570" s="6">
        <f t="shared" si="164"/>
        <v>1735.4770700879999</v>
      </c>
      <c r="AD570" s="4">
        <v>900</v>
      </c>
      <c r="AE570" s="6">
        <f t="shared" si="165"/>
        <v>620.41580999999996</v>
      </c>
      <c r="AF570" s="4">
        <v>804</v>
      </c>
      <c r="AG570" s="6">
        <f t="shared" si="166"/>
        <v>1436.9487346799999</v>
      </c>
      <c r="AH570" s="4">
        <v>840</v>
      </c>
      <c r="AI570" s="6">
        <f t="shared" si="167"/>
        <v>369.623047332</v>
      </c>
      <c r="AJ570" s="4">
        <v>3000</v>
      </c>
      <c r="AK570" s="6">
        <f t="shared" si="168"/>
        <v>1263.9000000000001</v>
      </c>
      <c r="AL570" s="4">
        <v>600</v>
      </c>
      <c r="AM570" s="6">
        <f t="shared" si="169"/>
        <v>578.39999826420001</v>
      </c>
      <c r="AN570" s="4">
        <v>992</v>
      </c>
      <c r="AO570" s="6">
        <f t="shared" si="170"/>
        <v>647.84107519999998</v>
      </c>
      <c r="AP570" s="6">
        <v>13133.154200000001</v>
      </c>
    </row>
    <row r="571" spans="1:42" x14ac:dyDescent="0.25">
      <c r="A571" s="1">
        <v>13308</v>
      </c>
      <c r="B571" s="1" t="s">
        <v>2235</v>
      </c>
      <c r="C571" s="1" t="s">
        <v>1243</v>
      </c>
      <c r="D571" s="4">
        <v>15024</v>
      </c>
      <c r="E571" s="6">
        <f t="shared" si="152"/>
        <v>5857.8576000000003</v>
      </c>
      <c r="F571" s="4">
        <v>3156</v>
      </c>
      <c r="G571" s="6">
        <f t="shared" si="153"/>
        <v>2526.8815082399997</v>
      </c>
      <c r="H571" s="4">
        <v>3432</v>
      </c>
      <c r="I571" s="6">
        <f t="shared" si="154"/>
        <v>1990.56</v>
      </c>
      <c r="J571" s="4">
        <v>6530</v>
      </c>
      <c r="K571" s="6">
        <f t="shared" si="155"/>
        <v>2337.738375336</v>
      </c>
      <c r="L571" s="4">
        <v>1940</v>
      </c>
      <c r="M571" s="6">
        <f t="shared" si="156"/>
        <v>1367.714190034746</v>
      </c>
      <c r="N571" s="4">
        <v>2304</v>
      </c>
      <c r="O571" s="6">
        <f t="shared" si="157"/>
        <v>1451.5292159999999</v>
      </c>
      <c r="P571" s="4">
        <v>2328</v>
      </c>
      <c r="Q571" s="6">
        <f t="shared" si="158"/>
        <v>1466.649312</v>
      </c>
      <c r="R571" s="4">
        <v>1782</v>
      </c>
      <c r="S571" s="6">
        <f t="shared" si="159"/>
        <v>1167.7544009999999</v>
      </c>
      <c r="T571" s="4">
        <v>6312</v>
      </c>
      <c r="U571" s="6">
        <f t="shared" si="160"/>
        <v>1729.4949432000001</v>
      </c>
      <c r="V571" s="4">
        <v>5244</v>
      </c>
      <c r="W571" s="6">
        <f t="shared" si="161"/>
        <v>1960.7352707999999</v>
      </c>
      <c r="X571" s="4">
        <v>2640</v>
      </c>
      <c r="Y571" s="6">
        <f t="shared" si="162"/>
        <v>967.5610375199999</v>
      </c>
      <c r="Z571" s="4">
        <v>3720</v>
      </c>
      <c r="AA571" s="6">
        <f t="shared" si="163"/>
        <v>1176.8471695200001</v>
      </c>
      <c r="AB571" s="4">
        <v>11328</v>
      </c>
      <c r="AC571" s="6">
        <f t="shared" si="164"/>
        <v>4905.0609406079993</v>
      </c>
      <c r="AD571" s="4">
        <v>3072</v>
      </c>
      <c r="AE571" s="6">
        <f t="shared" si="165"/>
        <v>2117.6859648</v>
      </c>
      <c r="AF571" s="4">
        <v>4836</v>
      </c>
      <c r="AG571" s="6">
        <f t="shared" si="166"/>
        <v>8643.1394041200001</v>
      </c>
      <c r="AH571" s="4">
        <v>3360</v>
      </c>
      <c r="AI571" s="6">
        <f t="shared" si="167"/>
        <v>1478.492189328</v>
      </c>
      <c r="AJ571" s="4">
        <v>8560</v>
      </c>
      <c r="AK571" s="6">
        <f t="shared" si="168"/>
        <v>3606.328</v>
      </c>
      <c r="AL571" s="4">
        <v>2472</v>
      </c>
      <c r="AM571" s="6">
        <f t="shared" si="169"/>
        <v>2383.0079928485038</v>
      </c>
      <c r="AN571" s="4">
        <v>5488</v>
      </c>
      <c r="AO571" s="6">
        <f t="shared" si="170"/>
        <v>3584.0240128</v>
      </c>
      <c r="AP571" s="6">
        <v>50712.083600000005</v>
      </c>
    </row>
    <row r="572" spans="1:42" x14ac:dyDescent="0.25">
      <c r="A572" s="1">
        <v>13314</v>
      </c>
      <c r="B572" s="1" t="s">
        <v>2236</v>
      </c>
      <c r="C572" s="1" t="s">
        <v>1244</v>
      </c>
      <c r="D572" s="4">
        <v>8652</v>
      </c>
      <c r="E572" s="6">
        <f t="shared" si="152"/>
        <v>3373.4148</v>
      </c>
      <c r="F572" s="4">
        <v>2292</v>
      </c>
      <c r="G572" s="6">
        <f t="shared" si="153"/>
        <v>1835.11166568</v>
      </c>
      <c r="H572" s="4">
        <v>2368</v>
      </c>
      <c r="I572" s="6">
        <f t="shared" si="154"/>
        <v>1373.4399999999998</v>
      </c>
      <c r="J572" s="4">
        <v>0</v>
      </c>
      <c r="K572" s="6">
        <f t="shared" si="155"/>
        <v>0</v>
      </c>
      <c r="L572" s="4">
        <v>1180</v>
      </c>
      <c r="M572" s="6">
        <f t="shared" si="156"/>
        <v>831.90863105206199</v>
      </c>
      <c r="N572" s="4">
        <v>1488</v>
      </c>
      <c r="O572" s="6">
        <f t="shared" si="157"/>
        <v>937.44595200000003</v>
      </c>
      <c r="P572" s="4">
        <v>1500</v>
      </c>
      <c r="Q572" s="6">
        <f t="shared" si="158"/>
        <v>945.00599999999997</v>
      </c>
      <c r="R572" s="4">
        <v>1218</v>
      </c>
      <c r="S572" s="6">
        <f t="shared" si="159"/>
        <v>798.16209900000001</v>
      </c>
      <c r="T572" s="4">
        <v>4488</v>
      </c>
      <c r="U572" s="6">
        <f t="shared" si="160"/>
        <v>1229.7169368</v>
      </c>
      <c r="V572" s="4">
        <v>3588</v>
      </c>
      <c r="W572" s="6">
        <f t="shared" si="161"/>
        <v>1341.5557116</v>
      </c>
      <c r="X572" s="4">
        <v>1860</v>
      </c>
      <c r="Y572" s="6">
        <f t="shared" si="162"/>
        <v>681.69073098000001</v>
      </c>
      <c r="Z572" s="4">
        <v>3000</v>
      </c>
      <c r="AA572" s="6">
        <f t="shared" si="163"/>
        <v>949.07029799999998</v>
      </c>
      <c r="AB572" s="4">
        <v>9000</v>
      </c>
      <c r="AC572" s="6">
        <f t="shared" si="164"/>
        <v>3897.0293489999999</v>
      </c>
      <c r="AD572" s="4">
        <v>2160</v>
      </c>
      <c r="AE572" s="6">
        <f t="shared" si="165"/>
        <v>1488.997944</v>
      </c>
      <c r="AF572" s="4">
        <v>2280</v>
      </c>
      <c r="AG572" s="6">
        <f t="shared" si="166"/>
        <v>4074.9292476000001</v>
      </c>
      <c r="AH572" s="4">
        <v>2340</v>
      </c>
      <c r="AI572" s="6">
        <f t="shared" si="167"/>
        <v>1029.664203282</v>
      </c>
      <c r="AJ572" s="4">
        <v>4680</v>
      </c>
      <c r="AK572" s="6">
        <f t="shared" si="168"/>
        <v>1971.684</v>
      </c>
      <c r="AL572" s="4">
        <v>1848</v>
      </c>
      <c r="AM572" s="6">
        <f t="shared" si="169"/>
        <v>1781.4719946537359</v>
      </c>
      <c r="AN572" s="4">
        <v>4416</v>
      </c>
      <c r="AO572" s="6">
        <f t="shared" si="170"/>
        <v>2883.9376895999999</v>
      </c>
      <c r="AP572" s="6">
        <v>31419.860800000002</v>
      </c>
    </row>
    <row r="573" spans="1:42" x14ac:dyDescent="0.25">
      <c r="A573" s="1">
        <v>13316</v>
      </c>
      <c r="B573" s="1" t="s">
        <v>2237</v>
      </c>
      <c r="C573" s="1" t="s">
        <v>2588</v>
      </c>
      <c r="D573" s="4">
        <v>7998</v>
      </c>
      <c r="E573" s="6">
        <f t="shared" si="152"/>
        <v>3118.4202</v>
      </c>
      <c r="F573" s="4">
        <v>3972</v>
      </c>
      <c r="G573" s="6">
        <f t="shared" si="153"/>
        <v>3180.2196928799999</v>
      </c>
      <c r="H573" s="4">
        <v>5696</v>
      </c>
      <c r="I573" s="6">
        <f t="shared" si="154"/>
        <v>3303.68</v>
      </c>
      <c r="J573" s="4">
        <v>3800</v>
      </c>
      <c r="K573" s="6">
        <f t="shared" si="155"/>
        <v>1360.39905456</v>
      </c>
      <c r="L573" s="4">
        <v>2240</v>
      </c>
      <c r="M573" s="6">
        <f t="shared" si="156"/>
        <v>1579.2163843700162</v>
      </c>
      <c r="N573" s="4">
        <v>1896</v>
      </c>
      <c r="O573" s="6">
        <f t="shared" si="157"/>
        <v>1194.487584</v>
      </c>
      <c r="P573" s="4">
        <v>1896</v>
      </c>
      <c r="Q573" s="6">
        <f t="shared" si="158"/>
        <v>1194.487584</v>
      </c>
      <c r="R573" s="4">
        <v>1914</v>
      </c>
      <c r="S573" s="6">
        <f t="shared" si="159"/>
        <v>1254.254727</v>
      </c>
      <c r="T573" s="4">
        <v>4992</v>
      </c>
      <c r="U573" s="6">
        <f t="shared" si="160"/>
        <v>1367.8134912</v>
      </c>
      <c r="V573" s="4">
        <v>6648</v>
      </c>
      <c r="W573" s="6">
        <f t="shared" si="161"/>
        <v>2485.6918535999998</v>
      </c>
      <c r="X573" s="4">
        <v>3684</v>
      </c>
      <c r="Y573" s="6">
        <f t="shared" si="162"/>
        <v>1350.1874478119998</v>
      </c>
      <c r="Z573" s="4">
        <v>0</v>
      </c>
      <c r="AA573" s="6">
        <f t="shared" si="163"/>
        <v>0</v>
      </c>
      <c r="AB573" s="4">
        <v>6648</v>
      </c>
      <c r="AC573" s="6">
        <f t="shared" si="164"/>
        <v>2878.6056791279998</v>
      </c>
      <c r="AD573" s="4">
        <v>1896</v>
      </c>
      <c r="AE573" s="6">
        <f t="shared" si="165"/>
        <v>1307.0093064</v>
      </c>
      <c r="AF573" s="4">
        <v>3996</v>
      </c>
      <c r="AG573" s="6">
        <f t="shared" si="166"/>
        <v>7141.8496813199999</v>
      </c>
      <c r="AH573" s="4">
        <v>4440</v>
      </c>
      <c r="AI573" s="6">
        <f t="shared" si="167"/>
        <v>1953.721821612</v>
      </c>
      <c r="AJ573" s="4">
        <v>10000</v>
      </c>
      <c r="AK573" s="6">
        <f t="shared" si="168"/>
        <v>4213</v>
      </c>
      <c r="AL573" s="4">
        <v>3360</v>
      </c>
      <c r="AM573" s="6">
        <f t="shared" si="169"/>
        <v>3239.0399902795202</v>
      </c>
      <c r="AN573" s="4">
        <v>1904</v>
      </c>
      <c r="AO573" s="6">
        <f t="shared" si="170"/>
        <v>1243.4369024</v>
      </c>
      <c r="AP573" s="6">
        <v>43360.138199999994</v>
      </c>
    </row>
    <row r="574" spans="1:42" x14ac:dyDescent="0.25">
      <c r="A574" s="1">
        <v>13317</v>
      </c>
      <c r="B574" s="1" t="s">
        <v>2238</v>
      </c>
      <c r="C574" s="1" t="s">
        <v>2589</v>
      </c>
      <c r="D574" s="4">
        <v>6000</v>
      </c>
      <c r="E574" s="6">
        <f t="shared" si="152"/>
        <v>2339.4</v>
      </c>
      <c r="F574" s="4">
        <v>3408</v>
      </c>
      <c r="G574" s="6">
        <f t="shared" si="153"/>
        <v>2728.6477123199998</v>
      </c>
      <c r="H574" s="4">
        <v>352</v>
      </c>
      <c r="I574" s="6">
        <f t="shared" si="154"/>
        <v>204.16</v>
      </c>
      <c r="J574" s="4">
        <v>3850</v>
      </c>
      <c r="K574" s="6">
        <f t="shared" si="155"/>
        <v>1378.29904212</v>
      </c>
      <c r="L574" s="4">
        <v>1750</v>
      </c>
      <c r="M574" s="6">
        <f t="shared" si="156"/>
        <v>1233.7628002890751</v>
      </c>
      <c r="N574" s="4">
        <v>2748</v>
      </c>
      <c r="O574" s="6">
        <f t="shared" si="157"/>
        <v>1731.250992</v>
      </c>
      <c r="P574" s="4">
        <v>2808</v>
      </c>
      <c r="Q574" s="6">
        <f t="shared" si="158"/>
        <v>1769.051232</v>
      </c>
      <c r="R574" s="4">
        <v>1248</v>
      </c>
      <c r="S574" s="6">
        <f t="shared" si="159"/>
        <v>817.82126399999993</v>
      </c>
      <c r="T574" s="4">
        <v>6096</v>
      </c>
      <c r="U574" s="6">
        <f t="shared" si="160"/>
        <v>1670.3107055999999</v>
      </c>
      <c r="V574" s="4">
        <v>6636</v>
      </c>
      <c r="W574" s="6">
        <f t="shared" si="161"/>
        <v>2481.2050451999999</v>
      </c>
      <c r="X574" s="4">
        <v>1224</v>
      </c>
      <c r="Y574" s="6">
        <f t="shared" si="162"/>
        <v>448.59648103199999</v>
      </c>
      <c r="Z574" s="4">
        <v>4488</v>
      </c>
      <c r="AA574" s="6">
        <f t="shared" si="163"/>
        <v>1419.809165808</v>
      </c>
      <c r="AB574" s="4">
        <v>4944</v>
      </c>
      <c r="AC574" s="6">
        <f t="shared" si="164"/>
        <v>2140.768122384</v>
      </c>
      <c r="AD574" s="4">
        <v>3480</v>
      </c>
      <c r="AE574" s="6">
        <f t="shared" si="165"/>
        <v>2398.9411319999999</v>
      </c>
      <c r="AF574" s="4">
        <v>504</v>
      </c>
      <c r="AG574" s="6">
        <f t="shared" si="166"/>
        <v>900.77383368000005</v>
      </c>
      <c r="AH574" s="4">
        <v>3840</v>
      </c>
      <c r="AI574" s="6">
        <f t="shared" si="167"/>
        <v>1689.7053592319999</v>
      </c>
      <c r="AJ574" s="4">
        <v>4000</v>
      </c>
      <c r="AK574" s="6">
        <f t="shared" si="168"/>
        <v>1685.2</v>
      </c>
      <c r="AL574" s="4">
        <v>1188</v>
      </c>
      <c r="AM574" s="6">
        <f t="shared" si="169"/>
        <v>1145.2319965631161</v>
      </c>
      <c r="AN574" s="4">
        <v>3200</v>
      </c>
      <c r="AO574" s="6">
        <f t="shared" si="170"/>
        <v>2089.8099200000001</v>
      </c>
      <c r="AP574" s="6">
        <v>30269.05</v>
      </c>
    </row>
    <row r="575" spans="1:42" x14ac:dyDescent="0.25">
      <c r="A575" s="1">
        <v>13322</v>
      </c>
      <c r="B575" s="1" t="s">
        <v>2239</v>
      </c>
      <c r="C575" s="1" t="s">
        <v>2590</v>
      </c>
      <c r="D575" s="4">
        <v>12666</v>
      </c>
      <c r="E575" s="6">
        <f t="shared" si="152"/>
        <v>4938.4733999999999</v>
      </c>
      <c r="F575" s="4">
        <v>2568</v>
      </c>
      <c r="G575" s="6">
        <f t="shared" si="153"/>
        <v>2056.0936987199998</v>
      </c>
      <c r="H575" s="4">
        <v>2760</v>
      </c>
      <c r="I575" s="6">
        <f t="shared" si="154"/>
        <v>1600.8</v>
      </c>
      <c r="J575" s="4">
        <v>10510</v>
      </c>
      <c r="K575" s="6">
        <f t="shared" si="155"/>
        <v>3762.5773851119998</v>
      </c>
      <c r="L575" s="4">
        <v>1230</v>
      </c>
      <c r="M575" s="6">
        <f t="shared" si="156"/>
        <v>867.15899677460709</v>
      </c>
      <c r="N575" s="4">
        <v>2100</v>
      </c>
      <c r="O575" s="6">
        <f t="shared" si="157"/>
        <v>1323.0083999999999</v>
      </c>
      <c r="P575" s="4">
        <v>2316</v>
      </c>
      <c r="Q575" s="6">
        <f t="shared" si="158"/>
        <v>1459.089264</v>
      </c>
      <c r="R575" s="4">
        <v>1098</v>
      </c>
      <c r="S575" s="6">
        <f t="shared" si="159"/>
        <v>719.52543900000001</v>
      </c>
      <c r="T575" s="4">
        <v>5664</v>
      </c>
      <c r="U575" s="6">
        <f t="shared" si="160"/>
        <v>1551.9422304</v>
      </c>
      <c r="V575" s="4">
        <v>5124</v>
      </c>
      <c r="W575" s="6">
        <f t="shared" si="161"/>
        <v>1915.8671867999999</v>
      </c>
      <c r="X575" s="4">
        <v>1836</v>
      </c>
      <c r="Y575" s="6">
        <f t="shared" si="162"/>
        <v>672.89472154800001</v>
      </c>
      <c r="Z575" s="4">
        <v>4512</v>
      </c>
      <c r="AA575" s="6">
        <f t="shared" si="163"/>
        <v>1427.4017281920001</v>
      </c>
      <c r="AB575" s="4">
        <v>19200</v>
      </c>
      <c r="AC575" s="6">
        <f t="shared" si="164"/>
        <v>8313.6626111999994</v>
      </c>
      <c r="AD575" s="4">
        <v>3000</v>
      </c>
      <c r="AE575" s="6">
        <f t="shared" si="165"/>
        <v>2068.0527000000002</v>
      </c>
      <c r="AF575" s="4">
        <v>10248</v>
      </c>
      <c r="AG575" s="6">
        <f t="shared" si="166"/>
        <v>18315.734618160001</v>
      </c>
      <c r="AH575" s="4">
        <v>2580</v>
      </c>
      <c r="AI575" s="6">
        <f t="shared" si="167"/>
        <v>1135.2707882340001</v>
      </c>
      <c r="AJ575" s="4">
        <v>19200</v>
      </c>
      <c r="AK575" s="6">
        <f t="shared" si="168"/>
        <v>8088.96</v>
      </c>
      <c r="AL575" s="4">
        <v>0</v>
      </c>
      <c r="AM575" s="6">
        <f t="shared" si="169"/>
        <v>0</v>
      </c>
      <c r="AN575" s="4">
        <v>6000</v>
      </c>
      <c r="AO575" s="6">
        <f t="shared" si="170"/>
        <v>3918.3936000000003</v>
      </c>
      <c r="AP575" s="6">
        <v>64123.497399999993</v>
      </c>
    </row>
    <row r="576" spans="1:42" x14ac:dyDescent="0.25">
      <c r="A576" s="1">
        <v>13355</v>
      </c>
      <c r="B576" s="1" t="s">
        <v>2240</v>
      </c>
      <c r="C576" s="1" t="s">
        <v>1246</v>
      </c>
      <c r="D576" s="4">
        <v>486</v>
      </c>
      <c r="E576" s="6">
        <f t="shared" si="152"/>
        <v>189.4914</v>
      </c>
      <c r="F576" s="4">
        <v>0</v>
      </c>
      <c r="G576" s="6">
        <f t="shared" si="153"/>
        <v>0</v>
      </c>
      <c r="H576" s="4">
        <v>112</v>
      </c>
      <c r="I576" s="6">
        <f t="shared" si="154"/>
        <v>64.959999999999994</v>
      </c>
      <c r="J576" s="4">
        <v>210</v>
      </c>
      <c r="K576" s="6">
        <f t="shared" si="155"/>
        <v>75.179947752000004</v>
      </c>
      <c r="L576" s="4">
        <v>60</v>
      </c>
      <c r="M576" s="6">
        <f t="shared" si="156"/>
        <v>42.300438867054005</v>
      </c>
      <c r="N576" s="4">
        <v>72</v>
      </c>
      <c r="O576" s="6">
        <f t="shared" si="157"/>
        <v>45.360287999999997</v>
      </c>
      <c r="P576" s="4">
        <v>72</v>
      </c>
      <c r="Q576" s="6">
        <f t="shared" si="158"/>
        <v>45.360287999999997</v>
      </c>
      <c r="R576" s="4">
        <v>60</v>
      </c>
      <c r="S576" s="6">
        <f t="shared" si="159"/>
        <v>39.318329999999996</v>
      </c>
      <c r="T576" s="4">
        <v>216</v>
      </c>
      <c r="U576" s="6">
        <f t="shared" si="160"/>
        <v>59.184237600000003</v>
      </c>
      <c r="V576" s="4">
        <v>168</v>
      </c>
      <c r="W576" s="6">
        <f t="shared" si="161"/>
        <v>62.815317599999993</v>
      </c>
      <c r="X576" s="4">
        <v>84</v>
      </c>
      <c r="Y576" s="6">
        <f t="shared" si="162"/>
        <v>30.786033011999997</v>
      </c>
      <c r="Z576" s="4">
        <v>0</v>
      </c>
      <c r="AA576" s="6">
        <f t="shared" si="163"/>
        <v>0</v>
      </c>
      <c r="AB576" s="4">
        <v>408</v>
      </c>
      <c r="AC576" s="6">
        <f t="shared" si="164"/>
        <v>176.665330488</v>
      </c>
      <c r="AD576" s="4">
        <v>96</v>
      </c>
      <c r="AE576" s="6">
        <f t="shared" si="165"/>
        <v>66.177686399999999</v>
      </c>
      <c r="AF576" s="4">
        <v>204</v>
      </c>
      <c r="AG576" s="6">
        <f t="shared" si="166"/>
        <v>364.59893268000002</v>
      </c>
      <c r="AH576" s="4">
        <v>120</v>
      </c>
      <c r="AI576" s="6">
        <f t="shared" si="167"/>
        <v>52.803292475999996</v>
      </c>
      <c r="AJ576" s="4">
        <v>1200</v>
      </c>
      <c r="AK576" s="6">
        <f t="shared" si="168"/>
        <v>505.56</v>
      </c>
      <c r="AL576" s="4">
        <v>84</v>
      </c>
      <c r="AM576" s="6">
        <f t="shared" si="169"/>
        <v>80.975999756988003</v>
      </c>
      <c r="AN576" s="4">
        <v>0</v>
      </c>
      <c r="AO576" s="6">
        <f t="shared" si="170"/>
        <v>0</v>
      </c>
      <c r="AP576" s="6">
        <v>1901.0434</v>
      </c>
    </row>
    <row r="577" spans="1:42" x14ac:dyDescent="0.25">
      <c r="A577" s="1">
        <v>13362</v>
      </c>
      <c r="B577" s="1" t="s">
        <v>2241</v>
      </c>
      <c r="C577" s="1" t="s">
        <v>2591</v>
      </c>
      <c r="D577" s="4">
        <v>41598</v>
      </c>
      <c r="E577" s="6">
        <f t="shared" si="152"/>
        <v>16219.060200000002</v>
      </c>
      <c r="F577" s="4">
        <v>13536</v>
      </c>
      <c r="G577" s="6">
        <f t="shared" si="153"/>
        <v>10837.72753344</v>
      </c>
      <c r="H577" s="4">
        <v>13640</v>
      </c>
      <c r="I577" s="6">
        <f t="shared" si="154"/>
        <v>7911.2</v>
      </c>
      <c r="J577" s="4">
        <v>16640</v>
      </c>
      <c r="K577" s="6">
        <f t="shared" si="155"/>
        <v>5957.1158599680002</v>
      </c>
      <c r="L577" s="4">
        <v>7010</v>
      </c>
      <c r="M577" s="6">
        <f t="shared" si="156"/>
        <v>4942.1012743008096</v>
      </c>
      <c r="N577" s="4">
        <v>8316</v>
      </c>
      <c r="O577" s="6">
        <f t="shared" si="157"/>
        <v>5239.1132639999996</v>
      </c>
      <c r="P577" s="4">
        <v>8316</v>
      </c>
      <c r="Q577" s="6">
        <f t="shared" si="158"/>
        <v>5239.1132639999996</v>
      </c>
      <c r="R577" s="4">
        <v>5874</v>
      </c>
      <c r="S577" s="6">
        <f t="shared" si="159"/>
        <v>3849.2645069999999</v>
      </c>
      <c r="T577" s="4">
        <v>27768</v>
      </c>
      <c r="U577" s="6">
        <f t="shared" si="160"/>
        <v>7608.4625447999997</v>
      </c>
      <c r="V577" s="4">
        <v>29124</v>
      </c>
      <c r="W577" s="6">
        <f t="shared" si="161"/>
        <v>10889.4839868</v>
      </c>
      <c r="X577" s="4">
        <v>11280</v>
      </c>
      <c r="Y577" s="6">
        <f t="shared" si="162"/>
        <v>4134.1244330399995</v>
      </c>
      <c r="Z577" s="4">
        <v>26208</v>
      </c>
      <c r="AA577" s="6">
        <f t="shared" si="163"/>
        <v>8291.0781233279995</v>
      </c>
      <c r="AB577" s="4">
        <v>29112</v>
      </c>
      <c r="AC577" s="6">
        <f t="shared" si="164"/>
        <v>12605.590934231999</v>
      </c>
      <c r="AD577" s="4">
        <v>8316</v>
      </c>
      <c r="AE577" s="6">
        <f t="shared" si="165"/>
        <v>5732.6420843999995</v>
      </c>
      <c r="AF577" s="4">
        <v>6804</v>
      </c>
      <c r="AG577" s="6">
        <f t="shared" si="166"/>
        <v>12160.446754680001</v>
      </c>
      <c r="AH577" s="4">
        <v>19020</v>
      </c>
      <c r="AI577" s="6">
        <f t="shared" si="167"/>
        <v>8369.3218574460006</v>
      </c>
      <c r="AJ577" s="4">
        <v>10020</v>
      </c>
      <c r="AK577" s="6">
        <f t="shared" si="168"/>
        <v>4221.4260000000004</v>
      </c>
      <c r="AL577" s="4">
        <v>11652</v>
      </c>
      <c r="AM577" s="6">
        <f t="shared" si="169"/>
        <v>11232.527966290765</v>
      </c>
      <c r="AN577" s="4">
        <v>8320</v>
      </c>
      <c r="AO577" s="6">
        <f t="shared" si="170"/>
        <v>5433.5057919999999</v>
      </c>
      <c r="AP577" s="6">
        <v>150855.0882</v>
      </c>
    </row>
    <row r="578" spans="1:42" x14ac:dyDescent="0.25">
      <c r="A578" s="1">
        <v>13370</v>
      </c>
      <c r="B578" s="1" t="s">
        <v>2242</v>
      </c>
      <c r="C578" s="1" t="s">
        <v>1248</v>
      </c>
      <c r="D578" s="4">
        <v>828</v>
      </c>
      <c r="E578" s="6">
        <f t="shared" si="152"/>
        <v>322.8372</v>
      </c>
      <c r="F578" s="4">
        <v>180</v>
      </c>
      <c r="G578" s="6">
        <f t="shared" si="153"/>
        <v>144.11871719999999</v>
      </c>
      <c r="H578" s="4">
        <v>192</v>
      </c>
      <c r="I578" s="6">
        <f t="shared" si="154"/>
        <v>111.35999999999999</v>
      </c>
      <c r="J578" s="4">
        <v>370</v>
      </c>
      <c r="K578" s="6">
        <f t="shared" si="155"/>
        <v>132.45990794400001</v>
      </c>
      <c r="L578" s="4">
        <v>110</v>
      </c>
      <c r="M578" s="6">
        <f t="shared" si="156"/>
        <v>77.550804589599011</v>
      </c>
      <c r="N578" s="4">
        <v>132</v>
      </c>
      <c r="O578" s="6">
        <f t="shared" si="157"/>
        <v>83.160527999999999</v>
      </c>
      <c r="P578" s="4">
        <v>132</v>
      </c>
      <c r="Q578" s="6">
        <f t="shared" si="158"/>
        <v>83.160527999999999</v>
      </c>
      <c r="R578" s="4">
        <v>96</v>
      </c>
      <c r="S578" s="6">
        <f t="shared" si="159"/>
        <v>62.909328000000002</v>
      </c>
      <c r="T578" s="4">
        <v>360</v>
      </c>
      <c r="U578" s="6">
        <f t="shared" si="160"/>
        <v>98.640395999999996</v>
      </c>
      <c r="V578" s="4">
        <v>288</v>
      </c>
      <c r="W578" s="6">
        <f t="shared" si="161"/>
        <v>107.6834016</v>
      </c>
      <c r="X578" s="4">
        <v>144</v>
      </c>
      <c r="Y578" s="6">
        <f t="shared" si="162"/>
        <v>52.776056591999996</v>
      </c>
      <c r="Z578" s="4">
        <v>216</v>
      </c>
      <c r="AA578" s="6">
        <f t="shared" si="163"/>
        <v>68.333061455999996</v>
      </c>
      <c r="AB578" s="4">
        <v>696</v>
      </c>
      <c r="AC578" s="6">
        <f t="shared" si="164"/>
        <v>301.370269656</v>
      </c>
      <c r="AD578" s="4">
        <v>168</v>
      </c>
      <c r="AE578" s="6">
        <f t="shared" si="165"/>
        <v>115.81095120000001</v>
      </c>
      <c r="AF578" s="4">
        <v>336</v>
      </c>
      <c r="AG578" s="6">
        <f t="shared" si="166"/>
        <v>600.51588912</v>
      </c>
      <c r="AH578" s="4">
        <v>180</v>
      </c>
      <c r="AI578" s="6">
        <f t="shared" si="167"/>
        <v>79.204938713999994</v>
      </c>
      <c r="AJ578" s="4">
        <v>740</v>
      </c>
      <c r="AK578" s="6">
        <f t="shared" si="168"/>
        <v>311.762</v>
      </c>
      <c r="AL578" s="4">
        <v>132</v>
      </c>
      <c r="AM578" s="6">
        <f t="shared" si="169"/>
        <v>127.247999618124</v>
      </c>
      <c r="AN578" s="4">
        <v>368</v>
      </c>
      <c r="AO578" s="6">
        <f t="shared" si="170"/>
        <v>240.3281408</v>
      </c>
      <c r="AP578" s="6">
        <v>3120.7431999999999</v>
      </c>
    </row>
    <row r="579" spans="1:42" x14ac:dyDescent="0.25">
      <c r="A579" s="1">
        <v>13393</v>
      </c>
      <c r="B579" s="1" t="s">
        <v>2243</v>
      </c>
      <c r="C579" s="1" t="s">
        <v>2592</v>
      </c>
      <c r="D579" s="4">
        <v>4974</v>
      </c>
      <c r="E579" s="6">
        <f t="shared" si="152"/>
        <v>1939.3626000000002</v>
      </c>
      <c r="F579" s="4">
        <v>1044</v>
      </c>
      <c r="G579" s="6">
        <f t="shared" si="153"/>
        <v>835.88855975999991</v>
      </c>
      <c r="H579" s="4">
        <v>1264</v>
      </c>
      <c r="I579" s="6">
        <f t="shared" si="154"/>
        <v>733.12</v>
      </c>
      <c r="J579" s="4">
        <v>2260</v>
      </c>
      <c r="K579" s="6">
        <f t="shared" si="155"/>
        <v>809.07943771199996</v>
      </c>
      <c r="L579" s="4">
        <v>620</v>
      </c>
      <c r="M579" s="6">
        <f t="shared" si="156"/>
        <v>437.10453495955801</v>
      </c>
      <c r="N579" s="4">
        <v>756</v>
      </c>
      <c r="O579" s="6">
        <f t="shared" si="157"/>
        <v>476.28302400000001</v>
      </c>
      <c r="P579" s="4">
        <v>768</v>
      </c>
      <c r="Q579" s="6">
        <f t="shared" si="158"/>
        <v>483.84307200000001</v>
      </c>
      <c r="R579" s="4">
        <v>564</v>
      </c>
      <c r="S579" s="6">
        <f t="shared" si="159"/>
        <v>369.59230200000002</v>
      </c>
      <c r="T579" s="4">
        <v>2328</v>
      </c>
      <c r="U579" s="6">
        <f t="shared" si="160"/>
        <v>637.87456080000004</v>
      </c>
      <c r="V579" s="4">
        <v>1728</v>
      </c>
      <c r="W579" s="6">
        <f t="shared" si="161"/>
        <v>646.10040959999992</v>
      </c>
      <c r="X579" s="4">
        <v>852</v>
      </c>
      <c r="Y579" s="6">
        <f t="shared" si="162"/>
        <v>312.25833483599996</v>
      </c>
      <c r="Z579" s="4">
        <v>0</v>
      </c>
      <c r="AA579" s="6">
        <f t="shared" si="163"/>
        <v>0</v>
      </c>
      <c r="AB579" s="4">
        <v>4392</v>
      </c>
      <c r="AC579" s="6">
        <f t="shared" si="164"/>
        <v>1901.750322312</v>
      </c>
      <c r="AD579" s="4">
        <v>1020</v>
      </c>
      <c r="AE579" s="6">
        <f t="shared" si="165"/>
        <v>703.13791800000001</v>
      </c>
      <c r="AF579" s="4">
        <v>2124</v>
      </c>
      <c r="AG579" s="6">
        <f t="shared" si="166"/>
        <v>3796.1182990799998</v>
      </c>
      <c r="AH579" s="4">
        <v>1260</v>
      </c>
      <c r="AI579" s="6">
        <f t="shared" si="167"/>
        <v>554.43457099800003</v>
      </c>
      <c r="AJ579" s="4">
        <v>4000</v>
      </c>
      <c r="AK579" s="6">
        <f t="shared" si="168"/>
        <v>1685.2</v>
      </c>
      <c r="AL579" s="4">
        <v>912</v>
      </c>
      <c r="AM579" s="6">
        <f t="shared" si="169"/>
        <v>879.16799736158407</v>
      </c>
      <c r="AN579" s="4">
        <v>2304</v>
      </c>
      <c r="AO579" s="6">
        <f t="shared" si="170"/>
        <v>1504.6631424</v>
      </c>
      <c r="AP579" s="6">
        <v>18702.606599999999</v>
      </c>
    </row>
    <row r="580" spans="1:42" x14ac:dyDescent="0.25">
      <c r="A580" s="1">
        <v>13421</v>
      </c>
      <c r="B580" s="1" t="s">
        <v>2244</v>
      </c>
      <c r="C580" s="1" t="s">
        <v>1250</v>
      </c>
      <c r="D580" s="4">
        <v>10002</v>
      </c>
      <c r="E580" s="6">
        <f t="shared" si="152"/>
        <v>3899.7798000000003</v>
      </c>
      <c r="F580" s="4">
        <v>0</v>
      </c>
      <c r="G580" s="6">
        <f t="shared" si="153"/>
        <v>0</v>
      </c>
      <c r="H580" s="4">
        <v>496</v>
      </c>
      <c r="I580" s="6">
        <f t="shared" si="154"/>
        <v>287.68</v>
      </c>
      <c r="J580" s="4">
        <v>250</v>
      </c>
      <c r="K580" s="6">
        <f t="shared" si="155"/>
        <v>89.499937799999998</v>
      </c>
      <c r="L580" s="4">
        <v>1000</v>
      </c>
      <c r="M580" s="6">
        <f t="shared" si="156"/>
        <v>705.00731445090003</v>
      </c>
      <c r="N580" s="4">
        <v>0</v>
      </c>
      <c r="O580" s="6">
        <f t="shared" si="157"/>
        <v>0</v>
      </c>
      <c r="P580" s="4">
        <v>996</v>
      </c>
      <c r="Q580" s="6">
        <f t="shared" si="158"/>
        <v>627.48398399999996</v>
      </c>
      <c r="R580" s="4">
        <v>498</v>
      </c>
      <c r="S580" s="6">
        <f t="shared" si="159"/>
        <v>326.34213899999997</v>
      </c>
      <c r="T580" s="4">
        <v>1008</v>
      </c>
      <c r="U580" s="6">
        <f t="shared" si="160"/>
        <v>276.1931088</v>
      </c>
      <c r="V580" s="4">
        <v>0</v>
      </c>
      <c r="W580" s="6">
        <f t="shared" si="161"/>
        <v>0</v>
      </c>
      <c r="X580" s="4">
        <v>0</v>
      </c>
      <c r="Y580" s="6">
        <f t="shared" si="162"/>
        <v>0</v>
      </c>
      <c r="Z580" s="4">
        <v>0</v>
      </c>
      <c r="AA580" s="6">
        <f t="shared" si="163"/>
        <v>0</v>
      </c>
      <c r="AB580" s="4">
        <v>504</v>
      </c>
      <c r="AC580" s="6">
        <f t="shared" si="164"/>
        <v>218.23364354399999</v>
      </c>
      <c r="AD580" s="4">
        <v>0</v>
      </c>
      <c r="AE580" s="6">
        <f t="shared" si="165"/>
        <v>0</v>
      </c>
      <c r="AF580" s="4">
        <v>996</v>
      </c>
      <c r="AG580" s="6">
        <f t="shared" si="166"/>
        <v>1780.1006713199999</v>
      </c>
      <c r="AH580" s="4">
        <v>0</v>
      </c>
      <c r="AI580" s="6">
        <f t="shared" si="167"/>
        <v>0</v>
      </c>
      <c r="AJ580" s="4">
        <v>0</v>
      </c>
      <c r="AK580" s="6">
        <f t="shared" si="168"/>
        <v>0</v>
      </c>
      <c r="AL580" s="4">
        <v>0</v>
      </c>
      <c r="AM580" s="6">
        <f t="shared" si="169"/>
        <v>0</v>
      </c>
      <c r="AN580" s="4">
        <v>0</v>
      </c>
      <c r="AO580" s="6">
        <f t="shared" si="170"/>
        <v>0</v>
      </c>
      <c r="AP580" s="6">
        <v>8209.9058000000005</v>
      </c>
    </row>
    <row r="581" spans="1:42" x14ac:dyDescent="0.25">
      <c r="A581" s="1">
        <v>13438</v>
      </c>
      <c r="B581" s="1" t="s">
        <v>2245</v>
      </c>
      <c r="C581" s="1" t="s">
        <v>1251</v>
      </c>
      <c r="D581" s="4">
        <v>840</v>
      </c>
      <c r="E581" s="6">
        <f t="shared" si="152"/>
        <v>327.51600000000002</v>
      </c>
      <c r="F581" s="4">
        <v>240</v>
      </c>
      <c r="G581" s="6">
        <f t="shared" si="153"/>
        <v>192.15828959999999</v>
      </c>
      <c r="H581" s="4">
        <v>264</v>
      </c>
      <c r="I581" s="6">
        <f t="shared" si="154"/>
        <v>153.11999999999998</v>
      </c>
      <c r="J581" s="4">
        <v>300</v>
      </c>
      <c r="K581" s="6">
        <f t="shared" si="155"/>
        <v>107.39992536</v>
      </c>
      <c r="L581" s="4">
        <v>150</v>
      </c>
      <c r="M581" s="6">
        <f t="shared" si="156"/>
        <v>105.75109716763501</v>
      </c>
      <c r="N581" s="4">
        <v>180</v>
      </c>
      <c r="O581" s="6">
        <f t="shared" si="157"/>
        <v>113.40072000000001</v>
      </c>
      <c r="P581" s="4">
        <v>180</v>
      </c>
      <c r="Q581" s="6">
        <f t="shared" si="158"/>
        <v>113.40072000000001</v>
      </c>
      <c r="R581" s="4">
        <v>132</v>
      </c>
      <c r="S581" s="6">
        <f t="shared" si="159"/>
        <v>86.500326000000001</v>
      </c>
      <c r="T581" s="4">
        <v>480</v>
      </c>
      <c r="U581" s="6">
        <f t="shared" si="160"/>
        <v>131.52052800000001</v>
      </c>
      <c r="V581" s="4">
        <v>396</v>
      </c>
      <c r="W581" s="6">
        <f t="shared" si="161"/>
        <v>148.06467719999998</v>
      </c>
      <c r="X581" s="4">
        <v>204</v>
      </c>
      <c r="Y581" s="6">
        <f t="shared" si="162"/>
        <v>74.766080172000002</v>
      </c>
      <c r="Z581" s="4">
        <v>240</v>
      </c>
      <c r="AA581" s="6">
        <f t="shared" si="163"/>
        <v>75.92562384</v>
      </c>
      <c r="AB581" s="4">
        <v>480</v>
      </c>
      <c r="AC581" s="6">
        <f t="shared" si="164"/>
        <v>207.84156528</v>
      </c>
      <c r="AD581" s="4">
        <v>228</v>
      </c>
      <c r="AE581" s="6">
        <f t="shared" si="165"/>
        <v>157.1720052</v>
      </c>
      <c r="AF581" s="4">
        <v>324</v>
      </c>
      <c r="AG581" s="6">
        <f t="shared" si="166"/>
        <v>579.06889307999995</v>
      </c>
      <c r="AH581" s="4">
        <v>240</v>
      </c>
      <c r="AI581" s="6">
        <f t="shared" si="167"/>
        <v>105.60658495199999</v>
      </c>
      <c r="AJ581" s="4">
        <v>420</v>
      </c>
      <c r="AK581" s="6">
        <f t="shared" si="168"/>
        <v>176.946</v>
      </c>
      <c r="AL581" s="4">
        <v>192</v>
      </c>
      <c r="AM581" s="6">
        <f t="shared" si="169"/>
        <v>185.08799944454401</v>
      </c>
      <c r="AN581" s="4">
        <v>240</v>
      </c>
      <c r="AO581" s="6">
        <f t="shared" si="170"/>
        <v>156.73574400000001</v>
      </c>
      <c r="AP581" s="6">
        <v>3197.5619999999999</v>
      </c>
    </row>
    <row r="582" spans="1:42" x14ac:dyDescent="0.25">
      <c r="A582" s="1">
        <v>13439</v>
      </c>
      <c r="B582" s="1" t="s">
        <v>2246</v>
      </c>
      <c r="C582" s="1" t="s">
        <v>2593</v>
      </c>
      <c r="D582" s="4">
        <v>3600</v>
      </c>
      <c r="E582" s="6">
        <f t="shared" ref="E582:E645" si="171">D582*0.3899</f>
        <v>1403.64</v>
      </c>
      <c r="F582" s="4">
        <v>2004</v>
      </c>
      <c r="G582" s="6">
        <f t="shared" ref="G582:G645" si="172">F582*0.80065954</f>
        <v>1604.5217181599999</v>
      </c>
      <c r="H582" s="4">
        <v>2400</v>
      </c>
      <c r="I582" s="6">
        <f t="shared" ref="I582:I645" si="173">H582*0.58</f>
        <v>1392</v>
      </c>
      <c r="J582" s="4">
        <v>1500</v>
      </c>
      <c r="K582" s="6">
        <f t="shared" ref="K582:K645" si="174">J582*0.3579997512</f>
        <v>536.99962679999999</v>
      </c>
      <c r="L582" s="4">
        <v>1090</v>
      </c>
      <c r="M582" s="6">
        <f t="shared" ref="M582:M645" si="175">L582*0.7050073144509</f>
        <v>768.45797275148107</v>
      </c>
      <c r="N582" s="4">
        <v>1500</v>
      </c>
      <c r="O582" s="6">
        <f t="shared" ref="O582:O645" si="176">N582*0.630004</f>
        <v>945.00599999999997</v>
      </c>
      <c r="P582" s="4">
        <v>1500</v>
      </c>
      <c r="Q582" s="6">
        <f t="shared" ref="Q582:Q645" si="177">P582*0.630004</f>
        <v>945.00599999999997</v>
      </c>
      <c r="R582" s="4">
        <v>954</v>
      </c>
      <c r="S582" s="6">
        <f t="shared" ref="S582:S645" si="178">R582*0.6553055</f>
        <v>625.16144699999995</v>
      </c>
      <c r="T582" s="4">
        <v>3000</v>
      </c>
      <c r="U582" s="6">
        <f t="shared" ref="U582:U645" si="179">T582*0.2740011</f>
        <v>822.00329999999997</v>
      </c>
      <c r="V582" s="4">
        <v>2004</v>
      </c>
      <c r="W582" s="6">
        <f t="shared" ref="W582:W645" si="180">V582*0.3739007</f>
        <v>749.29700279999997</v>
      </c>
      <c r="X582" s="4">
        <v>1644</v>
      </c>
      <c r="Y582" s="6">
        <f t="shared" ref="Y582:Y645" si="181">X582*0.366500393</f>
        <v>602.52664609199996</v>
      </c>
      <c r="Z582" s="4">
        <v>1992</v>
      </c>
      <c r="AA582" s="6">
        <f t="shared" ref="AA582:AA645" si="182">Z582*0.316356766</f>
        <v>630.182677872</v>
      </c>
      <c r="AB582" s="4">
        <v>2496</v>
      </c>
      <c r="AC582" s="6">
        <f t="shared" ref="AC582:AC645" si="183">AB582*0.433003261</f>
        <v>1080.776139456</v>
      </c>
      <c r="AD582" s="4">
        <v>2400</v>
      </c>
      <c r="AE582" s="6">
        <f t="shared" ref="AE582:AE645" si="184">AD582*0.6893509</f>
        <v>1654.4421600000001</v>
      </c>
      <c r="AF582" s="4">
        <v>2400</v>
      </c>
      <c r="AG582" s="6">
        <f t="shared" ref="AG582:AG645" si="185">AF582*1.78724967</f>
        <v>4289.3992079999998</v>
      </c>
      <c r="AH582" s="4">
        <v>1980</v>
      </c>
      <c r="AI582" s="6">
        <f t="shared" ref="AI582:AI645" si="186">AH582*0.4400274373</f>
        <v>871.25432585399994</v>
      </c>
      <c r="AJ582" s="4">
        <v>3000</v>
      </c>
      <c r="AK582" s="6">
        <f t="shared" ref="AK582:AK645" si="187">AJ582*0.4213</f>
        <v>1263.9000000000001</v>
      </c>
      <c r="AL582" s="4">
        <v>1644</v>
      </c>
      <c r="AM582" s="6">
        <f t="shared" ref="AM582:AM645" si="188">AL582*0.963999997107</f>
        <v>1584.815995243908</v>
      </c>
      <c r="AN582" s="4">
        <v>1200</v>
      </c>
      <c r="AO582" s="6">
        <f t="shared" ref="AO582:AO645" si="189">AN582*0.6530656</f>
        <v>783.67872</v>
      </c>
      <c r="AP582" s="6">
        <v>22549.62</v>
      </c>
    </row>
    <row r="583" spans="1:42" x14ac:dyDescent="0.25">
      <c r="A583" s="1">
        <v>13440</v>
      </c>
      <c r="B583" s="1" t="s">
        <v>2247</v>
      </c>
      <c r="C583" s="1" t="s">
        <v>1252</v>
      </c>
      <c r="D583" s="4">
        <v>5772</v>
      </c>
      <c r="E583" s="6">
        <f t="shared" si="171"/>
        <v>2250.5028000000002</v>
      </c>
      <c r="F583" s="4">
        <v>1200</v>
      </c>
      <c r="G583" s="6">
        <f t="shared" si="172"/>
        <v>960.79144799999995</v>
      </c>
      <c r="H583" s="4">
        <v>1280</v>
      </c>
      <c r="I583" s="6">
        <f t="shared" si="173"/>
        <v>742.4</v>
      </c>
      <c r="J583" s="4">
        <v>600</v>
      </c>
      <c r="K583" s="6">
        <f t="shared" si="174"/>
        <v>214.79985071999999</v>
      </c>
      <c r="L583" s="4">
        <v>570</v>
      </c>
      <c r="M583" s="6">
        <f t="shared" si="175"/>
        <v>401.85416923701302</v>
      </c>
      <c r="N583" s="4">
        <v>576</v>
      </c>
      <c r="O583" s="6">
        <f t="shared" si="176"/>
        <v>362.88230399999998</v>
      </c>
      <c r="P583" s="4">
        <v>576</v>
      </c>
      <c r="Q583" s="6">
        <f t="shared" si="177"/>
        <v>362.88230399999998</v>
      </c>
      <c r="R583" s="4">
        <v>666</v>
      </c>
      <c r="S583" s="6">
        <f t="shared" si="178"/>
        <v>436.43346300000002</v>
      </c>
      <c r="T583" s="4">
        <v>912</v>
      </c>
      <c r="U583" s="6">
        <f t="shared" si="179"/>
        <v>249.88900319999999</v>
      </c>
      <c r="V583" s="4">
        <v>1704</v>
      </c>
      <c r="W583" s="6">
        <f t="shared" si="180"/>
        <v>637.12679279999998</v>
      </c>
      <c r="X583" s="4">
        <v>984</v>
      </c>
      <c r="Y583" s="6">
        <f t="shared" si="181"/>
        <v>360.63638671199999</v>
      </c>
      <c r="Z583" s="4">
        <v>504</v>
      </c>
      <c r="AA583" s="6">
        <f t="shared" si="182"/>
        <v>159.44381006400002</v>
      </c>
      <c r="AB583" s="4">
        <v>1512</v>
      </c>
      <c r="AC583" s="6">
        <f t="shared" si="183"/>
        <v>654.700930632</v>
      </c>
      <c r="AD583" s="4">
        <v>0</v>
      </c>
      <c r="AE583" s="6">
        <f t="shared" si="184"/>
        <v>0</v>
      </c>
      <c r="AF583" s="4">
        <v>600</v>
      </c>
      <c r="AG583" s="6">
        <f t="shared" si="185"/>
        <v>1072.349802</v>
      </c>
      <c r="AH583" s="4">
        <v>1260</v>
      </c>
      <c r="AI583" s="6">
        <f t="shared" si="186"/>
        <v>554.43457099800003</v>
      </c>
      <c r="AJ583" s="4">
        <v>1800</v>
      </c>
      <c r="AK583" s="6">
        <f t="shared" si="187"/>
        <v>758.34</v>
      </c>
      <c r="AL583" s="4">
        <v>924</v>
      </c>
      <c r="AM583" s="6">
        <f t="shared" si="188"/>
        <v>890.73599732686796</v>
      </c>
      <c r="AN583" s="4">
        <v>896</v>
      </c>
      <c r="AO583" s="6">
        <f t="shared" si="189"/>
        <v>585.14677760000006</v>
      </c>
      <c r="AP583" s="6">
        <v>11654.254800000001</v>
      </c>
    </row>
    <row r="584" spans="1:42" x14ac:dyDescent="0.25">
      <c r="A584" s="1">
        <v>13441</v>
      </c>
      <c r="B584" s="1" t="s">
        <v>2248</v>
      </c>
      <c r="C584" s="1" t="s">
        <v>2594</v>
      </c>
      <c r="D584" s="4">
        <v>7920</v>
      </c>
      <c r="E584" s="6">
        <f t="shared" si="171"/>
        <v>3088.0080000000003</v>
      </c>
      <c r="F584" s="4">
        <v>1704</v>
      </c>
      <c r="G584" s="6">
        <f t="shared" si="172"/>
        <v>1364.3238561599999</v>
      </c>
      <c r="H584" s="4">
        <v>1824</v>
      </c>
      <c r="I584" s="6">
        <f t="shared" si="173"/>
        <v>1057.9199999999998</v>
      </c>
      <c r="J584" s="4">
        <v>3500</v>
      </c>
      <c r="K584" s="6">
        <f t="shared" si="174"/>
        <v>1252.9991292</v>
      </c>
      <c r="L584" s="4">
        <v>1030</v>
      </c>
      <c r="M584" s="6">
        <f t="shared" si="175"/>
        <v>726.15753388442704</v>
      </c>
      <c r="N584" s="4">
        <v>1224</v>
      </c>
      <c r="O584" s="6">
        <f t="shared" si="176"/>
        <v>771.12489600000004</v>
      </c>
      <c r="P584" s="4">
        <v>1236</v>
      </c>
      <c r="Q584" s="6">
        <f t="shared" si="177"/>
        <v>778.68494399999997</v>
      </c>
      <c r="R584" s="4">
        <v>948</v>
      </c>
      <c r="S584" s="6">
        <f t="shared" si="178"/>
        <v>621.22961399999997</v>
      </c>
      <c r="T584" s="4">
        <v>3336</v>
      </c>
      <c r="U584" s="6">
        <f t="shared" si="179"/>
        <v>914.06766960000004</v>
      </c>
      <c r="V584" s="4">
        <v>2784</v>
      </c>
      <c r="W584" s="6">
        <f t="shared" si="180"/>
        <v>1040.9395488</v>
      </c>
      <c r="X584" s="4">
        <v>1392</v>
      </c>
      <c r="Y584" s="6">
        <f t="shared" si="181"/>
        <v>510.16854705599997</v>
      </c>
      <c r="Z584" s="4">
        <v>0</v>
      </c>
      <c r="AA584" s="6">
        <f t="shared" si="182"/>
        <v>0</v>
      </c>
      <c r="AB584" s="4">
        <v>3600</v>
      </c>
      <c r="AC584" s="6">
        <f t="shared" si="183"/>
        <v>1558.8117396</v>
      </c>
      <c r="AD584" s="4">
        <v>1620</v>
      </c>
      <c r="AE584" s="6">
        <f t="shared" si="184"/>
        <v>1116.748458</v>
      </c>
      <c r="AF584" s="4">
        <v>900</v>
      </c>
      <c r="AG584" s="6">
        <f t="shared" si="185"/>
        <v>1608.524703</v>
      </c>
      <c r="AH584" s="4">
        <v>1800</v>
      </c>
      <c r="AI584" s="6">
        <f t="shared" si="186"/>
        <v>792.04938714000002</v>
      </c>
      <c r="AJ584" s="4">
        <v>3600</v>
      </c>
      <c r="AK584" s="6">
        <f t="shared" si="187"/>
        <v>1516.68</v>
      </c>
      <c r="AL584" s="4">
        <v>1308</v>
      </c>
      <c r="AM584" s="6">
        <f t="shared" si="188"/>
        <v>1260.9119962159559</v>
      </c>
      <c r="AN584" s="4">
        <v>2000</v>
      </c>
      <c r="AO584" s="6">
        <f t="shared" si="189"/>
        <v>1306.1312</v>
      </c>
      <c r="AP584" s="6">
        <v>21283.266</v>
      </c>
    </row>
    <row r="585" spans="1:42" x14ac:dyDescent="0.25">
      <c r="A585" s="1">
        <v>13444</v>
      </c>
      <c r="B585" s="1" t="s">
        <v>2249</v>
      </c>
      <c r="C585" s="1" t="s">
        <v>1254</v>
      </c>
      <c r="D585" s="4">
        <v>1500</v>
      </c>
      <c r="E585" s="6">
        <f t="shared" si="171"/>
        <v>584.85</v>
      </c>
      <c r="F585" s="4">
        <v>456</v>
      </c>
      <c r="G585" s="6">
        <f t="shared" si="172"/>
        <v>365.10075023999997</v>
      </c>
      <c r="H585" s="4">
        <v>480</v>
      </c>
      <c r="I585" s="6">
        <f t="shared" si="173"/>
        <v>278.39999999999998</v>
      </c>
      <c r="J585" s="4">
        <v>300</v>
      </c>
      <c r="K585" s="6">
        <f t="shared" si="174"/>
        <v>107.39992536</v>
      </c>
      <c r="L585" s="4">
        <v>260</v>
      </c>
      <c r="M585" s="6">
        <f t="shared" si="175"/>
        <v>183.30190175723402</v>
      </c>
      <c r="N585" s="4">
        <v>348</v>
      </c>
      <c r="O585" s="6">
        <f t="shared" si="176"/>
        <v>219.24139199999999</v>
      </c>
      <c r="P585" s="4">
        <v>300</v>
      </c>
      <c r="Q585" s="6">
        <f t="shared" si="177"/>
        <v>189.00120000000001</v>
      </c>
      <c r="R585" s="4">
        <v>234</v>
      </c>
      <c r="S585" s="6">
        <f t="shared" si="178"/>
        <v>153.341487</v>
      </c>
      <c r="T585" s="4">
        <v>408</v>
      </c>
      <c r="U585" s="6">
        <f t="shared" si="179"/>
        <v>111.7924488</v>
      </c>
      <c r="V585" s="4">
        <v>600</v>
      </c>
      <c r="W585" s="6">
        <f t="shared" si="180"/>
        <v>224.34041999999999</v>
      </c>
      <c r="X585" s="4">
        <v>396</v>
      </c>
      <c r="Y585" s="6">
        <f t="shared" si="181"/>
        <v>145.134155628</v>
      </c>
      <c r="Z585" s="4">
        <v>600</v>
      </c>
      <c r="AA585" s="6">
        <f t="shared" si="182"/>
        <v>189.81405960000001</v>
      </c>
      <c r="AB585" s="4">
        <v>408</v>
      </c>
      <c r="AC585" s="6">
        <f t="shared" si="183"/>
        <v>176.665330488</v>
      </c>
      <c r="AD585" s="4">
        <v>348</v>
      </c>
      <c r="AE585" s="6">
        <f t="shared" si="184"/>
        <v>239.89411319999999</v>
      </c>
      <c r="AF585" s="4">
        <v>204</v>
      </c>
      <c r="AG585" s="6">
        <f t="shared" si="185"/>
        <v>364.59893268000002</v>
      </c>
      <c r="AH585" s="4">
        <v>480</v>
      </c>
      <c r="AI585" s="6">
        <f t="shared" si="186"/>
        <v>211.21316990399998</v>
      </c>
      <c r="AJ585" s="4">
        <v>600</v>
      </c>
      <c r="AK585" s="6">
        <f t="shared" si="187"/>
        <v>252.78</v>
      </c>
      <c r="AL585" s="4">
        <v>384</v>
      </c>
      <c r="AM585" s="6">
        <f t="shared" si="188"/>
        <v>370.17599888908802</v>
      </c>
      <c r="AN585" s="4">
        <v>352</v>
      </c>
      <c r="AO585" s="6">
        <f t="shared" si="189"/>
        <v>229.8790912</v>
      </c>
      <c r="AP585" s="6">
        <v>4596.2599999999993</v>
      </c>
    </row>
    <row r="586" spans="1:42" x14ac:dyDescent="0.25">
      <c r="A586" s="1">
        <v>13457</v>
      </c>
      <c r="B586" s="1" t="s">
        <v>2250</v>
      </c>
      <c r="C586" s="1" t="s">
        <v>1255</v>
      </c>
      <c r="D586" s="4">
        <v>2910</v>
      </c>
      <c r="E586" s="6">
        <f t="shared" si="171"/>
        <v>1134.6090000000002</v>
      </c>
      <c r="F586" s="4">
        <v>624</v>
      </c>
      <c r="G586" s="6">
        <f t="shared" si="172"/>
        <v>499.61155295999998</v>
      </c>
      <c r="H586" s="4">
        <v>672</v>
      </c>
      <c r="I586" s="6">
        <f t="shared" si="173"/>
        <v>389.76</v>
      </c>
      <c r="J586" s="4">
        <v>1290</v>
      </c>
      <c r="K586" s="6">
        <f t="shared" si="174"/>
        <v>461.81967904800001</v>
      </c>
      <c r="L586" s="4">
        <v>380</v>
      </c>
      <c r="M586" s="6">
        <f t="shared" si="175"/>
        <v>267.90277949134202</v>
      </c>
      <c r="N586" s="4">
        <v>444</v>
      </c>
      <c r="O586" s="6">
        <f t="shared" si="176"/>
        <v>279.72177599999998</v>
      </c>
      <c r="P586" s="4">
        <v>456</v>
      </c>
      <c r="Q586" s="6">
        <f t="shared" si="177"/>
        <v>287.28182400000003</v>
      </c>
      <c r="R586" s="4">
        <v>348</v>
      </c>
      <c r="S586" s="6">
        <f t="shared" si="178"/>
        <v>228.046314</v>
      </c>
      <c r="T586" s="4">
        <v>1224</v>
      </c>
      <c r="U586" s="6">
        <f t="shared" si="179"/>
        <v>335.37734640000002</v>
      </c>
      <c r="V586" s="4">
        <v>1020</v>
      </c>
      <c r="W586" s="6">
        <f t="shared" si="180"/>
        <v>381.378714</v>
      </c>
      <c r="X586" s="4">
        <v>516</v>
      </c>
      <c r="Y586" s="6">
        <f t="shared" si="181"/>
        <v>189.114202788</v>
      </c>
      <c r="Z586" s="4">
        <v>792</v>
      </c>
      <c r="AA586" s="6">
        <f t="shared" si="182"/>
        <v>250.55455867200001</v>
      </c>
      <c r="AB586" s="4">
        <v>2472</v>
      </c>
      <c r="AC586" s="6">
        <f t="shared" si="183"/>
        <v>1070.384061192</v>
      </c>
      <c r="AD586" s="4">
        <v>600</v>
      </c>
      <c r="AE586" s="6">
        <f t="shared" si="184"/>
        <v>413.61054000000001</v>
      </c>
      <c r="AF586" s="4">
        <v>600</v>
      </c>
      <c r="AG586" s="6">
        <f t="shared" si="185"/>
        <v>1072.349802</v>
      </c>
      <c r="AH586" s="4">
        <v>660</v>
      </c>
      <c r="AI586" s="6">
        <f t="shared" si="186"/>
        <v>290.41810861800002</v>
      </c>
      <c r="AJ586" s="4">
        <v>1800</v>
      </c>
      <c r="AK586" s="6">
        <f t="shared" si="187"/>
        <v>758.34</v>
      </c>
      <c r="AL586" s="4">
        <v>480</v>
      </c>
      <c r="AM586" s="6">
        <f t="shared" si="188"/>
        <v>462.71999861135998</v>
      </c>
      <c r="AN586" s="4">
        <v>1280</v>
      </c>
      <c r="AO586" s="6">
        <f t="shared" si="189"/>
        <v>835.92396800000006</v>
      </c>
      <c r="AP586" s="6">
        <v>9607.5729999999985</v>
      </c>
    </row>
    <row r="587" spans="1:42" x14ac:dyDescent="0.25">
      <c r="A587" s="1">
        <v>13460</v>
      </c>
      <c r="B587" s="1" t="s">
        <v>2251</v>
      </c>
      <c r="C587" s="1" t="s">
        <v>2595</v>
      </c>
      <c r="D587" s="4">
        <v>5520</v>
      </c>
      <c r="E587" s="6">
        <f t="shared" si="171"/>
        <v>2152.248</v>
      </c>
      <c r="F587" s="4">
        <v>2760</v>
      </c>
      <c r="G587" s="6">
        <f t="shared" si="172"/>
        <v>2209.8203303999999</v>
      </c>
      <c r="H587" s="4">
        <v>2760</v>
      </c>
      <c r="I587" s="6">
        <f t="shared" si="173"/>
        <v>1600.8</v>
      </c>
      <c r="J587" s="4">
        <v>2760</v>
      </c>
      <c r="K587" s="6">
        <f t="shared" si="174"/>
        <v>988.07931331199995</v>
      </c>
      <c r="L587" s="4">
        <v>2760</v>
      </c>
      <c r="M587" s="6">
        <f t="shared" si="175"/>
        <v>1945.8201878844841</v>
      </c>
      <c r="N587" s="4">
        <v>1380</v>
      </c>
      <c r="O587" s="6">
        <f t="shared" si="176"/>
        <v>869.40552000000002</v>
      </c>
      <c r="P587" s="4">
        <v>1380</v>
      </c>
      <c r="Q587" s="6">
        <f t="shared" si="177"/>
        <v>869.40552000000002</v>
      </c>
      <c r="R587" s="4">
        <v>2760</v>
      </c>
      <c r="S587" s="6">
        <f t="shared" si="178"/>
        <v>1808.64318</v>
      </c>
      <c r="T587" s="4">
        <v>1992</v>
      </c>
      <c r="U587" s="6">
        <f t="shared" si="179"/>
        <v>545.81019119999996</v>
      </c>
      <c r="V587" s="4">
        <v>2004</v>
      </c>
      <c r="W587" s="6">
        <f t="shared" si="180"/>
        <v>749.29700279999997</v>
      </c>
      <c r="X587" s="4">
        <v>1500</v>
      </c>
      <c r="Y587" s="6">
        <f t="shared" si="181"/>
        <v>549.75058949999993</v>
      </c>
      <c r="Z587" s="4">
        <v>1992</v>
      </c>
      <c r="AA587" s="6">
        <f t="shared" si="182"/>
        <v>630.182677872</v>
      </c>
      <c r="AB587" s="4">
        <v>1368</v>
      </c>
      <c r="AC587" s="6">
        <f t="shared" si="183"/>
        <v>592.34846104799999</v>
      </c>
      <c r="AD587" s="4">
        <v>2304</v>
      </c>
      <c r="AE587" s="6">
        <f t="shared" si="184"/>
        <v>1588.2644736</v>
      </c>
      <c r="AF587" s="4">
        <v>684</v>
      </c>
      <c r="AG587" s="6">
        <f t="shared" si="185"/>
        <v>1222.4787742799999</v>
      </c>
      <c r="AH587" s="4">
        <v>1200</v>
      </c>
      <c r="AI587" s="6">
        <f t="shared" si="186"/>
        <v>528.03292476000001</v>
      </c>
      <c r="AJ587" s="4">
        <v>500</v>
      </c>
      <c r="AK587" s="6">
        <f t="shared" si="187"/>
        <v>210.65</v>
      </c>
      <c r="AL587" s="4">
        <v>1380</v>
      </c>
      <c r="AM587" s="6">
        <f t="shared" si="188"/>
        <v>1330.3199960076599</v>
      </c>
      <c r="AN587" s="4">
        <v>2304</v>
      </c>
      <c r="AO587" s="6">
        <f t="shared" si="189"/>
        <v>1504.6631424</v>
      </c>
      <c r="AP587" s="6">
        <v>21893.503999999997</v>
      </c>
    </row>
    <row r="588" spans="1:42" x14ac:dyDescent="0.25">
      <c r="A588" s="1">
        <v>13465</v>
      </c>
      <c r="B588" s="1" t="s">
        <v>2252</v>
      </c>
      <c r="C588" s="1" t="s">
        <v>1616</v>
      </c>
      <c r="D588" s="4">
        <v>1776</v>
      </c>
      <c r="E588" s="6">
        <f t="shared" si="171"/>
        <v>692.4624</v>
      </c>
      <c r="F588" s="4">
        <v>384</v>
      </c>
      <c r="G588" s="6">
        <f t="shared" si="172"/>
        <v>307.45326335999999</v>
      </c>
      <c r="H588" s="4">
        <v>408</v>
      </c>
      <c r="I588" s="6">
        <f t="shared" si="173"/>
        <v>236.64</v>
      </c>
      <c r="J588" s="4">
        <v>260</v>
      </c>
      <c r="K588" s="6">
        <f t="shared" si="174"/>
        <v>93.079935312000003</v>
      </c>
      <c r="L588" s="4">
        <v>230</v>
      </c>
      <c r="M588" s="6">
        <f t="shared" si="175"/>
        <v>162.15168232370701</v>
      </c>
      <c r="N588" s="4">
        <v>264</v>
      </c>
      <c r="O588" s="6">
        <f t="shared" si="176"/>
        <v>166.321056</v>
      </c>
      <c r="P588" s="4">
        <v>264</v>
      </c>
      <c r="Q588" s="6">
        <f t="shared" si="177"/>
        <v>166.321056</v>
      </c>
      <c r="R588" s="4">
        <v>210</v>
      </c>
      <c r="S588" s="6">
        <f t="shared" si="178"/>
        <v>137.61415500000001</v>
      </c>
      <c r="T588" s="4">
        <v>744</v>
      </c>
      <c r="U588" s="6">
        <f t="shared" si="179"/>
        <v>203.85681840000001</v>
      </c>
      <c r="V588" s="4">
        <v>624</v>
      </c>
      <c r="W588" s="6">
        <f t="shared" si="180"/>
        <v>233.3140368</v>
      </c>
      <c r="X588" s="4">
        <v>312</v>
      </c>
      <c r="Y588" s="6">
        <f t="shared" si="181"/>
        <v>114.348122616</v>
      </c>
      <c r="Z588" s="4">
        <v>480</v>
      </c>
      <c r="AA588" s="6">
        <f t="shared" si="182"/>
        <v>151.85124768</v>
      </c>
      <c r="AB588" s="4">
        <v>936</v>
      </c>
      <c r="AC588" s="6">
        <f t="shared" si="183"/>
        <v>405.29105229599998</v>
      </c>
      <c r="AD588" s="4">
        <v>360</v>
      </c>
      <c r="AE588" s="6">
        <f t="shared" si="184"/>
        <v>248.166324</v>
      </c>
      <c r="AF588" s="4">
        <v>264</v>
      </c>
      <c r="AG588" s="6">
        <f t="shared" si="185"/>
        <v>471.83391288000001</v>
      </c>
      <c r="AH588" s="4">
        <v>420</v>
      </c>
      <c r="AI588" s="6">
        <f t="shared" si="186"/>
        <v>184.811523666</v>
      </c>
      <c r="AJ588" s="4">
        <v>480</v>
      </c>
      <c r="AK588" s="6">
        <f t="shared" si="187"/>
        <v>202.22399999999999</v>
      </c>
      <c r="AL588" s="4">
        <v>300</v>
      </c>
      <c r="AM588" s="6">
        <f t="shared" si="188"/>
        <v>289.1999991321</v>
      </c>
      <c r="AN588" s="4">
        <v>336</v>
      </c>
      <c r="AO588" s="6">
        <f t="shared" si="189"/>
        <v>219.43004160000001</v>
      </c>
      <c r="AP588" s="6">
        <v>4685.7944000000007</v>
      </c>
    </row>
    <row r="589" spans="1:42" x14ac:dyDescent="0.25">
      <c r="A589" s="1">
        <v>13466</v>
      </c>
      <c r="B589" s="1" t="s">
        <v>2253</v>
      </c>
      <c r="C589" s="1" t="s">
        <v>1256</v>
      </c>
      <c r="D589" s="4">
        <v>4998</v>
      </c>
      <c r="E589" s="6">
        <f t="shared" si="171"/>
        <v>1948.7202000000002</v>
      </c>
      <c r="F589" s="4">
        <v>1200</v>
      </c>
      <c r="G589" s="6">
        <f t="shared" si="172"/>
        <v>960.79144799999995</v>
      </c>
      <c r="H589" s="4">
        <v>1200</v>
      </c>
      <c r="I589" s="6">
        <f t="shared" si="173"/>
        <v>696</v>
      </c>
      <c r="J589" s="4">
        <v>800</v>
      </c>
      <c r="K589" s="6">
        <f t="shared" si="174"/>
        <v>286.39980095999999</v>
      </c>
      <c r="L589" s="4">
        <v>800</v>
      </c>
      <c r="M589" s="6">
        <f t="shared" si="175"/>
        <v>564.00585156071998</v>
      </c>
      <c r="N589" s="4">
        <v>504</v>
      </c>
      <c r="O589" s="6">
        <f t="shared" si="176"/>
        <v>317.52201600000001</v>
      </c>
      <c r="P589" s="4">
        <v>504</v>
      </c>
      <c r="Q589" s="6">
        <f t="shared" si="177"/>
        <v>317.52201600000001</v>
      </c>
      <c r="R589" s="4">
        <v>798</v>
      </c>
      <c r="S589" s="6">
        <f t="shared" si="178"/>
        <v>522.93378899999993</v>
      </c>
      <c r="T589" s="4">
        <v>1992</v>
      </c>
      <c r="U589" s="6">
        <f t="shared" si="179"/>
        <v>545.81019119999996</v>
      </c>
      <c r="V589" s="4">
        <v>1800</v>
      </c>
      <c r="W589" s="6">
        <f t="shared" si="180"/>
        <v>673.02125999999998</v>
      </c>
      <c r="X589" s="4">
        <v>996</v>
      </c>
      <c r="Y589" s="6">
        <f t="shared" si="181"/>
        <v>365.03439142799999</v>
      </c>
      <c r="Z589" s="4">
        <v>1008</v>
      </c>
      <c r="AA589" s="6">
        <f t="shared" si="182"/>
        <v>318.88762012800004</v>
      </c>
      <c r="AB589" s="4">
        <v>600</v>
      </c>
      <c r="AC589" s="6">
        <f t="shared" si="183"/>
        <v>259.80195659999998</v>
      </c>
      <c r="AD589" s="4">
        <v>600</v>
      </c>
      <c r="AE589" s="6">
        <f t="shared" si="184"/>
        <v>413.61054000000001</v>
      </c>
      <c r="AF589" s="4">
        <v>504</v>
      </c>
      <c r="AG589" s="6">
        <f t="shared" si="185"/>
        <v>900.77383368000005</v>
      </c>
      <c r="AH589" s="4">
        <v>780</v>
      </c>
      <c r="AI589" s="6">
        <f t="shared" si="186"/>
        <v>343.22140109399999</v>
      </c>
      <c r="AJ589" s="4">
        <v>1000</v>
      </c>
      <c r="AK589" s="6">
        <f t="shared" si="187"/>
        <v>421.3</v>
      </c>
      <c r="AL589" s="4">
        <v>1800</v>
      </c>
      <c r="AM589" s="6">
        <f t="shared" si="188"/>
        <v>1735.1999947926001</v>
      </c>
      <c r="AN589" s="4">
        <v>1200</v>
      </c>
      <c r="AO589" s="6">
        <f t="shared" si="189"/>
        <v>783.67872</v>
      </c>
      <c r="AP589" s="6">
        <v>12372.970200000003</v>
      </c>
    </row>
    <row r="590" spans="1:42" x14ac:dyDescent="0.25">
      <c r="A590" s="1">
        <v>13467</v>
      </c>
      <c r="B590" s="1" t="s">
        <v>2254</v>
      </c>
      <c r="C590" s="1" t="s">
        <v>1257</v>
      </c>
      <c r="D590" s="4">
        <v>1002</v>
      </c>
      <c r="E590" s="6">
        <f t="shared" si="171"/>
        <v>390.6798</v>
      </c>
      <c r="F590" s="4">
        <v>0</v>
      </c>
      <c r="G590" s="6">
        <f t="shared" si="172"/>
        <v>0</v>
      </c>
      <c r="H590" s="4">
        <v>0</v>
      </c>
      <c r="I590" s="6">
        <f t="shared" si="173"/>
        <v>0</v>
      </c>
      <c r="J590" s="4">
        <v>0</v>
      </c>
      <c r="K590" s="6">
        <f t="shared" si="174"/>
        <v>0</v>
      </c>
      <c r="L590" s="4">
        <v>500</v>
      </c>
      <c r="M590" s="6">
        <f t="shared" si="175"/>
        <v>352.50365722545001</v>
      </c>
      <c r="N590" s="4">
        <v>0</v>
      </c>
      <c r="O590" s="6">
        <f t="shared" si="176"/>
        <v>0</v>
      </c>
      <c r="P590" s="4">
        <v>0</v>
      </c>
      <c r="Q590" s="6">
        <f t="shared" si="177"/>
        <v>0</v>
      </c>
      <c r="R590" s="4">
        <v>0</v>
      </c>
      <c r="S590" s="6">
        <f t="shared" si="178"/>
        <v>0</v>
      </c>
      <c r="T590" s="4">
        <v>696</v>
      </c>
      <c r="U590" s="6">
        <f t="shared" si="179"/>
        <v>190.7047656</v>
      </c>
      <c r="V590" s="4">
        <v>0</v>
      </c>
      <c r="W590" s="6">
        <f t="shared" si="180"/>
        <v>0</v>
      </c>
      <c r="X590" s="4">
        <v>0</v>
      </c>
      <c r="Y590" s="6">
        <f t="shared" si="181"/>
        <v>0</v>
      </c>
      <c r="Z590" s="4">
        <v>504</v>
      </c>
      <c r="AA590" s="6">
        <f t="shared" si="182"/>
        <v>159.44381006400002</v>
      </c>
      <c r="AB590" s="4">
        <v>192</v>
      </c>
      <c r="AC590" s="6">
        <f t="shared" si="183"/>
        <v>83.136626111999988</v>
      </c>
      <c r="AD590" s="4">
        <v>396</v>
      </c>
      <c r="AE590" s="6">
        <f t="shared" si="184"/>
        <v>272.98295639999998</v>
      </c>
      <c r="AF590" s="4">
        <v>300</v>
      </c>
      <c r="AG590" s="6">
        <f t="shared" si="185"/>
        <v>536.17490099999998</v>
      </c>
      <c r="AH590" s="4">
        <v>600</v>
      </c>
      <c r="AI590" s="6">
        <f t="shared" si="186"/>
        <v>264.01646238000001</v>
      </c>
      <c r="AJ590" s="4">
        <v>0</v>
      </c>
      <c r="AK590" s="6">
        <f t="shared" si="187"/>
        <v>0</v>
      </c>
      <c r="AL590" s="4">
        <v>0</v>
      </c>
      <c r="AM590" s="6">
        <f t="shared" si="188"/>
        <v>0</v>
      </c>
      <c r="AN590" s="4">
        <v>0</v>
      </c>
      <c r="AO590" s="6">
        <f t="shared" si="189"/>
        <v>0</v>
      </c>
      <c r="AP590" s="6">
        <v>2249.2278000000001</v>
      </c>
    </row>
    <row r="591" spans="1:42" x14ac:dyDescent="0.25">
      <c r="A591" s="1">
        <v>13468</v>
      </c>
      <c r="B591" s="1" t="s">
        <v>2255</v>
      </c>
      <c r="C591" s="1" t="s">
        <v>1258</v>
      </c>
      <c r="D591" s="4">
        <v>1902</v>
      </c>
      <c r="E591" s="6">
        <f t="shared" si="171"/>
        <v>741.58980000000008</v>
      </c>
      <c r="F591" s="4">
        <v>504</v>
      </c>
      <c r="G591" s="6">
        <f t="shared" si="172"/>
        <v>403.53240815999999</v>
      </c>
      <c r="H591" s="4">
        <v>240</v>
      </c>
      <c r="I591" s="6">
        <f t="shared" si="173"/>
        <v>139.19999999999999</v>
      </c>
      <c r="J591" s="4">
        <v>470</v>
      </c>
      <c r="K591" s="6">
        <f t="shared" si="174"/>
        <v>168.25988306400001</v>
      </c>
      <c r="L591" s="4">
        <v>140</v>
      </c>
      <c r="M591" s="6">
        <f t="shared" si="175"/>
        <v>98.70102402312601</v>
      </c>
      <c r="N591" s="4">
        <v>744</v>
      </c>
      <c r="O591" s="6">
        <f t="shared" si="176"/>
        <v>468.72297600000002</v>
      </c>
      <c r="P591" s="4">
        <v>756</v>
      </c>
      <c r="Q591" s="6">
        <f t="shared" si="177"/>
        <v>476.28302400000001</v>
      </c>
      <c r="R591" s="4">
        <v>126</v>
      </c>
      <c r="S591" s="6">
        <f t="shared" si="178"/>
        <v>82.568493000000004</v>
      </c>
      <c r="T591" s="4">
        <v>696</v>
      </c>
      <c r="U591" s="6">
        <f t="shared" si="179"/>
        <v>190.7047656</v>
      </c>
      <c r="V591" s="4">
        <v>552</v>
      </c>
      <c r="W591" s="6">
        <f t="shared" si="180"/>
        <v>206.39318639999999</v>
      </c>
      <c r="X591" s="4">
        <v>192</v>
      </c>
      <c r="Y591" s="6">
        <f t="shared" si="181"/>
        <v>70.368075456</v>
      </c>
      <c r="Z591" s="4">
        <v>288</v>
      </c>
      <c r="AA591" s="6">
        <f t="shared" si="182"/>
        <v>91.110748608000009</v>
      </c>
      <c r="AB591" s="4">
        <v>1008</v>
      </c>
      <c r="AC591" s="6">
        <f t="shared" si="183"/>
        <v>436.46728708799998</v>
      </c>
      <c r="AD591" s="4">
        <v>372</v>
      </c>
      <c r="AE591" s="6">
        <f t="shared" si="184"/>
        <v>256.43853480000001</v>
      </c>
      <c r="AF591" s="4">
        <v>252</v>
      </c>
      <c r="AG591" s="6">
        <f t="shared" si="185"/>
        <v>450.38691684000003</v>
      </c>
      <c r="AH591" s="4">
        <v>240</v>
      </c>
      <c r="AI591" s="6">
        <f t="shared" si="186"/>
        <v>105.60658495199999</v>
      </c>
      <c r="AJ591" s="4">
        <v>500</v>
      </c>
      <c r="AK591" s="6">
        <f t="shared" si="187"/>
        <v>210.65</v>
      </c>
      <c r="AL591" s="4">
        <v>180</v>
      </c>
      <c r="AM591" s="6">
        <f t="shared" si="188"/>
        <v>173.51999947926001</v>
      </c>
      <c r="AN591" s="4">
        <v>896</v>
      </c>
      <c r="AO591" s="6">
        <f t="shared" si="189"/>
        <v>585.14677760000006</v>
      </c>
      <c r="AP591" s="6">
        <v>5355.2198000000008</v>
      </c>
    </row>
    <row r="592" spans="1:42" x14ac:dyDescent="0.25">
      <c r="A592" s="1">
        <v>13469</v>
      </c>
      <c r="B592" s="1" t="s">
        <v>2256</v>
      </c>
      <c r="C592" s="1" t="s">
        <v>1259</v>
      </c>
      <c r="D592" s="4">
        <v>12948</v>
      </c>
      <c r="E592" s="6">
        <f t="shared" si="171"/>
        <v>5048.4252000000006</v>
      </c>
      <c r="F592" s="4">
        <v>1680</v>
      </c>
      <c r="G592" s="6">
        <f t="shared" si="172"/>
        <v>1345.1080271999999</v>
      </c>
      <c r="H592" s="4">
        <v>2432</v>
      </c>
      <c r="I592" s="6">
        <f t="shared" si="173"/>
        <v>1410.56</v>
      </c>
      <c r="J592" s="4">
        <v>8090</v>
      </c>
      <c r="K592" s="6">
        <f t="shared" si="174"/>
        <v>2896.2179872080001</v>
      </c>
      <c r="L592" s="4">
        <v>1560</v>
      </c>
      <c r="M592" s="6">
        <f t="shared" si="175"/>
        <v>1099.811410543404</v>
      </c>
      <c r="N592" s="4">
        <v>2076</v>
      </c>
      <c r="O592" s="6">
        <f t="shared" si="176"/>
        <v>1307.8883040000001</v>
      </c>
      <c r="P592" s="4">
        <v>2568</v>
      </c>
      <c r="Q592" s="6">
        <f t="shared" si="177"/>
        <v>1617.8502720000001</v>
      </c>
      <c r="R592" s="4">
        <v>1608</v>
      </c>
      <c r="S592" s="6">
        <f t="shared" si="178"/>
        <v>1053.7312440000001</v>
      </c>
      <c r="T592" s="4">
        <v>5208</v>
      </c>
      <c r="U592" s="6">
        <f t="shared" si="179"/>
        <v>1426.9977288</v>
      </c>
      <c r="V592" s="4">
        <v>4788</v>
      </c>
      <c r="W592" s="6">
        <f t="shared" si="180"/>
        <v>1790.2365516</v>
      </c>
      <c r="X592" s="4">
        <v>2376</v>
      </c>
      <c r="Y592" s="6">
        <f t="shared" si="181"/>
        <v>870.80493376799996</v>
      </c>
      <c r="Z592" s="4">
        <v>3528</v>
      </c>
      <c r="AA592" s="6">
        <f t="shared" si="182"/>
        <v>1116.1066704479999</v>
      </c>
      <c r="AB592" s="4">
        <v>4008</v>
      </c>
      <c r="AC592" s="6">
        <f t="shared" si="183"/>
        <v>1735.4770700879999</v>
      </c>
      <c r="AD592" s="4">
        <v>2544</v>
      </c>
      <c r="AE592" s="6">
        <f t="shared" si="184"/>
        <v>1753.7086896000001</v>
      </c>
      <c r="AF592" s="4">
        <v>1728</v>
      </c>
      <c r="AG592" s="6">
        <f t="shared" si="185"/>
        <v>3088.3674297600001</v>
      </c>
      <c r="AH592" s="4">
        <v>2760</v>
      </c>
      <c r="AI592" s="6">
        <f t="shared" si="186"/>
        <v>1214.4757269479999</v>
      </c>
      <c r="AJ592" s="4">
        <v>7000</v>
      </c>
      <c r="AK592" s="6">
        <f t="shared" si="187"/>
        <v>2949.1</v>
      </c>
      <c r="AL592" s="4">
        <v>2232</v>
      </c>
      <c r="AM592" s="6">
        <f t="shared" si="188"/>
        <v>2151.6479935428242</v>
      </c>
      <c r="AN592" s="4">
        <v>800</v>
      </c>
      <c r="AO592" s="6">
        <f t="shared" si="189"/>
        <v>522.45248000000004</v>
      </c>
      <c r="AP592" s="6">
        <v>34393.477200000001</v>
      </c>
    </row>
    <row r="593" spans="1:42" x14ac:dyDescent="0.25">
      <c r="A593" s="1">
        <v>13472</v>
      </c>
      <c r="B593" s="1" t="s">
        <v>2257</v>
      </c>
      <c r="C593" s="1" t="s">
        <v>1260</v>
      </c>
      <c r="D593" s="4">
        <v>1266</v>
      </c>
      <c r="E593" s="6">
        <f t="shared" si="171"/>
        <v>493.61340000000001</v>
      </c>
      <c r="F593" s="4">
        <v>276</v>
      </c>
      <c r="G593" s="6">
        <f t="shared" si="172"/>
        <v>220.98203303999998</v>
      </c>
      <c r="H593" s="4">
        <v>288</v>
      </c>
      <c r="I593" s="6">
        <f t="shared" si="173"/>
        <v>167.04</v>
      </c>
      <c r="J593" s="4">
        <v>1000</v>
      </c>
      <c r="K593" s="6">
        <f t="shared" si="174"/>
        <v>357.99975119999999</v>
      </c>
      <c r="L593" s="4">
        <v>210</v>
      </c>
      <c r="M593" s="6">
        <f t="shared" si="175"/>
        <v>148.05153603468901</v>
      </c>
      <c r="N593" s="4">
        <v>192</v>
      </c>
      <c r="O593" s="6">
        <f t="shared" si="176"/>
        <v>120.960768</v>
      </c>
      <c r="P593" s="4">
        <v>204</v>
      </c>
      <c r="Q593" s="6">
        <f t="shared" si="177"/>
        <v>128.520816</v>
      </c>
      <c r="R593" s="4">
        <v>150</v>
      </c>
      <c r="S593" s="6">
        <f t="shared" si="178"/>
        <v>98.295824999999994</v>
      </c>
      <c r="T593" s="4">
        <v>576</v>
      </c>
      <c r="U593" s="6">
        <f t="shared" si="179"/>
        <v>157.8246336</v>
      </c>
      <c r="V593" s="4">
        <v>600</v>
      </c>
      <c r="W593" s="6">
        <f t="shared" si="180"/>
        <v>224.34041999999999</v>
      </c>
      <c r="X593" s="4">
        <v>264</v>
      </c>
      <c r="Y593" s="6">
        <f t="shared" si="181"/>
        <v>96.756103752000001</v>
      </c>
      <c r="Z593" s="4">
        <v>432</v>
      </c>
      <c r="AA593" s="6">
        <f t="shared" si="182"/>
        <v>136.66612291199999</v>
      </c>
      <c r="AB593" s="4">
        <v>1752</v>
      </c>
      <c r="AC593" s="6">
        <f t="shared" si="183"/>
        <v>758.62171327199997</v>
      </c>
      <c r="AD593" s="4">
        <v>300</v>
      </c>
      <c r="AE593" s="6">
        <f t="shared" si="184"/>
        <v>206.80527000000001</v>
      </c>
      <c r="AF593" s="4">
        <v>396</v>
      </c>
      <c r="AG593" s="6">
        <f t="shared" si="185"/>
        <v>707.75086931999999</v>
      </c>
      <c r="AH593" s="4">
        <v>360</v>
      </c>
      <c r="AI593" s="6">
        <f t="shared" si="186"/>
        <v>158.40987742799999</v>
      </c>
      <c r="AJ593" s="4">
        <v>600</v>
      </c>
      <c r="AK593" s="6">
        <f t="shared" si="187"/>
        <v>252.78</v>
      </c>
      <c r="AL593" s="4">
        <v>264</v>
      </c>
      <c r="AM593" s="6">
        <f t="shared" si="188"/>
        <v>254.495999236248</v>
      </c>
      <c r="AN593" s="4">
        <v>496</v>
      </c>
      <c r="AO593" s="6">
        <f t="shared" si="189"/>
        <v>323.92053759999999</v>
      </c>
      <c r="AP593" s="6">
        <v>5013.2214000000004</v>
      </c>
    </row>
    <row r="594" spans="1:42" x14ac:dyDescent="0.25">
      <c r="A594" s="1">
        <v>13493</v>
      </c>
      <c r="B594" s="1" t="s">
        <v>2258</v>
      </c>
      <c r="C594" s="1" t="s">
        <v>1617</v>
      </c>
      <c r="D594" s="4">
        <v>438</v>
      </c>
      <c r="E594" s="6">
        <f t="shared" si="171"/>
        <v>170.77620000000002</v>
      </c>
      <c r="F594" s="4">
        <v>96</v>
      </c>
      <c r="G594" s="6">
        <f t="shared" si="172"/>
        <v>76.863315839999999</v>
      </c>
      <c r="H594" s="4">
        <v>104</v>
      </c>
      <c r="I594" s="6">
        <f t="shared" si="173"/>
        <v>60.319999999999993</v>
      </c>
      <c r="J594" s="4">
        <v>190</v>
      </c>
      <c r="K594" s="6">
        <f t="shared" si="174"/>
        <v>68.019952727999993</v>
      </c>
      <c r="L594" s="4">
        <v>60</v>
      </c>
      <c r="M594" s="6">
        <f t="shared" si="175"/>
        <v>42.300438867054005</v>
      </c>
      <c r="N594" s="4">
        <v>72</v>
      </c>
      <c r="O594" s="6">
        <f t="shared" si="176"/>
        <v>45.360287999999997</v>
      </c>
      <c r="P594" s="4">
        <v>72</v>
      </c>
      <c r="Q594" s="6">
        <f t="shared" si="177"/>
        <v>45.360287999999997</v>
      </c>
      <c r="R594" s="4">
        <v>54</v>
      </c>
      <c r="S594" s="6">
        <f t="shared" si="178"/>
        <v>35.386496999999999</v>
      </c>
      <c r="T594" s="4">
        <v>192</v>
      </c>
      <c r="U594" s="6">
        <f t="shared" si="179"/>
        <v>52.6082112</v>
      </c>
      <c r="V594" s="4">
        <v>156</v>
      </c>
      <c r="W594" s="6">
        <f t="shared" si="180"/>
        <v>58.328509199999999</v>
      </c>
      <c r="X594" s="4">
        <v>72</v>
      </c>
      <c r="Y594" s="6">
        <f t="shared" si="181"/>
        <v>26.388028295999998</v>
      </c>
      <c r="Z594" s="4">
        <v>120</v>
      </c>
      <c r="AA594" s="6">
        <f t="shared" si="182"/>
        <v>37.96281192</v>
      </c>
      <c r="AB594" s="4">
        <v>360</v>
      </c>
      <c r="AC594" s="6">
        <f t="shared" si="183"/>
        <v>155.88117395999998</v>
      </c>
      <c r="AD594" s="4">
        <v>84</v>
      </c>
      <c r="AE594" s="6">
        <f t="shared" si="184"/>
        <v>57.905475600000003</v>
      </c>
      <c r="AF594" s="4">
        <v>276</v>
      </c>
      <c r="AG594" s="6">
        <f t="shared" si="185"/>
        <v>493.28090892</v>
      </c>
      <c r="AH594" s="4">
        <v>120</v>
      </c>
      <c r="AI594" s="6">
        <f t="shared" si="186"/>
        <v>52.803292475999996</v>
      </c>
      <c r="AJ594" s="4">
        <v>800</v>
      </c>
      <c r="AK594" s="6">
        <f t="shared" si="187"/>
        <v>337.04</v>
      </c>
      <c r="AL594" s="4">
        <v>72</v>
      </c>
      <c r="AM594" s="6">
        <f t="shared" si="188"/>
        <v>69.407999791704</v>
      </c>
      <c r="AN594" s="4">
        <v>192</v>
      </c>
      <c r="AO594" s="6">
        <f t="shared" si="189"/>
        <v>125.3885952</v>
      </c>
      <c r="AP594" s="6">
        <v>2010.9781999999998</v>
      </c>
    </row>
    <row r="595" spans="1:42" x14ac:dyDescent="0.25">
      <c r="A595" s="1">
        <v>13494</v>
      </c>
      <c r="B595" s="1" t="s">
        <v>2259</v>
      </c>
      <c r="C595" s="1" t="s">
        <v>2596</v>
      </c>
      <c r="D595" s="4">
        <v>870</v>
      </c>
      <c r="E595" s="6">
        <f t="shared" si="171"/>
        <v>339.21300000000002</v>
      </c>
      <c r="F595" s="4">
        <v>96</v>
      </c>
      <c r="G595" s="6">
        <f t="shared" si="172"/>
        <v>76.863315839999999</v>
      </c>
      <c r="H595" s="4">
        <v>200</v>
      </c>
      <c r="I595" s="6">
        <f t="shared" si="173"/>
        <v>115.99999999999999</v>
      </c>
      <c r="J595" s="4">
        <v>380</v>
      </c>
      <c r="K595" s="6">
        <f t="shared" si="174"/>
        <v>136.03990545599999</v>
      </c>
      <c r="L595" s="4">
        <v>110</v>
      </c>
      <c r="M595" s="6">
        <f t="shared" si="175"/>
        <v>77.550804589599011</v>
      </c>
      <c r="N595" s="4">
        <v>132</v>
      </c>
      <c r="O595" s="6">
        <f t="shared" si="176"/>
        <v>83.160527999999999</v>
      </c>
      <c r="P595" s="4">
        <v>132</v>
      </c>
      <c r="Q595" s="6">
        <f t="shared" si="177"/>
        <v>83.160527999999999</v>
      </c>
      <c r="R595" s="4">
        <v>102</v>
      </c>
      <c r="S595" s="6">
        <f t="shared" si="178"/>
        <v>66.841161</v>
      </c>
      <c r="T595" s="4">
        <v>360</v>
      </c>
      <c r="U595" s="6">
        <f t="shared" si="179"/>
        <v>98.640395999999996</v>
      </c>
      <c r="V595" s="4">
        <v>300</v>
      </c>
      <c r="W595" s="6">
        <f t="shared" si="180"/>
        <v>112.17021</v>
      </c>
      <c r="X595" s="4">
        <v>156</v>
      </c>
      <c r="Y595" s="6">
        <f t="shared" si="181"/>
        <v>57.174061307999999</v>
      </c>
      <c r="Z595" s="4">
        <v>0</v>
      </c>
      <c r="AA595" s="6">
        <f t="shared" si="182"/>
        <v>0</v>
      </c>
      <c r="AB595" s="4">
        <v>1056</v>
      </c>
      <c r="AC595" s="6">
        <f t="shared" si="183"/>
        <v>457.25144361599996</v>
      </c>
      <c r="AD595" s="4">
        <v>180</v>
      </c>
      <c r="AE595" s="6">
        <f t="shared" si="184"/>
        <v>124.083162</v>
      </c>
      <c r="AF595" s="4">
        <v>372</v>
      </c>
      <c r="AG595" s="6">
        <f t="shared" si="185"/>
        <v>664.85687724000002</v>
      </c>
      <c r="AH595" s="4">
        <v>180</v>
      </c>
      <c r="AI595" s="6">
        <f t="shared" si="186"/>
        <v>79.204938713999994</v>
      </c>
      <c r="AJ595" s="4">
        <v>500</v>
      </c>
      <c r="AK595" s="6">
        <f t="shared" si="187"/>
        <v>210.65</v>
      </c>
      <c r="AL595" s="4">
        <v>144</v>
      </c>
      <c r="AM595" s="6">
        <f t="shared" si="188"/>
        <v>138.815999583408</v>
      </c>
      <c r="AN595" s="4">
        <v>496</v>
      </c>
      <c r="AO595" s="6">
        <f t="shared" si="189"/>
        <v>323.92053759999999</v>
      </c>
      <c r="AP595" s="6">
        <v>3245.2009999999996</v>
      </c>
    </row>
    <row r="596" spans="1:42" x14ac:dyDescent="0.25">
      <c r="A596" s="1">
        <v>13495</v>
      </c>
      <c r="B596" s="1" t="s">
        <v>2260</v>
      </c>
      <c r="C596" s="1" t="s">
        <v>2597</v>
      </c>
      <c r="D596" s="4">
        <v>912</v>
      </c>
      <c r="E596" s="6">
        <f t="shared" si="171"/>
        <v>355.58880000000005</v>
      </c>
      <c r="F596" s="4">
        <v>156</v>
      </c>
      <c r="G596" s="6">
        <f t="shared" si="172"/>
        <v>124.90288824</v>
      </c>
      <c r="H596" s="4">
        <v>168</v>
      </c>
      <c r="I596" s="6">
        <f t="shared" si="173"/>
        <v>97.44</v>
      </c>
      <c r="J596" s="4">
        <v>500</v>
      </c>
      <c r="K596" s="6">
        <f t="shared" si="174"/>
        <v>178.9998756</v>
      </c>
      <c r="L596" s="4">
        <v>100</v>
      </c>
      <c r="M596" s="6">
        <f t="shared" si="175"/>
        <v>70.500731445089997</v>
      </c>
      <c r="N596" s="4">
        <v>108</v>
      </c>
      <c r="O596" s="6">
        <f t="shared" si="176"/>
        <v>68.040431999999996</v>
      </c>
      <c r="P596" s="4">
        <v>120</v>
      </c>
      <c r="Q596" s="6">
        <f t="shared" si="177"/>
        <v>75.600480000000005</v>
      </c>
      <c r="R596" s="4">
        <v>96</v>
      </c>
      <c r="S596" s="6">
        <f t="shared" si="178"/>
        <v>62.909328000000002</v>
      </c>
      <c r="T596" s="4">
        <v>312</v>
      </c>
      <c r="U596" s="6">
        <f t="shared" si="179"/>
        <v>85.488343200000003</v>
      </c>
      <c r="V596" s="4">
        <v>288</v>
      </c>
      <c r="W596" s="6">
        <f t="shared" si="180"/>
        <v>107.6834016</v>
      </c>
      <c r="X596" s="4">
        <v>132</v>
      </c>
      <c r="Y596" s="6">
        <f t="shared" si="181"/>
        <v>48.378051876000001</v>
      </c>
      <c r="Z596" s="4">
        <v>240</v>
      </c>
      <c r="AA596" s="6">
        <f t="shared" si="182"/>
        <v>75.92562384</v>
      </c>
      <c r="AB596" s="4">
        <v>600</v>
      </c>
      <c r="AC596" s="6">
        <f t="shared" si="183"/>
        <v>259.80195659999998</v>
      </c>
      <c r="AD596" s="4">
        <v>156</v>
      </c>
      <c r="AE596" s="6">
        <f t="shared" si="184"/>
        <v>107.53874039999999</v>
      </c>
      <c r="AF596" s="4">
        <v>468</v>
      </c>
      <c r="AG596" s="6">
        <f t="shared" si="185"/>
        <v>836.43284556000003</v>
      </c>
      <c r="AH596" s="4">
        <v>180</v>
      </c>
      <c r="AI596" s="6">
        <f t="shared" si="186"/>
        <v>79.204938713999994</v>
      </c>
      <c r="AJ596" s="4">
        <v>1000</v>
      </c>
      <c r="AK596" s="6">
        <f t="shared" si="187"/>
        <v>421.3</v>
      </c>
      <c r="AL596" s="4">
        <v>120</v>
      </c>
      <c r="AM596" s="6">
        <f t="shared" si="188"/>
        <v>115.67999965284</v>
      </c>
      <c r="AN596" s="4">
        <v>608</v>
      </c>
      <c r="AO596" s="6">
        <f t="shared" si="189"/>
        <v>397.06388480000004</v>
      </c>
      <c r="AP596" s="6">
        <v>3567.8607999999995</v>
      </c>
    </row>
    <row r="597" spans="1:42" x14ac:dyDescent="0.25">
      <c r="A597" s="1">
        <v>13496</v>
      </c>
      <c r="B597" s="1" t="s">
        <v>2261</v>
      </c>
      <c r="C597" s="1" t="s">
        <v>1620</v>
      </c>
      <c r="D597" s="4">
        <v>4200</v>
      </c>
      <c r="E597" s="6">
        <f t="shared" si="171"/>
        <v>1637.5800000000002</v>
      </c>
      <c r="F597" s="4">
        <v>900</v>
      </c>
      <c r="G597" s="6">
        <f t="shared" si="172"/>
        <v>720.59358599999996</v>
      </c>
      <c r="H597" s="4">
        <v>968</v>
      </c>
      <c r="I597" s="6">
        <f t="shared" si="173"/>
        <v>561.43999999999994</v>
      </c>
      <c r="J597" s="4">
        <v>840</v>
      </c>
      <c r="K597" s="6">
        <f t="shared" si="174"/>
        <v>300.71979100800002</v>
      </c>
      <c r="L597" s="4">
        <v>550</v>
      </c>
      <c r="M597" s="6">
        <f t="shared" si="175"/>
        <v>387.754022947995</v>
      </c>
      <c r="N597" s="4">
        <v>648</v>
      </c>
      <c r="O597" s="6">
        <f t="shared" si="176"/>
        <v>408.242592</v>
      </c>
      <c r="P597" s="4">
        <v>660</v>
      </c>
      <c r="Q597" s="6">
        <f t="shared" si="177"/>
        <v>415.80264</v>
      </c>
      <c r="R597" s="4">
        <v>504</v>
      </c>
      <c r="S597" s="6">
        <f t="shared" si="178"/>
        <v>330.27397200000001</v>
      </c>
      <c r="T597" s="4">
        <v>1440</v>
      </c>
      <c r="U597" s="6">
        <f t="shared" si="179"/>
        <v>394.56158399999998</v>
      </c>
      <c r="V597" s="4">
        <v>1476</v>
      </c>
      <c r="W597" s="6">
        <f t="shared" si="180"/>
        <v>551.87743319999993</v>
      </c>
      <c r="X597" s="4">
        <v>744</v>
      </c>
      <c r="Y597" s="6">
        <f t="shared" si="181"/>
        <v>272.67629239199999</v>
      </c>
      <c r="Z597" s="4">
        <v>1152</v>
      </c>
      <c r="AA597" s="6">
        <f t="shared" si="182"/>
        <v>364.44299443200003</v>
      </c>
      <c r="AB597" s="4">
        <v>2880</v>
      </c>
      <c r="AC597" s="6">
        <f t="shared" si="183"/>
        <v>1247.0493916799999</v>
      </c>
      <c r="AD597" s="4">
        <v>864</v>
      </c>
      <c r="AE597" s="6">
        <f t="shared" si="184"/>
        <v>595.59917759999996</v>
      </c>
      <c r="AF597" s="4">
        <v>960</v>
      </c>
      <c r="AG597" s="6">
        <f t="shared" si="185"/>
        <v>1715.7596831999999</v>
      </c>
      <c r="AH597" s="4">
        <v>960</v>
      </c>
      <c r="AI597" s="6">
        <f t="shared" si="186"/>
        <v>422.42633980799997</v>
      </c>
      <c r="AJ597" s="4">
        <v>1440</v>
      </c>
      <c r="AK597" s="6">
        <f t="shared" si="187"/>
        <v>606.67200000000003</v>
      </c>
      <c r="AL597" s="4">
        <v>696</v>
      </c>
      <c r="AM597" s="6">
        <f t="shared" si="188"/>
        <v>670.94399798647203</v>
      </c>
      <c r="AN597" s="4">
        <v>1200</v>
      </c>
      <c r="AO597" s="6">
        <f t="shared" si="189"/>
        <v>783.67872</v>
      </c>
      <c r="AP597" s="6">
        <v>12386.51</v>
      </c>
    </row>
    <row r="598" spans="1:42" x14ac:dyDescent="0.25">
      <c r="A598" s="1">
        <v>13497</v>
      </c>
      <c r="B598" s="1" t="s">
        <v>2262</v>
      </c>
      <c r="C598" s="1" t="s">
        <v>1621</v>
      </c>
      <c r="D598" s="4">
        <v>810</v>
      </c>
      <c r="E598" s="6">
        <f t="shared" si="171"/>
        <v>315.81900000000002</v>
      </c>
      <c r="F598" s="4">
        <v>180</v>
      </c>
      <c r="G598" s="6">
        <f t="shared" si="172"/>
        <v>144.11871719999999</v>
      </c>
      <c r="H598" s="4">
        <v>184</v>
      </c>
      <c r="I598" s="6">
        <f t="shared" si="173"/>
        <v>106.72</v>
      </c>
      <c r="J598" s="4">
        <v>360</v>
      </c>
      <c r="K598" s="6">
        <f t="shared" si="174"/>
        <v>128.879910432</v>
      </c>
      <c r="L598" s="4">
        <v>110</v>
      </c>
      <c r="M598" s="6">
        <f t="shared" si="175"/>
        <v>77.550804589599011</v>
      </c>
      <c r="N598" s="4">
        <v>120</v>
      </c>
      <c r="O598" s="6">
        <f t="shared" si="176"/>
        <v>75.600480000000005</v>
      </c>
      <c r="P598" s="4">
        <v>120</v>
      </c>
      <c r="Q598" s="6">
        <f t="shared" si="177"/>
        <v>75.600480000000005</v>
      </c>
      <c r="R598" s="4">
        <v>96</v>
      </c>
      <c r="S598" s="6">
        <f t="shared" si="178"/>
        <v>62.909328000000002</v>
      </c>
      <c r="T598" s="4">
        <v>336</v>
      </c>
      <c r="U598" s="6">
        <f t="shared" si="179"/>
        <v>92.064369599999992</v>
      </c>
      <c r="V598" s="4">
        <v>288</v>
      </c>
      <c r="W598" s="6">
        <f t="shared" si="180"/>
        <v>107.6834016</v>
      </c>
      <c r="X598" s="4">
        <v>144</v>
      </c>
      <c r="Y598" s="6">
        <f t="shared" si="181"/>
        <v>52.776056591999996</v>
      </c>
      <c r="Z598" s="4">
        <v>216</v>
      </c>
      <c r="AA598" s="6">
        <f t="shared" si="182"/>
        <v>68.333061455999996</v>
      </c>
      <c r="AB598" s="4">
        <v>696</v>
      </c>
      <c r="AC598" s="6">
        <f t="shared" si="183"/>
        <v>301.370269656</v>
      </c>
      <c r="AD598" s="4">
        <v>168</v>
      </c>
      <c r="AE598" s="6">
        <f t="shared" si="184"/>
        <v>115.81095120000001</v>
      </c>
      <c r="AF598" s="4">
        <v>336</v>
      </c>
      <c r="AG598" s="6">
        <f t="shared" si="185"/>
        <v>600.51588912</v>
      </c>
      <c r="AH598" s="4">
        <v>180</v>
      </c>
      <c r="AI598" s="6">
        <f t="shared" si="186"/>
        <v>79.204938713999994</v>
      </c>
      <c r="AJ598" s="4">
        <v>500</v>
      </c>
      <c r="AK598" s="6">
        <f t="shared" si="187"/>
        <v>210.65</v>
      </c>
      <c r="AL598" s="4">
        <v>132</v>
      </c>
      <c r="AM598" s="6">
        <f t="shared" si="188"/>
        <v>127.247999618124</v>
      </c>
      <c r="AN598" s="4">
        <v>0</v>
      </c>
      <c r="AO598" s="6">
        <f t="shared" si="189"/>
        <v>0</v>
      </c>
      <c r="AP598" s="6">
        <v>2742.4649999999997</v>
      </c>
    </row>
    <row r="599" spans="1:42" x14ac:dyDescent="0.25">
      <c r="A599" s="1">
        <v>13498</v>
      </c>
      <c r="B599" s="1" t="s">
        <v>2263</v>
      </c>
      <c r="C599" s="1" t="s">
        <v>2598</v>
      </c>
      <c r="D599" s="4">
        <v>5658</v>
      </c>
      <c r="E599" s="6">
        <f t="shared" si="171"/>
        <v>2206.0542</v>
      </c>
      <c r="F599" s="4">
        <v>1224</v>
      </c>
      <c r="G599" s="6">
        <f t="shared" si="172"/>
        <v>980.0072769599999</v>
      </c>
      <c r="H599" s="4">
        <v>1304</v>
      </c>
      <c r="I599" s="6">
        <f t="shared" si="173"/>
        <v>756.31999999999994</v>
      </c>
      <c r="J599" s="4">
        <v>2500</v>
      </c>
      <c r="K599" s="6">
        <f t="shared" si="174"/>
        <v>894.99937799999998</v>
      </c>
      <c r="L599" s="4">
        <v>740</v>
      </c>
      <c r="M599" s="6">
        <f t="shared" si="175"/>
        <v>521.70541269366606</v>
      </c>
      <c r="N599" s="4">
        <v>876</v>
      </c>
      <c r="O599" s="6">
        <f t="shared" si="176"/>
        <v>551.88350400000002</v>
      </c>
      <c r="P599" s="4">
        <v>876</v>
      </c>
      <c r="Q599" s="6">
        <f t="shared" si="177"/>
        <v>551.88350400000002</v>
      </c>
      <c r="R599" s="4">
        <v>678</v>
      </c>
      <c r="S599" s="6">
        <f t="shared" si="178"/>
        <v>444.29712899999998</v>
      </c>
      <c r="T599" s="4">
        <v>2400</v>
      </c>
      <c r="U599" s="6">
        <f t="shared" si="179"/>
        <v>657.60263999999995</v>
      </c>
      <c r="V599" s="4">
        <v>1980</v>
      </c>
      <c r="W599" s="6">
        <f t="shared" si="180"/>
        <v>740.32338599999991</v>
      </c>
      <c r="X599" s="4">
        <v>996</v>
      </c>
      <c r="Y599" s="6">
        <f t="shared" si="181"/>
        <v>365.03439142799999</v>
      </c>
      <c r="Z599" s="4">
        <v>1536</v>
      </c>
      <c r="AA599" s="6">
        <f t="shared" si="182"/>
        <v>485.92399257600005</v>
      </c>
      <c r="AB599" s="4">
        <v>4800</v>
      </c>
      <c r="AC599" s="6">
        <f t="shared" si="183"/>
        <v>2078.4156527999999</v>
      </c>
      <c r="AD599" s="4">
        <v>1164</v>
      </c>
      <c r="AE599" s="6">
        <f t="shared" si="184"/>
        <v>802.40444760000003</v>
      </c>
      <c r="AF599" s="4">
        <v>2316</v>
      </c>
      <c r="AG599" s="6">
        <f t="shared" si="185"/>
        <v>4139.2702357199996</v>
      </c>
      <c r="AH599" s="4">
        <v>1260</v>
      </c>
      <c r="AI599" s="6">
        <f t="shared" si="186"/>
        <v>554.43457099800003</v>
      </c>
      <c r="AJ599" s="4">
        <v>3660</v>
      </c>
      <c r="AK599" s="6">
        <f t="shared" si="187"/>
        <v>1541.9580000000001</v>
      </c>
      <c r="AL599" s="4">
        <v>936</v>
      </c>
      <c r="AM599" s="6">
        <f t="shared" si="188"/>
        <v>902.30399729215196</v>
      </c>
      <c r="AN599" s="4">
        <v>2560</v>
      </c>
      <c r="AO599" s="6">
        <f t="shared" si="189"/>
        <v>1671.8479360000001</v>
      </c>
      <c r="AP599" s="6">
        <v>20843.712200000002</v>
      </c>
    </row>
    <row r="600" spans="1:42" x14ac:dyDescent="0.25">
      <c r="A600" s="1">
        <v>13499</v>
      </c>
      <c r="B600" s="1" t="s">
        <v>2264</v>
      </c>
      <c r="C600" s="1" t="s">
        <v>1623</v>
      </c>
      <c r="D600" s="4">
        <v>3198</v>
      </c>
      <c r="E600" s="6">
        <f t="shared" si="171"/>
        <v>1246.9002</v>
      </c>
      <c r="F600" s="4">
        <v>576</v>
      </c>
      <c r="G600" s="6">
        <f t="shared" si="172"/>
        <v>461.17989503999996</v>
      </c>
      <c r="H600" s="4">
        <v>616</v>
      </c>
      <c r="I600" s="6">
        <f t="shared" si="173"/>
        <v>357.28</v>
      </c>
      <c r="J600" s="4">
        <v>1600</v>
      </c>
      <c r="K600" s="6">
        <f t="shared" si="174"/>
        <v>572.79960191999999</v>
      </c>
      <c r="L600" s="4">
        <v>340</v>
      </c>
      <c r="M600" s="6">
        <f t="shared" si="175"/>
        <v>239.70248691330602</v>
      </c>
      <c r="N600" s="4">
        <v>576</v>
      </c>
      <c r="O600" s="6">
        <f t="shared" si="176"/>
        <v>362.88230399999998</v>
      </c>
      <c r="P600" s="4">
        <v>588</v>
      </c>
      <c r="Q600" s="6">
        <f t="shared" si="177"/>
        <v>370.44235200000003</v>
      </c>
      <c r="R600" s="4">
        <v>318</v>
      </c>
      <c r="S600" s="6">
        <f t="shared" si="178"/>
        <v>208.38714899999999</v>
      </c>
      <c r="T600" s="4">
        <v>1128</v>
      </c>
      <c r="U600" s="6">
        <f t="shared" si="179"/>
        <v>309.07324080000001</v>
      </c>
      <c r="V600" s="4">
        <v>936</v>
      </c>
      <c r="W600" s="6">
        <f t="shared" si="180"/>
        <v>349.97105519999997</v>
      </c>
      <c r="X600" s="4">
        <v>468</v>
      </c>
      <c r="Y600" s="6">
        <f t="shared" si="181"/>
        <v>171.52218392399999</v>
      </c>
      <c r="Z600" s="4">
        <v>720</v>
      </c>
      <c r="AA600" s="6">
        <f t="shared" si="182"/>
        <v>227.77687152000001</v>
      </c>
      <c r="AB600" s="4">
        <v>1512</v>
      </c>
      <c r="AC600" s="6">
        <f t="shared" si="183"/>
        <v>654.700930632</v>
      </c>
      <c r="AD600" s="4">
        <v>876</v>
      </c>
      <c r="AE600" s="6">
        <f t="shared" si="184"/>
        <v>603.8713884</v>
      </c>
      <c r="AF600" s="4">
        <v>2496</v>
      </c>
      <c r="AG600" s="6">
        <f t="shared" si="185"/>
        <v>4460.9751763200002</v>
      </c>
      <c r="AH600" s="4">
        <v>600</v>
      </c>
      <c r="AI600" s="6">
        <f t="shared" si="186"/>
        <v>264.01646238000001</v>
      </c>
      <c r="AJ600" s="4">
        <v>220</v>
      </c>
      <c r="AK600" s="6">
        <f t="shared" si="187"/>
        <v>92.686000000000007</v>
      </c>
      <c r="AL600" s="4">
        <v>444</v>
      </c>
      <c r="AM600" s="6">
        <f t="shared" si="188"/>
        <v>428.01599871550803</v>
      </c>
      <c r="AN600" s="4">
        <v>224</v>
      </c>
      <c r="AO600" s="6">
        <f t="shared" si="189"/>
        <v>146.28669440000002</v>
      </c>
      <c r="AP600" s="6">
        <v>11527.130200000001</v>
      </c>
    </row>
    <row r="601" spans="1:42" x14ac:dyDescent="0.25">
      <c r="A601" s="1">
        <v>13500</v>
      </c>
      <c r="B601" s="1" t="s">
        <v>2265</v>
      </c>
      <c r="C601" s="1" t="s">
        <v>2599</v>
      </c>
      <c r="D601" s="4">
        <v>25002</v>
      </c>
      <c r="E601" s="6">
        <f t="shared" si="171"/>
        <v>9748.2798000000003</v>
      </c>
      <c r="F601" s="4">
        <v>9996</v>
      </c>
      <c r="G601" s="6">
        <f t="shared" si="172"/>
        <v>8003.3927618399994</v>
      </c>
      <c r="H601" s="4">
        <v>5200</v>
      </c>
      <c r="I601" s="6">
        <f t="shared" si="173"/>
        <v>3016</v>
      </c>
      <c r="J601" s="4">
        <v>6000</v>
      </c>
      <c r="K601" s="6">
        <f t="shared" si="174"/>
        <v>2147.9985071999999</v>
      </c>
      <c r="L601" s="4">
        <v>7310</v>
      </c>
      <c r="M601" s="6">
        <f t="shared" si="175"/>
        <v>5153.603468636079</v>
      </c>
      <c r="N601" s="4">
        <v>5004</v>
      </c>
      <c r="O601" s="6">
        <f t="shared" si="176"/>
        <v>3152.5400159999999</v>
      </c>
      <c r="P601" s="4">
        <v>5004</v>
      </c>
      <c r="Q601" s="6">
        <f t="shared" si="177"/>
        <v>3152.5400159999999</v>
      </c>
      <c r="R601" s="4">
        <v>4002</v>
      </c>
      <c r="S601" s="6">
        <f t="shared" si="178"/>
        <v>2622.5326110000001</v>
      </c>
      <c r="T601" s="4">
        <v>17496</v>
      </c>
      <c r="U601" s="6">
        <f t="shared" si="179"/>
        <v>4793.9232456</v>
      </c>
      <c r="V601" s="4">
        <v>17496</v>
      </c>
      <c r="W601" s="6">
        <f t="shared" si="180"/>
        <v>6541.7666471999992</v>
      </c>
      <c r="X601" s="4">
        <v>9912</v>
      </c>
      <c r="Y601" s="6">
        <f t="shared" si="181"/>
        <v>3632.751895416</v>
      </c>
      <c r="Z601" s="4">
        <v>6504</v>
      </c>
      <c r="AA601" s="6">
        <f t="shared" si="182"/>
        <v>2057.5844060640002</v>
      </c>
      <c r="AB601" s="4">
        <v>17496</v>
      </c>
      <c r="AC601" s="6">
        <f t="shared" si="183"/>
        <v>7575.8250544559996</v>
      </c>
      <c r="AD601" s="4">
        <v>5004</v>
      </c>
      <c r="AE601" s="6">
        <f t="shared" si="184"/>
        <v>3449.5119036000001</v>
      </c>
      <c r="AF601" s="4">
        <v>2004</v>
      </c>
      <c r="AG601" s="6">
        <f t="shared" si="185"/>
        <v>3581.6483386800001</v>
      </c>
      <c r="AH601" s="4">
        <v>12000</v>
      </c>
      <c r="AI601" s="6">
        <f t="shared" si="186"/>
        <v>5280.3292475999997</v>
      </c>
      <c r="AJ601" s="4">
        <v>6000</v>
      </c>
      <c r="AK601" s="6">
        <f t="shared" si="187"/>
        <v>2527.8000000000002</v>
      </c>
      <c r="AL601" s="4">
        <v>9300</v>
      </c>
      <c r="AM601" s="6">
        <f t="shared" si="188"/>
        <v>8965.1999730950993</v>
      </c>
      <c r="AN601" s="4">
        <v>4992</v>
      </c>
      <c r="AO601" s="6">
        <f t="shared" si="189"/>
        <v>3260.1034752</v>
      </c>
      <c r="AP601" s="6">
        <v>88655.087799999994</v>
      </c>
    </row>
    <row r="602" spans="1:42" x14ac:dyDescent="0.25">
      <c r="A602" s="1">
        <v>13501</v>
      </c>
      <c r="B602" s="1" t="s">
        <v>2266</v>
      </c>
      <c r="C602" s="1" t="s">
        <v>1283</v>
      </c>
      <c r="D602" s="4">
        <v>120</v>
      </c>
      <c r="E602" s="6">
        <f t="shared" si="171"/>
        <v>46.788000000000004</v>
      </c>
      <c r="F602" s="4">
        <v>120</v>
      </c>
      <c r="G602" s="6">
        <f t="shared" si="172"/>
        <v>96.079144799999995</v>
      </c>
      <c r="H602" s="4">
        <v>120</v>
      </c>
      <c r="I602" s="6">
        <f t="shared" si="173"/>
        <v>69.599999999999994</v>
      </c>
      <c r="J602" s="4">
        <v>0</v>
      </c>
      <c r="K602" s="6">
        <f t="shared" si="174"/>
        <v>0</v>
      </c>
      <c r="L602" s="4">
        <v>90</v>
      </c>
      <c r="M602" s="6">
        <f t="shared" si="175"/>
        <v>63.450658300581004</v>
      </c>
      <c r="N602" s="4">
        <v>60</v>
      </c>
      <c r="O602" s="6">
        <f t="shared" si="176"/>
        <v>37.800240000000002</v>
      </c>
      <c r="P602" s="4">
        <v>24</v>
      </c>
      <c r="Q602" s="6">
        <f t="shared" si="177"/>
        <v>15.120096</v>
      </c>
      <c r="R602" s="4">
        <v>90</v>
      </c>
      <c r="S602" s="6">
        <f t="shared" si="178"/>
        <v>58.977494999999998</v>
      </c>
      <c r="T602" s="4">
        <v>96</v>
      </c>
      <c r="U602" s="6">
        <f t="shared" si="179"/>
        <v>26.3041056</v>
      </c>
      <c r="V602" s="4">
        <v>84</v>
      </c>
      <c r="W602" s="6">
        <f t="shared" si="180"/>
        <v>31.407658799999997</v>
      </c>
      <c r="X602" s="4">
        <v>60</v>
      </c>
      <c r="Y602" s="6">
        <f t="shared" si="181"/>
        <v>21.990023579999999</v>
      </c>
      <c r="Z602" s="4">
        <v>24</v>
      </c>
      <c r="AA602" s="6">
        <f t="shared" si="182"/>
        <v>7.5925623840000007</v>
      </c>
      <c r="AB602" s="4">
        <v>72</v>
      </c>
      <c r="AC602" s="6">
        <f t="shared" si="183"/>
        <v>31.176234791999999</v>
      </c>
      <c r="AD602" s="4">
        <v>36</v>
      </c>
      <c r="AE602" s="6">
        <f t="shared" si="184"/>
        <v>24.8166324</v>
      </c>
      <c r="AF602" s="4">
        <v>60</v>
      </c>
      <c r="AG602" s="6">
        <f t="shared" si="185"/>
        <v>107.2349802</v>
      </c>
      <c r="AH602" s="4">
        <v>120</v>
      </c>
      <c r="AI602" s="6">
        <f t="shared" si="186"/>
        <v>52.803292475999996</v>
      </c>
      <c r="AJ602" s="4">
        <v>80</v>
      </c>
      <c r="AK602" s="6">
        <f t="shared" si="187"/>
        <v>33.704000000000001</v>
      </c>
      <c r="AL602" s="4">
        <v>144</v>
      </c>
      <c r="AM602" s="6">
        <f t="shared" si="188"/>
        <v>138.815999583408</v>
      </c>
      <c r="AN602" s="4">
        <v>64</v>
      </c>
      <c r="AO602" s="6">
        <f t="shared" si="189"/>
        <v>41.796198400000002</v>
      </c>
      <c r="AP602" s="6">
        <v>905.38</v>
      </c>
    </row>
    <row r="603" spans="1:42" x14ac:dyDescent="0.25">
      <c r="A603" s="1">
        <v>13503</v>
      </c>
      <c r="B603" s="1" t="s">
        <v>2267</v>
      </c>
      <c r="C603" s="1" t="s">
        <v>1630</v>
      </c>
      <c r="D603" s="4">
        <v>1452</v>
      </c>
      <c r="E603" s="6">
        <f t="shared" si="171"/>
        <v>566.13480000000004</v>
      </c>
      <c r="F603" s="4">
        <v>312</v>
      </c>
      <c r="G603" s="6">
        <f t="shared" si="172"/>
        <v>249.80577647999999</v>
      </c>
      <c r="H603" s="4">
        <v>336</v>
      </c>
      <c r="I603" s="6">
        <f t="shared" si="173"/>
        <v>194.88</v>
      </c>
      <c r="J603" s="4">
        <v>0</v>
      </c>
      <c r="K603" s="6">
        <f t="shared" si="174"/>
        <v>0</v>
      </c>
      <c r="L603" s="4">
        <v>190</v>
      </c>
      <c r="M603" s="6">
        <f t="shared" si="175"/>
        <v>133.95138974567101</v>
      </c>
      <c r="N603" s="4">
        <v>228</v>
      </c>
      <c r="O603" s="6">
        <f t="shared" si="176"/>
        <v>143.64091200000001</v>
      </c>
      <c r="P603" s="4">
        <v>228</v>
      </c>
      <c r="Q603" s="6">
        <f t="shared" si="177"/>
        <v>143.64091200000001</v>
      </c>
      <c r="R603" s="4">
        <v>174</v>
      </c>
      <c r="S603" s="6">
        <f t="shared" si="178"/>
        <v>114.023157</v>
      </c>
      <c r="T603" s="4">
        <v>624</v>
      </c>
      <c r="U603" s="6">
        <f t="shared" si="179"/>
        <v>170.97668640000001</v>
      </c>
      <c r="V603" s="4">
        <v>516</v>
      </c>
      <c r="W603" s="6">
        <f t="shared" si="180"/>
        <v>192.93276119999999</v>
      </c>
      <c r="X603" s="4">
        <v>252</v>
      </c>
      <c r="Y603" s="6">
        <f t="shared" si="181"/>
        <v>92.358099035999999</v>
      </c>
      <c r="Z603" s="4">
        <v>120</v>
      </c>
      <c r="AA603" s="6">
        <f t="shared" si="182"/>
        <v>37.96281192</v>
      </c>
      <c r="AB603" s="4">
        <v>1224</v>
      </c>
      <c r="AC603" s="6">
        <f t="shared" si="183"/>
        <v>529.99599146399999</v>
      </c>
      <c r="AD603" s="4">
        <v>300</v>
      </c>
      <c r="AE603" s="6">
        <f t="shared" si="184"/>
        <v>206.80527000000001</v>
      </c>
      <c r="AF603" s="4">
        <v>432</v>
      </c>
      <c r="AG603" s="6">
        <f t="shared" si="185"/>
        <v>772.09185744000001</v>
      </c>
      <c r="AH603" s="4">
        <v>300</v>
      </c>
      <c r="AI603" s="6">
        <f t="shared" si="186"/>
        <v>132.00823119</v>
      </c>
      <c r="AJ603" s="4">
        <v>1300</v>
      </c>
      <c r="AK603" s="6">
        <f t="shared" si="187"/>
        <v>547.69000000000005</v>
      </c>
      <c r="AL603" s="4">
        <v>240</v>
      </c>
      <c r="AM603" s="6">
        <f t="shared" si="188"/>
        <v>231.35999930567999</v>
      </c>
      <c r="AN603" s="4">
        <v>656</v>
      </c>
      <c r="AO603" s="6">
        <f t="shared" si="189"/>
        <v>428.4110336</v>
      </c>
      <c r="AP603" s="6">
        <v>4887.9427999999998</v>
      </c>
    </row>
    <row r="604" spans="1:42" x14ac:dyDescent="0.25">
      <c r="A604" s="1">
        <v>13505</v>
      </c>
      <c r="B604" s="1" t="s">
        <v>2268</v>
      </c>
      <c r="C604" s="1" t="s">
        <v>2600</v>
      </c>
      <c r="D604" s="4">
        <v>3000</v>
      </c>
      <c r="E604" s="6">
        <f t="shared" si="171"/>
        <v>1169.7</v>
      </c>
      <c r="F604" s="4">
        <v>1296</v>
      </c>
      <c r="G604" s="6">
        <f t="shared" si="172"/>
        <v>1037.65476384</v>
      </c>
      <c r="H604" s="4">
        <v>1400</v>
      </c>
      <c r="I604" s="6">
        <f t="shared" si="173"/>
        <v>812</v>
      </c>
      <c r="J604" s="4">
        <v>800</v>
      </c>
      <c r="K604" s="6">
        <f t="shared" si="174"/>
        <v>286.39980095999999</v>
      </c>
      <c r="L604" s="4">
        <v>650</v>
      </c>
      <c r="M604" s="6">
        <f t="shared" si="175"/>
        <v>458.25475439308502</v>
      </c>
      <c r="N604" s="4">
        <v>600</v>
      </c>
      <c r="O604" s="6">
        <f t="shared" si="176"/>
        <v>378.00240000000002</v>
      </c>
      <c r="P604" s="4">
        <v>600</v>
      </c>
      <c r="Q604" s="6">
        <f t="shared" si="177"/>
        <v>378.00240000000002</v>
      </c>
      <c r="R604" s="4">
        <v>1500</v>
      </c>
      <c r="S604" s="6">
        <f t="shared" si="178"/>
        <v>982.95825000000002</v>
      </c>
      <c r="T604" s="4">
        <v>1392</v>
      </c>
      <c r="U604" s="6">
        <f t="shared" si="179"/>
        <v>381.4095312</v>
      </c>
      <c r="V604" s="4">
        <v>1404</v>
      </c>
      <c r="W604" s="6">
        <f t="shared" si="180"/>
        <v>524.95658279999998</v>
      </c>
      <c r="X604" s="4">
        <v>1404</v>
      </c>
      <c r="Y604" s="6">
        <f t="shared" si="181"/>
        <v>514.56655177200003</v>
      </c>
      <c r="Z604" s="4">
        <v>744</v>
      </c>
      <c r="AA604" s="6">
        <f t="shared" si="182"/>
        <v>235.369433904</v>
      </c>
      <c r="AB604" s="4">
        <v>144</v>
      </c>
      <c r="AC604" s="6">
        <f t="shared" si="183"/>
        <v>62.352469583999998</v>
      </c>
      <c r="AD604" s="4">
        <v>336</v>
      </c>
      <c r="AE604" s="6">
        <f t="shared" si="184"/>
        <v>231.62190240000001</v>
      </c>
      <c r="AF604" s="4">
        <v>300</v>
      </c>
      <c r="AG604" s="6">
        <f t="shared" si="185"/>
        <v>536.17490099999998</v>
      </c>
      <c r="AH604" s="4">
        <v>180</v>
      </c>
      <c r="AI604" s="6">
        <f t="shared" si="186"/>
        <v>79.204938713999994</v>
      </c>
      <c r="AJ604" s="4">
        <v>200</v>
      </c>
      <c r="AK604" s="6">
        <f t="shared" si="187"/>
        <v>84.26</v>
      </c>
      <c r="AL604" s="4">
        <v>876</v>
      </c>
      <c r="AM604" s="6">
        <f t="shared" si="188"/>
        <v>844.46399746573206</v>
      </c>
      <c r="AN604" s="4">
        <v>544</v>
      </c>
      <c r="AO604" s="6">
        <f t="shared" si="189"/>
        <v>355.2676864</v>
      </c>
      <c r="AP604" s="6">
        <v>9351.4700000000012</v>
      </c>
    </row>
    <row r="605" spans="1:42" x14ac:dyDescent="0.25">
      <c r="A605" s="1">
        <v>13506</v>
      </c>
      <c r="B605" s="1" t="s">
        <v>2269</v>
      </c>
      <c r="C605" s="1" t="s">
        <v>2601</v>
      </c>
      <c r="D605" s="4">
        <v>546</v>
      </c>
      <c r="E605" s="6">
        <f t="shared" si="171"/>
        <v>212.8854</v>
      </c>
      <c r="F605" s="4">
        <v>120</v>
      </c>
      <c r="G605" s="6">
        <f t="shared" si="172"/>
        <v>96.079144799999995</v>
      </c>
      <c r="H605" s="4">
        <v>128</v>
      </c>
      <c r="I605" s="6">
        <f t="shared" si="173"/>
        <v>74.239999999999995</v>
      </c>
      <c r="J605" s="4">
        <v>240</v>
      </c>
      <c r="K605" s="6">
        <f t="shared" si="174"/>
        <v>85.919940287999992</v>
      </c>
      <c r="L605" s="4">
        <v>70</v>
      </c>
      <c r="M605" s="6">
        <f t="shared" si="175"/>
        <v>49.350512011563005</v>
      </c>
      <c r="N605" s="4">
        <v>84</v>
      </c>
      <c r="O605" s="6">
        <f t="shared" si="176"/>
        <v>52.920335999999999</v>
      </c>
      <c r="P605" s="4">
        <v>84</v>
      </c>
      <c r="Q605" s="6">
        <f t="shared" si="177"/>
        <v>52.920335999999999</v>
      </c>
      <c r="R605" s="4">
        <v>66</v>
      </c>
      <c r="S605" s="6">
        <f t="shared" si="178"/>
        <v>43.250163000000001</v>
      </c>
      <c r="T605" s="4">
        <v>240</v>
      </c>
      <c r="U605" s="6">
        <f t="shared" si="179"/>
        <v>65.760264000000006</v>
      </c>
      <c r="V605" s="4">
        <v>192</v>
      </c>
      <c r="W605" s="6">
        <f t="shared" si="180"/>
        <v>71.788934399999988</v>
      </c>
      <c r="X605" s="4">
        <v>96</v>
      </c>
      <c r="Y605" s="6">
        <f t="shared" si="181"/>
        <v>35.184037728</v>
      </c>
      <c r="Z605" s="4">
        <v>144</v>
      </c>
      <c r="AA605" s="6">
        <f t="shared" si="182"/>
        <v>45.555374304000004</v>
      </c>
      <c r="AB605" s="4">
        <v>456</v>
      </c>
      <c r="AC605" s="6">
        <f t="shared" si="183"/>
        <v>197.44948701599998</v>
      </c>
      <c r="AD605" s="4">
        <v>108</v>
      </c>
      <c r="AE605" s="6">
        <f t="shared" si="184"/>
        <v>74.449897199999995</v>
      </c>
      <c r="AF605" s="4">
        <v>228</v>
      </c>
      <c r="AG605" s="6">
        <f t="shared" si="185"/>
        <v>407.49292475999999</v>
      </c>
      <c r="AH605" s="4">
        <v>120</v>
      </c>
      <c r="AI605" s="6">
        <f t="shared" si="186"/>
        <v>52.803292475999996</v>
      </c>
      <c r="AJ605" s="4">
        <v>2500</v>
      </c>
      <c r="AK605" s="6">
        <f t="shared" si="187"/>
        <v>1053.25</v>
      </c>
      <c r="AL605" s="4">
        <v>96</v>
      </c>
      <c r="AM605" s="6">
        <f t="shared" si="188"/>
        <v>92.543999722272005</v>
      </c>
      <c r="AN605" s="4">
        <v>240</v>
      </c>
      <c r="AO605" s="6">
        <f t="shared" si="189"/>
        <v>156.73574400000001</v>
      </c>
      <c r="AP605" s="6">
        <v>2919.6533999999997</v>
      </c>
    </row>
    <row r="606" spans="1:42" x14ac:dyDescent="0.25">
      <c r="A606" s="1">
        <v>13510</v>
      </c>
      <c r="B606" s="1" t="s">
        <v>2270</v>
      </c>
      <c r="C606" s="1" t="s">
        <v>2602</v>
      </c>
      <c r="D606" s="4">
        <v>0</v>
      </c>
      <c r="E606" s="6">
        <f t="shared" si="171"/>
        <v>0</v>
      </c>
      <c r="F606" s="4">
        <v>0</v>
      </c>
      <c r="G606" s="6">
        <f t="shared" si="172"/>
        <v>0</v>
      </c>
      <c r="H606" s="4">
        <v>248</v>
      </c>
      <c r="I606" s="6">
        <f t="shared" si="173"/>
        <v>143.84</v>
      </c>
      <c r="J606" s="4">
        <v>300</v>
      </c>
      <c r="K606" s="6">
        <f t="shared" si="174"/>
        <v>107.39992536</v>
      </c>
      <c r="L606" s="4">
        <v>500</v>
      </c>
      <c r="M606" s="6">
        <f t="shared" si="175"/>
        <v>352.50365722545001</v>
      </c>
      <c r="N606" s="4">
        <v>252</v>
      </c>
      <c r="O606" s="6">
        <f t="shared" si="176"/>
        <v>158.761008</v>
      </c>
      <c r="P606" s="4">
        <v>252</v>
      </c>
      <c r="Q606" s="6">
        <f t="shared" si="177"/>
        <v>158.761008</v>
      </c>
      <c r="R606" s="4">
        <v>498</v>
      </c>
      <c r="S606" s="6">
        <f t="shared" si="178"/>
        <v>326.34213899999997</v>
      </c>
      <c r="T606" s="4">
        <v>744</v>
      </c>
      <c r="U606" s="6">
        <f t="shared" si="179"/>
        <v>203.85681840000001</v>
      </c>
      <c r="V606" s="4">
        <v>204</v>
      </c>
      <c r="W606" s="6">
        <f t="shared" si="180"/>
        <v>76.275742799999989</v>
      </c>
      <c r="X606" s="4">
        <v>204</v>
      </c>
      <c r="Y606" s="6">
        <f t="shared" si="181"/>
        <v>74.766080172000002</v>
      </c>
      <c r="Z606" s="4">
        <v>0</v>
      </c>
      <c r="AA606" s="6">
        <f t="shared" si="182"/>
        <v>0</v>
      </c>
      <c r="AB606" s="4">
        <v>192</v>
      </c>
      <c r="AC606" s="6">
        <f t="shared" si="183"/>
        <v>83.136626111999988</v>
      </c>
      <c r="AD606" s="4">
        <v>396</v>
      </c>
      <c r="AE606" s="6">
        <f t="shared" si="184"/>
        <v>272.98295639999998</v>
      </c>
      <c r="AF606" s="4">
        <v>96</v>
      </c>
      <c r="AG606" s="6">
        <f t="shared" si="185"/>
        <v>171.57596832000002</v>
      </c>
      <c r="AH606" s="4">
        <v>0</v>
      </c>
      <c r="AI606" s="6">
        <f t="shared" si="186"/>
        <v>0</v>
      </c>
      <c r="AJ606" s="4">
        <v>0</v>
      </c>
      <c r="AK606" s="6">
        <f t="shared" si="187"/>
        <v>0</v>
      </c>
      <c r="AL606" s="4">
        <v>0</v>
      </c>
      <c r="AM606" s="6">
        <f t="shared" si="188"/>
        <v>0</v>
      </c>
      <c r="AN606" s="4">
        <v>352</v>
      </c>
      <c r="AO606" s="6">
        <f t="shared" si="189"/>
        <v>229.8790912</v>
      </c>
      <c r="AP606" s="6">
        <v>2359.6540000000005</v>
      </c>
    </row>
    <row r="607" spans="1:42" x14ac:dyDescent="0.25">
      <c r="A607" s="1">
        <v>13511</v>
      </c>
      <c r="B607" s="1" t="s">
        <v>2271</v>
      </c>
      <c r="C607" s="1" t="s">
        <v>2603</v>
      </c>
      <c r="D607" s="4">
        <v>702</v>
      </c>
      <c r="E607" s="6">
        <f t="shared" si="171"/>
        <v>273.70980000000003</v>
      </c>
      <c r="F607" s="4">
        <v>96</v>
      </c>
      <c r="G607" s="6">
        <f t="shared" si="172"/>
        <v>76.863315839999999</v>
      </c>
      <c r="H607" s="4">
        <v>104</v>
      </c>
      <c r="I607" s="6">
        <f t="shared" si="173"/>
        <v>60.319999999999993</v>
      </c>
      <c r="J607" s="4">
        <v>100</v>
      </c>
      <c r="K607" s="6">
        <f t="shared" si="174"/>
        <v>35.799975119999999</v>
      </c>
      <c r="L607" s="4">
        <v>200</v>
      </c>
      <c r="M607" s="6">
        <f t="shared" si="175"/>
        <v>141.00146289017999</v>
      </c>
      <c r="N607" s="4">
        <v>96</v>
      </c>
      <c r="O607" s="6">
        <f t="shared" si="176"/>
        <v>60.480384000000001</v>
      </c>
      <c r="P607" s="4">
        <v>96</v>
      </c>
      <c r="Q607" s="6">
        <f t="shared" si="177"/>
        <v>60.480384000000001</v>
      </c>
      <c r="R607" s="4">
        <v>102</v>
      </c>
      <c r="S607" s="6">
        <f t="shared" si="178"/>
        <v>66.841161</v>
      </c>
      <c r="T607" s="4">
        <v>96</v>
      </c>
      <c r="U607" s="6">
        <f t="shared" si="179"/>
        <v>26.3041056</v>
      </c>
      <c r="V607" s="4">
        <v>96</v>
      </c>
      <c r="W607" s="6">
        <f t="shared" si="180"/>
        <v>35.894467199999994</v>
      </c>
      <c r="X607" s="4">
        <v>96</v>
      </c>
      <c r="Y607" s="6">
        <f t="shared" si="181"/>
        <v>35.184037728</v>
      </c>
      <c r="Z607" s="4">
        <v>72</v>
      </c>
      <c r="AA607" s="6">
        <f t="shared" si="182"/>
        <v>22.777687152000002</v>
      </c>
      <c r="AB607" s="4">
        <v>192</v>
      </c>
      <c r="AC607" s="6">
        <f t="shared" si="183"/>
        <v>83.136626111999988</v>
      </c>
      <c r="AD607" s="4">
        <v>60</v>
      </c>
      <c r="AE607" s="6">
        <f t="shared" si="184"/>
        <v>41.361053999999996</v>
      </c>
      <c r="AF607" s="4">
        <v>96</v>
      </c>
      <c r="AG607" s="6">
        <f t="shared" si="185"/>
        <v>171.57596832000002</v>
      </c>
      <c r="AH607" s="4">
        <v>120</v>
      </c>
      <c r="AI607" s="6">
        <f t="shared" si="186"/>
        <v>52.803292475999996</v>
      </c>
      <c r="AJ607" s="4">
        <v>180</v>
      </c>
      <c r="AK607" s="6">
        <f t="shared" si="187"/>
        <v>75.834000000000003</v>
      </c>
      <c r="AL607" s="4">
        <v>96</v>
      </c>
      <c r="AM607" s="6">
        <f t="shared" si="188"/>
        <v>92.543999722272005</v>
      </c>
      <c r="AN607" s="4">
        <v>96</v>
      </c>
      <c r="AO607" s="6">
        <f t="shared" si="189"/>
        <v>62.694297599999999</v>
      </c>
      <c r="AP607" s="6">
        <v>1475.4318000000001</v>
      </c>
    </row>
    <row r="608" spans="1:42" x14ac:dyDescent="0.25">
      <c r="A608" s="1">
        <v>13512</v>
      </c>
      <c r="B608" s="1" t="s">
        <v>2272</v>
      </c>
      <c r="C608" s="1" t="s">
        <v>2604</v>
      </c>
      <c r="D608" s="4">
        <v>6</v>
      </c>
      <c r="E608" s="6">
        <f t="shared" si="171"/>
        <v>2.3394000000000004</v>
      </c>
      <c r="F608" s="4">
        <v>0</v>
      </c>
      <c r="G608" s="6">
        <f t="shared" si="172"/>
        <v>0</v>
      </c>
      <c r="H608" s="4">
        <v>32</v>
      </c>
      <c r="I608" s="6">
        <f t="shared" si="173"/>
        <v>18.559999999999999</v>
      </c>
      <c r="J608" s="4">
        <v>0</v>
      </c>
      <c r="K608" s="6">
        <f t="shared" si="174"/>
        <v>0</v>
      </c>
      <c r="L608" s="4">
        <v>10</v>
      </c>
      <c r="M608" s="6">
        <f t="shared" si="175"/>
        <v>7.0500731445090006</v>
      </c>
      <c r="N608" s="4">
        <v>0</v>
      </c>
      <c r="O608" s="6">
        <f t="shared" si="176"/>
        <v>0</v>
      </c>
      <c r="P608" s="4">
        <v>12</v>
      </c>
      <c r="Q608" s="6">
        <f t="shared" si="177"/>
        <v>7.5600480000000001</v>
      </c>
      <c r="R608" s="4">
        <v>6</v>
      </c>
      <c r="S608" s="6">
        <f t="shared" si="178"/>
        <v>3.9318330000000001</v>
      </c>
      <c r="T608" s="4">
        <v>0</v>
      </c>
      <c r="U608" s="6">
        <f t="shared" si="179"/>
        <v>0</v>
      </c>
      <c r="V608" s="4">
        <v>0</v>
      </c>
      <c r="W608" s="6">
        <f t="shared" si="180"/>
        <v>0</v>
      </c>
      <c r="X608" s="4">
        <v>0</v>
      </c>
      <c r="Y608" s="6">
        <f t="shared" si="181"/>
        <v>0</v>
      </c>
      <c r="Z608" s="4">
        <v>0</v>
      </c>
      <c r="AA608" s="6">
        <f t="shared" si="182"/>
        <v>0</v>
      </c>
      <c r="AB608" s="4">
        <v>0</v>
      </c>
      <c r="AC608" s="6">
        <f t="shared" si="183"/>
        <v>0</v>
      </c>
      <c r="AD608" s="4">
        <v>12</v>
      </c>
      <c r="AE608" s="6">
        <f t="shared" si="184"/>
        <v>8.2722107999999999</v>
      </c>
      <c r="AF608" s="4">
        <v>12</v>
      </c>
      <c r="AG608" s="6">
        <f t="shared" si="185"/>
        <v>21.446996040000002</v>
      </c>
      <c r="AH608" s="4">
        <v>0</v>
      </c>
      <c r="AI608" s="6">
        <f t="shared" si="186"/>
        <v>0</v>
      </c>
      <c r="AJ608" s="4">
        <v>0</v>
      </c>
      <c r="AK608" s="6">
        <f t="shared" si="187"/>
        <v>0</v>
      </c>
      <c r="AL608" s="4">
        <v>12</v>
      </c>
      <c r="AM608" s="6">
        <f t="shared" si="188"/>
        <v>11.567999965284001</v>
      </c>
      <c r="AN608" s="4">
        <v>16</v>
      </c>
      <c r="AO608" s="6">
        <f t="shared" si="189"/>
        <v>10.4490496</v>
      </c>
      <c r="AP608" s="6">
        <v>91.167399999999986</v>
      </c>
    </row>
    <row r="609" spans="1:42" x14ac:dyDescent="0.25">
      <c r="A609" s="1">
        <v>13514</v>
      </c>
      <c r="B609" s="1" t="s">
        <v>2273</v>
      </c>
      <c r="C609" s="1" t="s">
        <v>2605</v>
      </c>
      <c r="D609" s="4">
        <v>714</v>
      </c>
      <c r="E609" s="6">
        <f t="shared" si="171"/>
        <v>278.3886</v>
      </c>
      <c r="F609" s="4">
        <v>204</v>
      </c>
      <c r="G609" s="6">
        <f t="shared" si="172"/>
        <v>163.33454616</v>
      </c>
      <c r="H609" s="4">
        <v>200</v>
      </c>
      <c r="I609" s="6">
        <f t="shared" si="173"/>
        <v>115.99999999999999</v>
      </c>
      <c r="J609" s="4">
        <v>300</v>
      </c>
      <c r="K609" s="6">
        <f t="shared" si="174"/>
        <v>107.39992536</v>
      </c>
      <c r="L609" s="4">
        <v>120</v>
      </c>
      <c r="M609" s="6">
        <f t="shared" si="175"/>
        <v>84.60087773410801</v>
      </c>
      <c r="N609" s="4">
        <v>96</v>
      </c>
      <c r="O609" s="6">
        <f t="shared" si="176"/>
        <v>60.480384000000001</v>
      </c>
      <c r="P609" s="4">
        <v>108</v>
      </c>
      <c r="Q609" s="6">
        <f t="shared" si="177"/>
        <v>68.040431999999996</v>
      </c>
      <c r="R609" s="4">
        <v>114</v>
      </c>
      <c r="S609" s="6">
        <f t="shared" si="178"/>
        <v>74.704826999999995</v>
      </c>
      <c r="T609" s="4">
        <v>312</v>
      </c>
      <c r="U609" s="6">
        <f t="shared" si="179"/>
        <v>85.488343200000003</v>
      </c>
      <c r="V609" s="4">
        <v>312</v>
      </c>
      <c r="W609" s="6">
        <f t="shared" si="180"/>
        <v>116.6570184</v>
      </c>
      <c r="X609" s="4">
        <v>192</v>
      </c>
      <c r="Y609" s="6">
        <f t="shared" si="181"/>
        <v>70.368075456</v>
      </c>
      <c r="Z609" s="4">
        <v>288</v>
      </c>
      <c r="AA609" s="6">
        <f t="shared" si="182"/>
        <v>91.110748608000009</v>
      </c>
      <c r="AB609" s="4">
        <v>1488</v>
      </c>
      <c r="AC609" s="6">
        <f t="shared" si="183"/>
        <v>644.30885236799998</v>
      </c>
      <c r="AD609" s="4">
        <v>132</v>
      </c>
      <c r="AE609" s="6">
        <f t="shared" si="184"/>
        <v>90.994318800000002</v>
      </c>
      <c r="AF609" s="4">
        <v>288</v>
      </c>
      <c r="AG609" s="6">
        <f t="shared" si="185"/>
        <v>514.72790496000005</v>
      </c>
      <c r="AH609" s="4">
        <v>180</v>
      </c>
      <c r="AI609" s="6">
        <f t="shared" si="186"/>
        <v>79.204938713999994</v>
      </c>
      <c r="AJ609" s="4">
        <v>880</v>
      </c>
      <c r="AK609" s="6">
        <f t="shared" si="187"/>
        <v>370.74400000000003</v>
      </c>
      <c r="AL609" s="4">
        <v>168</v>
      </c>
      <c r="AM609" s="6">
        <f t="shared" si="188"/>
        <v>161.95199951397601</v>
      </c>
      <c r="AN609" s="4">
        <v>464</v>
      </c>
      <c r="AO609" s="6">
        <f t="shared" si="189"/>
        <v>303.0224384</v>
      </c>
      <c r="AP609" s="6">
        <v>3480.9705999999996</v>
      </c>
    </row>
    <row r="610" spans="1:42" x14ac:dyDescent="0.25">
      <c r="A610" s="1">
        <v>13515</v>
      </c>
      <c r="B610" s="1" t="s">
        <v>2274</v>
      </c>
      <c r="C610" s="1" t="s">
        <v>2606</v>
      </c>
      <c r="D610" s="4">
        <v>1020</v>
      </c>
      <c r="E610" s="6">
        <f t="shared" si="171"/>
        <v>397.69800000000004</v>
      </c>
      <c r="F610" s="4">
        <v>216</v>
      </c>
      <c r="G610" s="6">
        <f t="shared" si="172"/>
        <v>172.94246063999998</v>
      </c>
      <c r="H610" s="4">
        <v>232</v>
      </c>
      <c r="I610" s="6">
        <f t="shared" si="173"/>
        <v>134.56</v>
      </c>
      <c r="J610" s="4">
        <v>450</v>
      </c>
      <c r="K610" s="6">
        <f t="shared" si="174"/>
        <v>161.09988804</v>
      </c>
      <c r="L610" s="4">
        <v>130</v>
      </c>
      <c r="M610" s="6">
        <f t="shared" si="175"/>
        <v>91.65095087861701</v>
      </c>
      <c r="N610" s="4">
        <v>156</v>
      </c>
      <c r="O610" s="6">
        <f t="shared" si="176"/>
        <v>98.280624000000003</v>
      </c>
      <c r="P610" s="4">
        <v>156</v>
      </c>
      <c r="Q610" s="6">
        <f t="shared" si="177"/>
        <v>98.280624000000003</v>
      </c>
      <c r="R610" s="4">
        <v>120</v>
      </c>
      <c r="S610" s="6">
        <f t="shared" si="178"/>
        <v>78.636659999999992</v>
      </c>
      <c r="T610" s="4">
        <v>432</v>
      </c>
      <c r="U610" s="6">
        <f t="shared" si="179"/>
        <v>118.36847520000001</v>
      </c>
      <c r="V610" s="4">
        <v>360</v>
      </c>
      <c r="W610" s="6">
        <f t="shared" si="180"/>
        <v>134.604252</v>
      </c>
      <c r="X610" s="4">
        <v>180</v>
      </c>
      <c r="Y610" s="6">
        <f t="shared" si="181"/>
        <v>65.970070739999997</v>
      </c>
      <c r="Z610" s="4">
        <v>288</v>
      </c>
      <c r="AA610" s="6">
        <f t="shared" si="182"/>
        <v>91.110748608000009</v>
      </c>
      <c r="AB610" s="4">
        <v>840</v>
      </c>
      <c r="AC610" s="6">
        <f t="shared" si="183"/>
        <v>363.72273923999995</v>
      </c>
      <c r="AD610" s="4">
        <v>204</v>
      </c>
      <c r="AE610" s="6">
        <f t="shared" si="184"/>
        <v>140.62758360000001</v>
      </c>
      <c r="AF610" s="4">
        <v>192</v>
      </c>
      <c r="AG610" s="6">
        <f t="shared" si="185"/>
        <v>343.15193664000003</v>
      </c>
      <c r="AH610" s="4">
        <v>240</v>
      </c>
      <c r="AI610" s="6">
        <f t="shared" si="186"/>
        <v>105.60658495199999</v>
      </c>
      <c r="AJ610" s="4">
        <v>280</v>
      </c>
      <c r="AK610" s="6">
        <f t="shared" si="187"/>
        <v>117.964</v>
      </c>
      <c r="AL610" s="4">
        <v>168</v>
      </c>
      <c r="AM610" s="6">
        <f t="shared" si="188"/>
        <v>161.95199951397601</v>
      </c>
      <c r="AN610" s="4">
        <v>240</v>
      </c>
      <c r="AO610" s="6">
        <f t="shared" si="189"/>
        <v>156.73574400000001</v>
      </c>
      <c r="AP610" s="6">
        <v>3032.6119999999996</v>
      </c>
    </row>
    <row r="611" spans="1:42" x14ac:dyDescent="0.25">
      <c r="A611" s="1">
        <v>13516</v>
      </c>
      <c r="B611" s="1" t="s">
        <v>2275</v>
      </c>
      <c r="C611" s="1" t="s">
        <v>2607</v>
      </c>
      <c r="D611" s="4">
        <v>4998</v>
      </c>
      <c r="E611" s="6">
        <f t="shared" si="171"/>
        <v>1948.7202000000002</v>
      </c>
      <c r="F611" s="4">
        <v>1488</v>
      </c>
      <c r="G611" s="6">
        <f t="shared" si="172"/>
        <v>1191.3813955199998</v>
      </c>
      <c r="H611" s="4">
        <v>1592</v>
      </c>
      <c r="I611" s="6">
        <f t="shared" si="173"/>
        <v>923.3599999999999</v>
      </c>
      <c r="J611" s="4">
        <v>2000</v>
      </c>
      <c r="K611" s="6">
        <f t="shared" si="174"/>
        <v>715.99950239999998</v>
      </c>
      <c r="L611" s="4">
        <v>900</v>
      </c>
      <c r="M611" s="6">
        <f t="shared" si="175"/>
        <v>634.50658300581006</v>
      </c>
      <c r="N611" s="4">
        <v>996</v>
      </c>
      <c r="O611" s="6">
        <f t="shared" si="176"/>
        <v>627.48398399999996</v>
      </c>
      <c r="P611" s="4">
        <v>996</v>
      </c>
      <c r="Q611" s="6">
        <f t="shared" si="177"/>
        <v>627.48398399999996</v>
      </c>
      <c r="R611" s="4">
        <v>828</v>
      </c>
      <c r="S611" s="6">
        <f t="shared" si="178"/>
        <v>542.59295399999996</v>
      </c>
      <c r="T611" s="4">
        <v>2928</v>
      </c>
      <c r="U611" s="6">
        <f t="shared" si="179"/>
        <v>802.27522079999994</v>
      </c>
      <c r="V611" s="4">
        <v>2424</v>
      </c>
      <c r="W611" s="6">
        <f t="shared" si="180"/>
        <v>906.33529679999992</v>
      </c>
      <c r="X611" s="4">
        <v>1224</v>
      </c>
      <c r="Y611" s="6">
        <f t="shared" si="181"/>
        <v>448.59648103199999</v>
      </c>
      <c r="Z611" s="4">
        <v>1512</v>
      </c>
      <c r="AA611" s="6">
        <f t="shared" si="182"/>
        <v>478.33143019200003</v>
      </c>
      <c r="AB611" s="4">
        <v>3504</v>
      </c>
      <c r="AC611" s="6">
        <f t="shared" si="183"/>
        <v>1517.2434265439999</v>
      </c>
      <c r="AD611" s="4">
        <v>996</v>
      </c>
      <c r="AE611" s="6">
        <f t="shared" si="184"/>
        <v>686.59349639999994</v>
      </c>
      <c r="AF611" s="4">
        <v>804</v>
      </c>
      <c r="AG611" s="6">
        <f t="shared" si="185"/>
        <v>1436.9487346799999</v>
      </c>
      <c r="AH611" s="4">
        <v>1560</v>
      </c>
      <c r="AI611" s="6">
        <f t="shared" si="186"/>
        <v>686.44280218799997</v>
      </c>
      <c r="AJ611" s="4">
        <v>1200</v>
      </c>
      <c r="AK611" s="6">
        <f t="shared" si="187"/>
        <v>505.56</v>
      </c>
      <c r="AL611" s="4">
        <v>0</v>
      </c>
      <c r="AM611" s="6">
        <f t="shared" si="188"/>
        <v>0</v>
      </c>
      <c r="AN611" s="4">
        <v>1008</v>
      </c>
      <c r="AO611" s="6">
        <f t="shared" si="189"/>
        <v>658.29012480000006</v>
      </c>
      <c r="AP611" s="6">
        <v>15336.440200000001</v>
      </c>
    </row>
    <row r="612" spans="1:42" x14ac:dyDescent="0.25">
      <c r="A612" s="1">
        <v>13517</v>
      </c>
      <c r="B612" s="1" t="s">
        <v>2276</v>
      </c>
      <c r="C612" s="1" t="s">
        <v>2608</v>
      </c>
      <c r="D612" s="4">
        <v>798</v>
      </c>
      <c r="E612" s="6">
        <f t="shared" si="171"/>
        <v>311.14019999999999</v>
      </c>
      <c r="F612" s="4">
        <v>84</v>
      </c>
      <c r="G612" s="6">
        <f t="shared" si="172"/>
        <v>67.255401359999993</v>
      </c>
      <c r="H612" s="4">
        <v>48</v>
      </c>
      <c r="I612" s="6">
        <f t="shared" si="173"/>
        <v>27.839999999999996</v>
      </c>
      <c r="J612" s="4">
        <v>0</v>
      </c>
      <c r="K612" s="6">
        <f t="shared" si="174"/>
        <v>0</v>
      </c>
      <c r="L612" s="4">
        <v>100</v>
      </c>
      <c r="M612" s="6">
        <f t="shared" si="175"/>
        <v>70.500731445089997</v>
      </c>
      <c r="N612" s="4">
        <v>120</v>
      </c>
      <c r="O612" s="6">
        <f t="shared" si="176"/>
        <v>75.600480000000005</v>
      </c>
      <c r="P612" s="4">
        <v>120</v>
      </c>
      <c r="Q612" s="6">
        <f t="shared" si="177"/>
        <v>75.600480000000005</v>
      </c>
      <c r="R612" s="4">
        <v>84</v>
      </c>
      <c r="S612" s="6">
        <f t="shared" si="178"/>
        <v>55.045662</v>
      </c>
      <c r="T612" s="4">
        <v>456</v>
      </c>
      <c r="U612" s="6">
        <f t="shared" si="179"/>
        <v>124.9445016</v>
      </c>
      <c r="V612" s="4">
        <v>120</v>
      </c>
      <c r="W612" s="6">
        <f t="shared" si="180"/>
        <v>44.868083999999996</v>
      </c>
      <c r="X612" s="4">
        <v>36</v>
      </c>
      <c r="Y612" s="6">
        <f t="shared" si="181"/>
        <v>13.194014147999999</v>
      </c>
      <c r="Z612" s="4">
        <v>0</v>
      </c>
      <c r="AA612" s="6">
        <f t="shared" si="182"/>
        <v>0</v>
      </c>
      <c r="AB612" s="4">
        <v>192</v>
      </c>
      <c r="AC612" s="6">
        <f t="shared" si="183"/>
        <v>83.136626111999988</v>
      </c>
      <c r="AD612" s="4">
        <v>120</v>
      </c>
      <c r="AE612" s="6">
        <f t="shared" si="184"/>
        <v>82.722107999999992</v>
      </c>
      <c r="AF612" s="4">
        <v>120</v>
      </c>
      <c r="AG612" s="6">
        <f t="shared" si="185"/>
        <v>214.46996039999999</v>
      </c>
      <c r="AH612" s="4">
        <v>120</v>
      </c>
      <c r="AI612" s="6">
        <f t="shared" si="186"/>
        <v>52.803292475999996</v>
      </c>
      <c r="AJ612" s="4">
        <v>120</v>
      </c>
      <c r="AK612" s="6">
        <f t="shared" si="187"/>
        <v>50.555999999999997</v>
      </c>
      <c r="AL612" s="4">
        <v>36</v>
      </c>
      <c r="AM612" s="6">
        <f t="shared" si="188"/>
        <v>34.703999895852</v>
      </c>
      <c r="AN612" s="4">
        <v>128</v>
      </c>
      <c r="AO612" s="6">
        <f t="shared" si="189"/>
        <v>83.592396800000003</v>
      </c>
      <c r="AP612" s="6">
        <v>1467.8482000000001</v>
      </c>
    </row>
    <row r="613" spans="1:42" x14ac:dyDescent="0.25">
      <c r="A613" s="1">
        <v>13518</v>
      </c>
      <c r="B613" s="1" t="s">
        <v>2277</v>
      </c>
      <c r="C613" s="1" t="s">
        <v>2609</v>
      </c>
      <c r="D613" s="4">
        <v>0</v>
      </c>
      <c r="E613" s="6">
        <f t="shared" si="171"/>
        <v>0</v>
      </c>
      <c r="F613" s="4">
        <v>144</v>
      </c>
      <c r="G613" s="6">
        <f t="shared" si="172"/>
        <v>115.29497375999999</v>
      </c>
      <c r="H613" s="4">
        <v>0</v>
      </c>
      <c r="I613" s="6">
        <f t="shared" si="173"/>
        <v>0</v>
      </c>
      <c r="J613" s="4">
        <v>380</v>
      </c>
      <c r="K613" s="6">
        <f t="shared" si="174"/>
        <v>136.03990545599999</v>
      </c>
      <c r="L613" s="4">
        <v>90</v>
      </c>
      <c r="M613" s="6">
        <f t="shared" si="175"/>
        <v>63.450658300581004</v>
      </c>
      <c r="N613" s="4">
        <v>108</v>
      </c>
      <c r="O613" s="6">
        <f t="shared" si="176"/>
        <v>68.040431999999996</v>
      </c>
      <c r="P613" s="4">
        <v>108</v>
      </c>
      <c r="Q613" s="6">
        <f t="shared" si="177"/>
        <v>68.040431999999996</v>
      </c>
      <c r="R613" s="4">
        <v>84</v>
      </c>
      <c r="S613" s="6">
        <f t="shared" si="178"/>
        <v>55.045662</v>
      </c>
      <c r="T613" s="4">
        <v>288</v>
      </c>
      <c r="U613" s="6">
        <f t="shared" si="179"/>
        <v>78.912316799999999</v>
      </c>
      <c r="V613" s="4">
        <v>240</v>
      </c>
      <c r="W613" s="6">
        <f t="shared" si="180"/>
        <v>89.736167999999992</v>
      </c>
      <c r="X613" s="4">
        <v>120</v>
      </c>
      <c r="Y613" s="6">
        <f t="shared" si="181"/>
        <v>43.980047159999998</v>
      </c>
      <c r="Z613" s="4">
        <v>0</v>
      </c>
      <c r="AA613" s="6">
        <f t="shared" si="182"/>
        <v>0</v>
      </c>
      <c r="AB613" s="4">
        <v>600</v>
      </c>
      <c r="AC613" s="6">
        <f t="shared" si="183"/>
        <v>259.80195659999998</v>
      </c>
      <c r="AD613" s="4">
        <v>144</v>
      </c>
      <c r="AE613" s="6">
        <f t="shared" si="184"/>
        <v>99.266529599999998</v>
      </c>
      <c r="AF613" s="4">
        <v>300</v>
      </c>
      <c r="AG613" s="6">
        <f t="shared" si="185"/>
        <v>536.17490099999998</v>
      </c>
      <c r="AH613" s="4">
        <v>180</v>
      </c>
      <c r="AI613" s="6">
        <f t="shared" si="186"/>
        <v>79.204938713999994</v>
      </c>
      <c r="AJ613" s="4">
        <v>1000</v>
      </c>
      <c r="AK613" s="6">
        <f t="shared" si="187"/>
        <v>421.3</v>
      </c>
      <c r="AL613" s="4">
        <v>108</v>
      </c>
      <c r="AM613" s="6">
        <f t="shared" si="188"/>
        <v>104.11199968755601</v>
      </c>
      <c r="AN613" s="4">
        <v>304</v>
      </c>
      <c r="AO613" s="6">
        <f t="shared" si="189"/>
        <v>198.53194240000002</v>
      </c>
      <c r="AP613" s="6">
        <v>2416.4659999999999</v>
      </c>
    </row>
    <row r="614" spans="1:42" x14ac:dyDescent="0.25">
      <c r="A614" s="1">
        <v>13519</v>
      </c>
      <c r="B614" s="1" t="s">
        <v>2278</v>
      </c>
      <c r="C614" s="1" t="s">
        <v>2610</v>
      </c>
      <c r="D614" s="4">
        <v>3528</v>
      </c>
      <c r="E614" s="6">
        <f t="shared" si="171"/>
        <v>1375.5672000000002</v>
      </c>
      <c r="F614" s="4">
        <v>756</v>
      </c>
      <c r="G614" s="6">
        <f t="shared" si="172"/>
        <v>605.29861224000001</v>
      </c>
      <c r="H614" s="4">
        <v>808</v>
      </c>
      <c r="I614" s="6">
        <f t="shared" si="173"/>
        <v>468.64</v>
      </c>
      <c r="J614" s="4">
        <v>1560</v>
      </c>
      <c r="K614" s="6">
        <f t="shared" si="174"/>
        <v>558.47961187199996</v>
      </c>
      <c r="L614" s="4">
        <v>460</v>
      </c>
      <c r="M614" s="6">
        <f t="shared" si="175"/>
        <v>324.30336464741401</v>
      </c>
      <c r="N614" s="4">
        <v>540</v>
      </c>
      <c r="O614" s="6">
        <f t="shared" si="176"/>
        <v>340.20215999999999</v>
      </c>
      <c r="P614" s="4">
        <v>552</v>
      </c>
      <c r="Q614" s="6">
        <f t="shared" si="177"/>
        <v>347.76220799999999</v>
      </c>
      <c r="R614" s="4">
        <v>420</v>
      </c>
      <c r="S614" s="6">
        <f t="shared" si="178"/>
        <v>275.22831000000002</v>
      </c>
      <c r="T614" s="4">
        <v>1488</v>
      </c>
      <c r="U614" s="6">
        <f t="shared" si="179"/>
        <v>407.71363680000002</v>
      </c>
      <c r="V614" s="4">
        <v>1236</v>
      </c>
      <c r="W614" s="6">
        <f t="shared" si="180"/>
        <v>462.14126519999996</v>
      </c>
      <c r="X614" s="4">
        <v>624</v>
      </c>
      <c r="Y614" s="6">
        <f t="shared" si="181"/>
        <v>228.696245232</v>
      </c>
      <c r="Z614" s="4">
        <v>960</v>
      </c>
      <c r="AA614" s="6">
        <f t="shared" si="182"/>
        <v>303.70249536</v>
      </c>
      <c r="AB614" s="4">
        <v>1512</v>
      </c>
      <c r="AC614" s="6">
        <f t="shared" si="183"/>
        <v>654.700930632</v>
      </c>
      <c r="AD614" s="4">
        <v>720</v>
      </c>
      <c r="AE614" s="6">
        <f t="shared" si="184"/>
        <v>496.33264800000001</v>
      </c>
      <c r="AF614" s="4">
        <v>1440</v>
      </c>
      <c r="AG614" s="6">
        <f t="shared" si="185"/>
        <v>2573.6395247999999</v>
      </c>
      <c r="AH614" s="4">
        <v>780</v>
      </c>
      <c r="AI614" s="6">
        <f t="shared" si="186"/>
        <v>343.22140109399999</v>
      </c>
      <c r="AJ614" s="4">
        <v>3000</v>
      </c>
      <c r="AK614" s="6">
        <f t="shared" si="187"/>
        <v>1263.9000000000001</v>
      </c>
      <c r="AL614" s="4">
        <v>588</v>
      </c>
      <c r="AM614" s="6">
        <f t="shared" si="188"/>
        <v>566.83199829891601</v>
      </c>
      <c r="AN614" s="4">
        <v>1600</v>
      </c>
      <c r="AO614" s="6">
        <f t="shared" si="189"/>
        <v>1044.9049600000001</v>
      </c>
      <c r="AP614" s="6">
        <v>12639.2112</v>
      </c>
    </row>
    <row r="615" spans="1:42" x14ac:dyDescent="0.25">
      <c r="A615" s="1">
        <v>13520</v>
      </c>
      <c r="B615" s="1" t="s">
        <v>2279</v>
      </c>
      <c r="C615" s="1" t="s">
        <v>2611</v>
      </c>
      <c r="D615" s="4">
        <v>4764</v>
      </c>
      <c r="E615" s="6">
        <f t="shared" si="171"/>
        <v>1857.4836</v>
      </c>
      <c r="F615" s="4">
        <v>864</v>
      </c>
      <c r="G615" s="6">
        <f t="shared" si="172"/>
        <v>691.76984255999992</v>
      </c>
      <c r="H615" s="4">
        <v>2040</v>
      </c>
      <c r="I615" s="6">
        <f t="shared" si="173"/>
        <v>1183.1999999999998</v>
      </c>
      <c r="J615" s="4">
        <v>3000</v>
      </c>
      <c r="K615" s="6">
        <f t="shared" si="174"/>
        <v>1073.9992536</v>
      </c>
      <c r="L615" s="4">
        <v>320</v>
      </c>
      <c r="M615" s="6">
        <f t="shared" si="175"/>
        <v>225.60234062428802</v>
      </c>
      <c r="N615" s="4">
        <v>456</v>
      </c>
      <c r="O615" s="6">
        <f t="shared" si="176"/>
        <v>287.28182400000003</v>
      </c>
      <c r="P615" s="4">
        <v>468</v>
      </c>
      <c r="Q615" s="6">
        <f t="shared" si="177"/>
        <v>294.84187200000002</v>
      </c>
      <c r="R615" s="4">
        <v>306</v>
      </c>
      <c r="S615" s="6">
        <f t="shared" si="178"/>
        <v>200.523483</v>
      </c>
      <c r="T615" s="4">
        <v>1872</v>
      </c>
      <c r="U615" s="6">
        <f t="shared" si="179"/>
        <v>512.93005919999996</v>
      </c>
      <c r="V615" s="4">
        <v>1608</v>
      </c>
      <c r="W615" s="6">
        <f t="shared" si="180"/>
        <v>601.23232559999997</v>
      </c>
      <c r="X615" s="4">
        <v>684</v>
      </c>
      <c r="Y615" s="6">
        <f t="shared" si="181"/>
        <v>250.68626881199998</v>
      </c>
      <c r="Z615" s="4">
        <v>3024</v>
      </c>
      <c r="AA615" s="6">
        <f t="shared" si="182"/>
        <v>956.66286038400006</v>
      </c>
      <c r="AB615" s="4">
        <v>5256</v>
      </c>
      <c r="AC615" s="6">
        <f t="shared" si="183"/>
        <v>2275.865139816</v>
      </c>
      <c r="AD615" s="4">
        <v>960</v>
      </c>
      <c r="AE615" s="6">
        <f t="shared" si="184"/>
        <v>661.77686399999993</v>
      </c>
      <c r="AF615" s="4">
        <v>1200</v>
      </c>
      <c r="AG615" s="6">
        <f t="shared" si="185"/>
        <v>2144.6996039999999</v>
      </c>
      <c r="AH615" s="4">
        <v>1080</v>
      </c>
      <c r="AI615" s="6">
        <f t="shared" si="186"/>
        <v>475.22963228399999</v>
      </c>
      <c r="AJ615" s="4">
        <v>1800</v>
      </c>
      <c r="AK615" s="6">
        <f t="shared" si="187"/>
        <v>758.34</v>
      </c>
      <c r="AL615" s="4">
        <v>456</v>
      </c>
      <c r="AM615" s="6">
        <f t="shared" si="188"/>
        <v>439.58399868079204</v>
      </c>
      <c r="AN615" s="4">
        <v>1504</v>
      </c>
      <c r="AO615" s="6">
        <f t="shared" si="189"/>
        <v>982.21066240000005</v>
      </c>
      <c r="AP615" s="6">
        <v>15871.529600000002</v>
      </c>
    </row>
    <row r="616" spans="1:42" x14ac:dyDescent="0.25">
      <c r="A616" s="1">
        <v>13521</v>
      </c>
      <c r="B616" s="1" t="s">
        <v>2280</v>
      </c>
      <c r="C616" s="1" t="s">
        <v>2612</v>
      </c>
      <c r="D616" s="4">
        <v>3174</v>
      </c>
      <c r="E616" s="6">
        <f t="shared" si="171"/>
        <v>1237.5426</v>
      </c>
      <c r="F616" s="4">
        <v>0</v>
      </c>
      <c r="G616" s="6">
        <f t="shared" si="172"/>
        <v>0</v>
      </c>
      <c r="H616" s="4">
        <v>0</v>
      </c>
      <c r="I616" s="6">
        <f t="shared" si="173"/>
        <v>0</v>
      </c>
      <c r="J616" s="4">
        <v>1000</v>
      </c>
      <c r="K616" s="6">
        <f t="shared" si="174"/>
        <v>357.99975119999999</v>
      </c>
      <c r="L616" s="4">
        <v>110</v>
      </c>
      <c r="M616" s="6">
        <f t="shared" si="175"/>
        <v>77.550804589599011</v>
      </c>
      <c r="N616" s="4">
        <v>0</v>
      </c>
      <c r="O616" s="6">
        <f t="shared" si="176"/>
        <v>0</v>
      </c>
      <c r="P616" s="4">
        <v>432</v>
      </c>
      <c r="Q616" s="6">
        <f t="shared" si="177"/>
        <v>272.16172799999998</v>
      </c>
      <c r="R616" s="4">
        <v>0</v>
      </c>
      <c r="S616" s="6">
        <f t="shared" si="178"/>
        <v>0</v>
      </c>
      <c r="T616" s="4">
        <v>696</v>
      </c>
      <c r="U616" s="6">
        <f t="shared" si="179"/>
        <v>190.7047656</v>
      </c>
      <c r="V616" s="4">
        <v>528</v>
      </c>
      <c r="W616" s="6">
        <f t="shared" si="180"/>
        <v>197.41956959999999</v>
      </c>
      <c r="X616" s="4">
        <v>0</v>
      </c>
      <c r="Y616" s="6">
        <f t="shared" si="181"/>
        <v>0</v>
      </c>
      <c r="Z616" s="4">
        <v>0</v>
      </c>
      <c r="AA616" s="6">
        <f t="shared" si="182"/>
        <v>0</v>
      </c>
      <c r="AB616" s="4">
        <v>504</v>
      </c>
      <c r="AC616" s="6">
        <f t="shared" si="183"/>
        <v>218.23364354399999</v>
      </c>
      <c r="AD616" s="4">
        <v>252</v>
      </c>
      <c r="AE616" s="6">
        <f t="shared" si="184"/>
        <v>173.71642679999999</v>
      </c>
      <c r="AF616" s="4">
        <v>300</v>
      </c>
      <c r="AG616" s="6">
        <f t="shared" si="185"/>
        <v>536.17490099999998</v>
      </c>
      <c r="AH616" s="4">
        <v>0</v>
      </c>
      <c r="AI616" s="6">
        <f t="shared" si="186"/>
        <v>0</v>
      </c>
      <c r="AJ616" s="4">
        <v>240</v>
      </c>
      <c r="AK616" s="6">
        <f t="shared" si="187"/>
        <v>101.11199999999999</v>
      </c>
      <c r="AL616" s="4">
        <v>0</v>
      </c>
      <c r="AM616" s="6">
        <f t="shared" si="188"/>
        <v>0</v>
      </c>
      <c r="AN616" s="4">
        <v>496</v>
      </c>
      <c r="AO616" s="6">
        <f t="shared" si="189"/>
        <v>323.92053759999999</v>
      </c>
      <c r="AP616" s="6">
        <v>3686.3166000000001</v>
      </c>
    </row>
    <row r="617" spans="1:42" x14ac:dyDescent="0.25">
      <c r="A617" s="1">
        <v>13522</v>
      </c>
      <c r="B617" s="1" t="s">
        <v>2281</v>
      </c>
      <c r="C617" s="1" t="s">
        <v>2613</v>
      </c>
      <c r="D617" s="4">
        <v>1056</v>
      </c>
      <c r="E617" s="6">
        <f t="shared" si="171"/>
        <v>411.73440000000005</v>
      </c>
      <c r="F617" s="4">
        <v>0</v>
      </c>
      <c r="G617" s="6">
        <f t="shared" si="172"/>
        <v>0</v>
      </c>
      <c r="H617" s="4">
        <v>96</v>
      </c>
      <c r="I617" s="6">
        <f t="shared" si="173"/>
        <v>55.679999999999993</v>
      </c>
      <c r="J617" s="4">
        <v>0</v>
      </c>
      <c r="K617" s="6">
        <f t="shared" si="174"/>
        <v>0</v>
      </c>
      <c r="L617" s="4">
        <v>40</v>
      </c>
      <c r="M617" s="6">
        <f t="shared" si="175"/>
        <v>28.200292578036002</v>
      </c>
      <c r="N617" s="4">
        <v>252</v>
      </c>
      <c r="O617" s="6">
        <f t="shared" si="176"/>
        <v>158.761008</v>
      </c>
      <c r="P617" s="4">
        <v>144</v>
      </c>
      <c r="Q617" s="6">
        <f t="shared" si="177"/>
        <v>90.720575999999994</v>
      </c>
      <c r="R617" s="4">
        <v>36</v>
      </c>
      <c r="S617" s="6">
        <f t="shared" si="178"/>
        <v>23.590997999999999</v>
      </c>
      <c r="T617" s="4">
        <v>240</v>
      </c>
      <c r="U617" s="6">
        <f t="shared" si="179"/>
        <v>65.760264000000006</v>
      </c>
      <c r="V617" s="4">
        <v>180</v>
      </c>
      <c r="W617" s="6">
        <f t="shared" si="180"/>
        <v>67.302126000000001</v>
      </c>
      <c r="X617" s="4">
        <v>0</v>
      </c>
      <c r="Y617" s="6">
        <f t="shared" si="181"/>
        <v>0</v>
      </c>
      <c r="Z617" s="4">
        <v>0</v>
      </c>
      <c r="AA617" s="6">
        <f t="shared" si="182"/>
        <v>0</v>
      </c>
      <c r="AB617" s="4">
        <v>0</v>
      </c>
      <c r="AC617" s="6">
        <f t="shared" si="183"/>
        <v>0</v>
      </c>
      <c r="AD617" s="4">
        <v>252</v>
      </c>
      <c r="AE617" s="6">
        <f t="shared" si="184"/>
        <v>173.71642679999999</v>
      </c>
      <c r="AF617" s="4">
        <v>96</v>
      </c>
      <c r="AG617" s="6">
        <f t="shared" si="185"/>
        <v>171.57596832000002</v>
      </c>
      <c r="AH617" s="4">
        <v>300</v>
      </c>
      <c r="AI617" s="6">
        <f t="shared" si="186"/>
        <v>132.00823119</v>
      </c>
      <c r="AJ617" s="4">
        <v>300</v>
      </c>
      <c r="AK617" s="6">
        <f t="shared" si="187"/>
        <v>126.39</v>
      </c>
      <c r="AL617" s="4">
        <v>48</v>
      </c>
      <c r="AM617" s="6">
        <f t="shared" si="188"/>
        <v>46.271999861136003</v>
      </c>
      <c r="AN617" s="4">
        <v>0</v>
      </c>
      <c r="AO617" s="6">
        <f t="shared" si="189"/>
        <v>0</v>
      </c>
      <c r="AP617" s="6">
        <v>1551.5063999999998</v>
      </c>
    </row>
    <row r="618" spans="1:42" x14ac:dyDescent="0.25">
      <c r="A618" s="1">
        <v>13523</v>
      </c>
      <c r="B618" s="1" t="s">
        <v>2282</v>
      </c>
      <c r="C618" s="1" t="s">
        <v>2614</v>
      </c>
      <c r="D618" s="4">
        <v>414</v>
      </c>
      <c r="E618" s="6">
        <f t="shared" si="171"/>
        <v>161.4186</v>
      </c>
      <c r="F618" s="4">
        <v>0</v>
      </c>
      <c r="G618" s="6">
        <f t="shared" si="172"/>
        <v>0</v>
      </c>
      <c r="H618" s="4">
        <v>88</v>
      </c>
      <c r="I618" s="6">
        <f t="shared" si="173"/>
        <v>51.04</v>
      </c>
      <c r="J618" s="4">
        <v>0</v>
      </c>
      <c r="K618" s="6">
        <f t="shared" si="174"/>
        <v>0</v>
      </c>
      <c r="L618" s="4">
        <v>40</v>
      </c>
      <c r="M618" s="6">
        <f t="shared" si="175"/>
        <v>28.200292578036002</v>
      </c>
      <c r="N618" s="4">
        <v>48</v>
      </c>
      <c r="O618" s="6">
        <f t="shared" si="176"/>
        <v>30.240192</v>
      </c>
      <c r="P618" s="4">
        <v>0</v>
      </c>
      <c r="Q618" s="6">
        <f t="shared" si="177"/>
        <v>0</v>
      </c>
      <c r="R618" s="4">
        <v>42</v>
      </c>
      <c r="S618" s="6">
        <f t="shared" si="178"/>
        <v>27.522831</v>
      </c>
      <c r="T618" s="4">
        <v>144</v>
      </c>
      <c r="U618" s="6">
        <f t="shared" si="179"/>
        <v>39.4561584</v>
      </c>
      <c r="V618" s="4">
        <v>144</v>
      </c>
      <c r="W618" s="6">
        <f t="shared" si="180"/>
        <v>53.841700799999998</v>
      </c>
      <c r="X618" s="4">
        <v>84</v>
      </c>
      <c r="Y618" s="6">
        <f t="shared" si="181"/>
        <v>30.786033011999997</v>
      </c>
      <c r="Z618" s="4">
        <v>120</v>
      </c>
      <c r="AA618" s="6">
        <f t="shared" si="182"/>
        <v>37.96281192</v>
      </c>
      <c r="AB618" s="4">
        <v>0</v>
      </c>
      <c r="AC618" s="6">
        <f t="shared" si="183"/>
        <v>0</v>
      </c>
      <c r="AD618" s="4">
        <v>60</v>
      </c>
      <c r="AE618" s="6">
        <f t="shared" si="184"/>
        <v>41.361053999999996</v>
      </c>
      <c r="AF618" s="4">
        <v>132</v>
      </c>
      <c r="AG618" s="6">
        <f t="shared" si="185"/>
        <v>235.91695644000001</v>
      </c>
      <c r="AH618" s="4">
        <v>0</v>
      </c>
      <c r="AI618" s="6">
        <f t="shared" si="186"/>
        <v>0</v>
      </c>
      <c r="AJ618" s="4">
        <v>0</v>
      </c>
      <c r="AK618" s="6">
        <f t="shared" si="187"/>
        <v>0</v>
      </c>
      <c r="AL618" s="4">
        <v>84</v>
      </c>
      <c r="AM618" s="6">
        <f t="shared" si="188"/>
        <v>80.975999756988003</v>
      </c>
      <c r="AN618" s="4">
        <v>0</v>
      </c>
      <c r="AO618" s="6">
        <f t="shared" si="189"/>
        <v>0</v>
      </c>
      <c r="AP618" s="6">
        <v>818.58460000000002</v>
      </c>
    </row>
    <row r="619" spans="1:42" x14ac:dyDescent="0.25">
      <c r="A619" s="1">
        <v>13525</v>
      </c>
      <c r="B619" s="1" t="s">
        <v>2283</v>
      </c>
      <c r="C619" s="1" t="s">
        <v>2615</v>
      </c>
      <c r="D619" s="4">
        <v>648</v>
      </c>
      <c r="E619" s="6">
        <f t="shared" si="171"/>
        <v>252.65520000000001</v>
      </c>
      <c r="F619" s="4">
        <v>144</v>
      </c>
      <c r="G619" s="6">
        <f t="shared" si="172"/>
        <v>115.29497375999999</v>
      </c>
      <c r="H619" s="4">
        <v>152</v>
      </c>
      <c r="I619" s="6">
        <f t="shared" si="173"/>
        <v>88.16</v>
      </c>
      <c r="J619" s="4">
        <v>30</v>
      </c>
      <c r="K619" s="6">
        <f t="shared" si="174"/>
        <v>10.739992535999999</v>
      </c>
      <c r="L619" s="4">
        <v>80</v>
      </c>
      <c r="M619" s="6">
        <f t="shared" si="175"/>
        <v>56.400585156072005</v>
      </c>
      <c r="N619" s="4">
        <v>96</v>
      </c>
      <c r="O619" s="6">
        <f t="shared" si="176"/>
        <v>60.480384000000001</v>
      </c>
      <c r="P619" s="4">
        <v>96</v>
      </c>
      <c r="Q619" s="6">
        <f t="shared" si="177"/>
        <v>60.480384000000001</v>
      </c>
      <c r="R619" s="4">
        <v>78</v>
      </c>
      <c r="S619" s="6">
        <f t="shared" si="178"/>
        <v>51.113828999999996</v>
      </c>
      <c r="T619" s="4">
        <v>264</v>
      </c>
      <c r="U619" s="6">
        <f t="shared" si="179"/>
        <v>72.336290399999996</v>
      </c>
      <c r="V619" s="4">
        <v>228</v>
      </c>
      <c r="W619" s="6">
        <f t="shared" si="180"/>
        <v>85.249359599999991</v>
      </c>
      <c r="X619" s="4">
        <v>120</v>
      </c>
      <c r="Y619" s="6">
        <f t="shared" si="181"/>
        <v>43.980047159999998</v>
      </c>
      <c r="Z619" s="4">
        <v>0</v>
      </c>
      <c r="AA619" s="6">
        <f t="shared" si="182"/>
        <v>0</v>
      </c>
      <c r="AB619" s="4">
        <v>552</v>
      </c>
      <c r="AC619" s="6">
        <f t="shared" si="183"/>
        <v>239.01780007199997</v>
      </c>
      <c r="AD619" s="4">
        <v>132</v>
      </c>
      <c r="AE619" s="6">
        <f t="shared" si="184"/>
        <v>90.994318800000002</v>
      </c>
      <c r="AF619" s="4">
        <v>36</v>
      </c>
      <c r="AG619" s="6">
        <f t="shared" si="185"/>
        <v>64.340988120000006</v>
      </c>
      <c r="AH619" s="4">
        <v>120</v>
      </c>
      <c r="AI619" s="6">
        <f t="shared" si="186"/>
        <v>52.803292475999996</v>
      </c>
      <c r="AJ619" s="4">
        <v>660</v>
      </c>
      <c r="AK619" s="6">
        <f t="shared" si="187"/>
        <v>278.05799999999999</v>
      </c>
      <c r="AL619" s="4">
        <v>108</v>
      </c>
      <c r="AM619" s="6">
        <f t="shared" si="188"/>
        <v>104.11199968755601</v>
      </c>
      <c r="AN619" s="4">
        <v>288</v>
      </c>
      <c r="AO619" s="6">
        <f t="shared" si="189"/>
        <v>188.0828928</v>
      </c>
      <c r="AP619" s="6">
        <v>1914.0092000000002</v>
      </c>
    </row>
    <row r="620" spans="1:42" x14ac:dyDescent="0.25">
      <c r="A620" s="1">
        <v>13527</v>
      </c>
      <c r="B620" s="1" t="s">
        <v>2284</v>
      </c>
      <c r="C620" s="1" t="s">
        <v>2616</v>
      </c>
      <c r="D620" s="4">
        <v>648</v>
      </c>
      <c r="E620" s="6">
        <f t="shared" si="171"/>
        <v>252.65520000000001</v>
      </c>
      <c r="F620" s="4">
        <v>144</v>
      </c>
      <c r="G620" s="6">
        <f t="shared" si="172"/>
        <v>115.29497375999999</v>
      </c>
      <c r="H620" s="4">
        <v>152</v>
      </c>
      <c r="I620" s="6">
        <f t="shared" si="173"/>
        <v>88.16</v>
      </c>
      <c r="J620" s="4">
        <v>370</v>
      </c>
      <c r="K620" s="6">
        <f t="shared" si="174"/>
        <v>132.45990794400001</v>
      </c>
      <c r="L620" s="4">
        <v>80</v>
      </c>
      <c r="M620" s="6">
        <f t="shared" si="175"/>
        <v>56.400585156072005</v>
      </c>
      <c r="N620" s="4">
        <v>96</v>
      </c>
      <c r="O620" s="6">
        <f t="shared" si="176"/>
        <v>60.480384000000001</v>
      </c>
      <c r="P620" s="4">
        <v>96</v>
      </c>
      <c r="Q620" s="6">
        <f t="shared" si="177"/>
        <v>60.480384000000001</v>
      </c>
      <c r="R620" s="4">
        <v>78</v>
      </c>
      <c r="S620" s="6">
        <f t="shared" si="178"/>
        <v>51.113828999999996</v>
      </c>
      <c r="T620" s="4">
        <v>264</v>
      </c>
      <c r="U620" s="6">
        <f t="shared" si="179"/>
        <v>72.336290399999996</v>
      </c>
      <c r="V620" s="4">
        <v>228</v>
      </c>
      <c r="W620" s="6">
        <f t="shared" si="180"/>
        <v>85.249359599999991</v>
      </c>
      <c r="X620" s="4">
        <v>120</v>
      </c>
      <c r="Y620" s="6">
        <f t="shared" si="181"/>
        <v>43.980047159999998</v>
      </c>
      <c r="Z620" s="4">
        <v>168</v>
      </c>
      <c r="AA620" s="6">
        <f t="shared" si="182"/>
        <v>53.147936688000001</v>
      </c>
      <c r="AB620" s="4">
        <v>576</v>
      </c>
      <c r="AC620" s="6">
        <f t="shared" si="183"/>
        <v>249.40987833599999</v>
      </c>
      <c r="AD620" s="4">
        <v>132</v>
      </c>
      <c r="AE620" s="6">
        <f t="shared" si="184"/>
        <v>90.994318800000002</v>
      </c>
      <c r="AF620" s="4">
        <v>336</v>
      </c>
      <c r="AG620" s="6">
        <f t="shared" si="185"/>
        <v>600.51588912</v>
      </c>
      <c r="AH620" s="4">
        <v>120</v>
      </c>
      <c r="AI620" s="6">
        <f t="shared" si="186"/>
        <v>52.803292475999996</v>
      </c>
      <c r="AJ620" s="4">
        <v>860</v>
      </c>
      <c r="AK620" s="6">
        <f t="shared" si="187"/>
        <v>362.31799999999998</v>
      </c>
      <c r="AL620" s="4">
        <v>108</v>
      </c>
      <c r="AM620" s="6">
        <f t="shared" si="188"/>
        <v>104.11199968755601</v>
      </c>
      <c r="AN620" s="4">
        <v>336</v>
      </c>
      <c r="AO620" s="6">
        <f t="shared" si="189"/>
        <v>219.43004160000001</v>
      </c>
      <c r="AP620" s="6">
        <v>2750.8532</v>
      </c>
    </row>
    <row r="621" spans="1:42" x14ac:dyDescent="0.25">
      <c r="A621" s="1">
        <v>13528</v>
      </c>
      <c r="B621" s="1" t="s">
        <v>2285</v>
      </c>
      <c r="C621" s="1" t="s">
        <v>2607</v>
      </c>
      <c r="D621" s="4">
        <v>10002</v>
      </c>
      <c r="E621" s="6">
        <f t="shared" si="171"/>
        <v>3899.7798000000003</v>
      </c>
      <c r="F621" s="4">
        <v>2976</v>
      </c>
      <c r="G621" s="6">
        <f t="shared" si="172"/>
        <v>2382.7627910399997</v>
      </c>
      <c r="H621" s="4">
        <v>3184</v>
      </c>
      <c r="I621" s="6">
        <f t="shared" si="173"/>
        <v>1846.7199999999998</v>
      </c>
      <c r="J621" s="4">
        <v>4000</v>
      </c>
      <c r="K621" s="6">
        <f t="shared" si="174"/>
        <v>1431.9990048</v>
      </c>
      <c r="L621" s="4">
        <v>1800</v>
      </c>
      <c r="M621" s="6">
        <f t="shared" si="175"/>
        <v>1269.0131660116201</v>
      </c>
      <c r="N621" s="4">
        <v>2004</v>
      </c>
      <c r="O621" s="6">
        <f t="shared" si="176"/>
        <v>1262.528016</v>
      </c>
      <c r="P621" s="4">
        <v>2004</v>
      </c>
      <c r="Q621" s="6">
        <f t="shared" si="177"/>
        <v>1262.528016</v>
      </c>
      <c r="R621" s="4">
        <v>1650</v>
      </c>
      <c r="S621" s="6">
        <f t="shared" si="178"/>
        <v>1081.2540750000001</v>
      </c>
      <c r="T621" s="4">
        <v>5832</v>
      </c>
      <c r="U621" s="6">
        <f t="shared" si="179"/>
        <v>1597.9744152000001</v>
      </c>
      <c r="V621" s="4">
        <v>4860</v>
      </c>
      <c r="W621" s="6">
        <f t="shared" si="180"/>
        <v>1817.1574019999998</v>
      </c>
      <c r="X621" s="4">
        <v>2436</v>
      </c>
      <c r="Y621" s="6">
        <f t="shared" si="181"/>
        <v>892.79495734799991</v>
      </c>
      <c r="Z621" s="4">
        <v>4080</v>
      </c>
      <c r="AA621" s="6">
        <f t="shared" si="182"/>
        <v>1290.7356052800001</v>
      </c>
      <c r="AB621" s="4">
        <v>7008</v>
      </c>
      <c r="AC621" s="6">
        <f t="shared" si="183"/>
        <v>3034.4868530879999</v>
      </c>
      <c r="AD621" s="4">
        <v>2004</v>
      </c>
      <c r="AE621" s="6">
        <f t="shared" si="184"/>
        <v>1381.4592035999999</v>
      </c>
      <c r="AF621" s="4">
        <v>1596</v>
      </c>
      <c r="AG621" s="6">
        <f t="shared" si="185"/>
        <v>2852.4504733200001</v>
      </c>
      <c r="AH621" s="4">
        <v>3120</v>
      </c>
      <c r="AI621" s="6">
        <f t="shared" si="186"/>
        <v>1372.8856043759999</v>
      </c>
      <c r="AJ621" s="4">
        <v>2400</v>
      </c>
      <c r="AK621" s="6">
        <f t="shared" si="187"/>
        <v>1011.12</v>
      </c>
      <c r="AL621" s="4">
        <v>0</v>
      </c>
      <c r="AM621" s="6">
        <f t="shared" si="188"/>
        <v>0</v>
      </c>
      <c r="AN621" s="4">
        <v>2000</v>
      </c>
      <c r="AO621" s="6">
        <f t="shared" si="189"/>
        <v>1306.1312</v>
      </c>
      <c r="AP621" s="6">
        <v>30990.001800000002</v>
      </c>
    </row>
    <row r="622" spans="1:42" x14ac:dyDescent="0.25">
      <c r="A622" s="1">
        <v>13529</v>
      </c>
      <c r="B622" s="1" t="s">
        <v>2286</v>
      </c>
      <c r="C622" s="1" t="s">
        <v>2617</v>
      </c>
      <c r="D622" s="4">
        <v>162</v>
      </c>
      <c r="E622" s="6">
        <f t="shared" si="171"/>
        <v>63.163800000000002</v>
      </c>
      <c r="F622" s="4">
        <v>36</v>
      </c>
      <c r="G622" s="6">
        <f t="shared" si="172"/>
        <v>28.823743439999998</v>
      </c>
      <c r="H622" s="4">
        <v>40</v>
      </c>
      <c r="I622" s="6">
        <f t="shared" si="173"/>
        <v>23.2</v>
      </c>
      <c r="J622" s="4">
        <v>70</v>
      </c>
      <c r="K622" s="6">
        <f t="shared" si="174"/>
        <v>25.059982584</v>
      </c>
      <c r="L622" s="4">
        <v>20</v>
      </c>
      <c r="M622" s="6">
        <f t="shared" si="175"/>
        <v>14.100146289018001</v>
      </c>
      <c r="N622" s="4">
        <v>24</v>
      </c>
      <c r="O622" s="6">
        <f t="shared" si="176"/>
        <v>15.120096</v>
      </c>
      <c r="P622" s="4">
        <v>24</v>
      </c>
      <c r="Q622" s="6">
        <f t="shared" si="177"/>
        <v>15.120096</v>
      </c>
      <c r="R622" s="4">
        <v>18</v>
      </c>
      <c r="S622" s="6">
        <f t="shared" si="178"/>
        <v>11.795499</v>
      </c>
      <c r="T622" s="4">
        <v>72</v>
      </c>
      <c r="U622" s="6">
        <f t="shared" si="179"/>
        <v>19.7280792</v>
      </c>
      <c r="V622" s="4">
        <v>60</v>
      </c>
      <c r="W622" s="6">
        <f t="shared" si="180"/>
        <v>22.434041999999998</v>
      </c>
      <c r="X622" s="4">
        <v>24</v>
      </c>
      <c r="Y622" s="6">
        <f t="shared" si="181"/>
        <v>8.796009432</v>
      </c>
      <c r="Z622" s="4">
        <v>48</v>
      </c>
      <c r="AA622" s="6">
        <f t="shared" si="182"/>
        <v>15.185124768000001</v>
      </c>
      <c r="AB622" s="4">
        <v>144</v>
      </c>
      <c r="AC622" s="6">
        <f t="shared" si="183"/>
        <v>62.352469583999998</v>
      </c>
      <c r="AD622" s="4">
        <v>36</v>
      </c>
      <c r="AE622" s="6">
        <f t="shared" si="184"/>
        <v>24.8166324</v>
      </c>
      <c r="AF622" s="4">
        <v>72</v>
      </c>
      <c r="AG622" s="6">
        <f t="shared" si="185"/>
        <v>128.68197624000001</v>
      </c>
      <c r="AH622" s="4">
        <v>60</v>
      </c>
      <c r="AI622" s="6">
        <f t="shared" si="186"/>
        <v>26.401646237999998</v>
      </c>
      <c r="AJ622" s="4">
        <v>240</v>
      </c>
      <c r="AK622" s="6">
        <f t="shared" si="187"/>
        <v>101.11199999999999</v>
      </c>
      <c r="AL622" s="4">
        <v>24</v>
      </c>
      <c r="AM622" s="6">
        <f t="shared" si="188"/>
        <v>23.135999930568001</v>
      </c>
      <c r="AN622" s="4">
        <v>80</v>
      </c>
      <c r="AO622" s="6">
        <f t="shared" si="189"/>
        <v>52.245248000000004</v>
      </c>
      <c r="AP622" s="6">
        <v>681.14579999999989</v>
      </c>
    </row>
    <row r="623" spans="1:42" x14ac:dyDescent="0.25">
      <c r="A623" s="1">
        <v>13531</v>
      </c>
      <c r="B623" s="1" t="s">
        <v>2287</v>
      </c>
      <c r="C623" s="1" t="s">
        <v>2618</v>
      </c>
      <c r="D623" s="4">
        <v>42</v>
      </c>
      <c r="E623" s="6">
        <f t="shared" si="171"/>
        <v>16.375800000000002</v>
      </c>
      <c r="F623" s="4">
        <v>0</v>
      </c>
      <c r="G623" s="6">
        <f t="shared" si="172"/>
        <v>0</v>
      </c>
      <c r="H623" s="4">
        <v>8</v>
      </c>
      <c r="I623" s="6">
        <f t="shared" si="173"/>
        <v>4.6399999999999997</v>
      </c>
      <c r="J623" s="4">
        <v>0</v>
      </c>
      <c r="K623" s="6">
        <f t="shared" si="174"/>
        <v>0</v>
      </c>
      <c r="L623" s="4">
        <v>10</v>
      </c>
      <c r="M623" s="6">
        <f t="shared" si="175"/>
        <v>7.0500731445090006</v>
      </c>
      <c r="N623" s="4">
        <v>24</v>
      </c>
      <c r="O623" s="6">
        <f t="shared" si="176"/>
        <v>15.120096</v>
      </c>
      <c r="P623" s="4">
        <v>24</v>
      </c>
      <c r="Q623" s="6">
        <f t="shared" si="177"/>
        <v>15.120096</v>
      </c>
      <c r="R623" s="4">
        <v>12</v>
      </c>
      <c r="S623" s="6">
        <f t="shared" si="178"/>
        <v>7.8636660000000003</v>
      </c>
      <c r="T623" s="4">
        <v>0</v>
      </c>
      <c r="U623" s="6">
        <f t="shared" si="179"/>
        <v>0</v>
      </c>
      <c r="V623" s="4">
        <v>0</v>
      </c>
      <c r="W623" s="6">
        <f t="shared" si="180"/>
        <v>0</v>
      </c>
      <c r="X623" s="4">
        <v>0</v>
      </c>
      <c r="Y623" s="6">
        <f t="shared" si="181"/>
        <v>0</v>
      </c>
      <c r="Z623" s="4">
        <v>0</v>
      </c>
      <c r="AA623" s="6">
        <f t="shared" si="182"/>
        <v>0</v>
      </c>
      <c r="AB623" s="4">
        <v>0</v>
      </c>
      <c r="AC623" s="6">
        <f t="shared" si="183"/>
        <v>0</v>
      </c>
      <c r="AD623" s="4">
        <v>0</v>
      </c>
      <c r="AE623" s="6">
        <f t="shared" si="184"/>
        <v>0</v>
      </c>
      <c r="AF623" s="4">
        <v>0</v>
      </c>
      <c r="AG623" s="6">
        <f t="shared" si="185"/>
        <v>0</v>
      </c>
      <c r="AH623" s="4">
        <v>0</v>
      </c>
      <c r="AI623" s="6">
        <f t="shared" si="186"/>
        <v>0</v>
      </c>
      <c r="AJ623" s="4">
        <v>0</v>
      </c>
      <c r="AK623" s="6">
        <f t="shared" si="187"/>
        <v>0</v>
      </c>
      <c r="AL623" s="4">
        <v>0</v>
      </c>
      <c r="AM623" s="6">
        <f t="shared" si="188"/>
        <v>0</v>
      </c>
      <c r="AN623" s="4">
        <v>0</v>
      </c>
      <c r="AO623" s="6">
        <f t="shared" si="189"/>
        <v>0</v>
      </c>
      <c r="AP623" s="6">
        <v>66.165800000000004</v>
      </c>
    </row>
    <row r="624" spans="1:42" x14ac:dyDescent="0.25">
      <c r="A624" s="1">
        <v>13532</v>
      </c>
      <c r="B624" s="1" t="s">
        <v>2288</v>
      </c>
      <c r="C624" s="1" t="s">
        <v>2619</v>
      </c>
      <c r="D624" s="4">
        <v>822</v>
      </c>
      <c r="E624" s="6">
        <f t="shared" si="171"/>
        <v>320.49780000000004</v>
      </c>
      <c r="F624" s="4">
        <v>96</v>
      </c>
      <c r="G624" s="6">
        <f t="shared" si="172"/>
        <v>76.863315839999999</v>
      </c>
      <c r="H624" s="4">
        <v>168</v>
      </c>
      <c r="I624" s="6">
        <f t="shared" si="173"/>
        <v>97.44</v>
      </c>
      <c r="J624" s="4">
        <v>100</v>
      </c>
      <c r="K624" s="6">
        <f t="shared" si="174"/>
        <v>35.799975119999999</v>
      </c>
      <c r="L624" s="4">
        <v>90</v>
      </c>
      <c r="M624" s="6">
        <f t="shared" si="175"/>
        <v>63.450658300581004</v>
      </c>
      <c r="N624" s="4">
        <v>96</v>
      </c>
      <c r="O624" s="6">
        <f t="shared" si="176"/>
        <v>60.480384000000001</v>
      </c>
      <c r="P624" s="4">
        <v>96</v>
      </c>
      <c r="Q624" s="6">
        <f t="shared" si="177"/>
        <v>60.480384000000001</v>
      </c>
      <c r="R624" s="4">
        <v>48</v>
      </c>
      <c r="S624" s="6">
        <f t="shared" si="178"/>
        <v>31.454664000000001</v>
      </c>
      <c r="T624" s="4">
        <v>240</v>
      </c>
      <c r="U624" s="6">
        <f t="shared" si="179"/>
        <v>65.760264000000006</v>
      </c>
      <c r="V624" s="4">
        <v>84</v>
      </c>
      <c r="W624" s="6">
        <f t="shared" si="180"/>
        <v>31.407658799999997</v>
      </c>
      <c r="X624" s="4">
        <v>132</v>
      </c>
      <c r="Y624" s="6">
        <f t="shared" si="181"/>
        <v>48.378051876000001</v>
      </c>
      <c r="Z624" s="4">
        <v>72</v>
      </c>
      <c r="AA624" s="6">
        <f t="shared" si="182"/>
        <v>22.777687152000002</v>
      </c>
      <c r="AB624" s="4">
        <v>312</v>
      </c>
      <c r="AC624" s="6">
        <f t="shared" si="183"/>
        <v>135.097017432</v>
      </c>
      <c r="AD624" s="4">
        <v>96</v>
      </c>
      <c r="AE624" s="6">
        <f t="shared" si="184"/>
        <v>66.177686399999999</v>
      </c>
      <c r="AF624" s="4">
        <v>96</v>
      </c>
      <c r="AG624" s="6">
        <f t="shared" si="185"/>
        <v>171.57596832000002</v>
      </c>
      <c r="AH624" s="4">
        <v>120</v>
      </c>
      <c r="AI624" s="6">
        <f t="shared" si="186"/>
        <v>52.803292475999996</v>
      </c>
      <c r="AJ624" s="4">
        <v>40</v>
      </c>
      <c r="AK624" s="6">
        <f t="shared" si="187"/>
        <v>16.852</v>
      </c>
      <c r="AL624" s="4">
        <v>0</v>
      </c>
      <c r="AM624" s="6">
        <f t="shared" si="188"/>
        <v>0</v>
      </c>
      <c r="AN624" s="4">
        <v>48</v>
      </c>
      <c r="AO624" s="6">
        <f t="shared" si="189"/>
        <v>31.347148799999999</v>
      </c>
      <c r="AP624" s="6">
        <v>1388.4998000000001</v>
      </c>
    </row>
    <row r="625" spans="1:42" x14ac:dyDescent="0.25">
      <c r="A625" s="1">
        <v>13533</v>
      </c>
      <c r="B625" s="1" t="s">
        <v>2289</v>
      </c>
      <c r="C625" s="1" t="s">
        <v>2620</v>
      </c>
      <c r="D625" s="4">
        <v>222</v>
      </c>
      <c r="E625" s="6">
        <f t="shared" si="171"/>
        <v>86.5578</v>
      </c>
      <c r="F625" s="4">
        <v>36</v>
      </c>
      <c r="G625" s="6">
        <f t="shared" si="172"/>
        <v>28.823743439999998</v>
      </c>
      <c r="H625" s="4">
        <v>0</v>
      </c>
      <c r="I625" s="6">
        <f t="shared" si="173"/>
        <v>0</v>
      </c>
      <c r="J625" s="4">
        <v>20</v>
      </c>
      <c r="K625" s="6">
        <f t="shared" si="174"/>
        <v>7.1599950239999997</v>
      </c>
      <c r="L625" s="4">
        <v>20</v>
      </c>
      <c r="M625" s="6">
        <f t="shared" si="175"/>
        <v>14.100146289018001</v>
      </c>
      <c r="N625" s="4">
        <v>24</v>
      </c>
      <c r="O625" s="6">
        <f t="shared" si="176"/>
        <v>15.120096</v>
      </c>
      <c r="P625" s="4">
        <v>24</v>
      </c>
      <c r="Q625" s="6">
        <f t="shared" si="177"/>
        <v>15.120096</v>
      </c>
      <c r="R625" s="4">
        <v>24</v>
      </c>
      <c r="S625" s="6">
        <f t="shared" si="178"/>
        <v>15.727332000000001</v>
      </c>
      <c r="T625" s="4">
        <v>72</v>
      </c>
      <c r="U625" s="6">
        <f t="shared" si="179"/>
        <v>19.7280792</v>
      </c>
      <c r="V625" s="4">
        <v>72</v>
      </c>
      <c r="W625" s="6">
        <f t="shared" si="180"/>
        <v>26.920850399999999</v>
      </c>
      <c r="X625" s="4">
        <v>0</v>
      </c>
      <c r="Y625" s="6">
        <f t="shared" si="181"/>
        <v>0</v>
      </c>
      <c r="Z625" s="4">
        <v>0</v>
      </c>
      <c r="AA625" s="6">
        <f t="shared" si="182"/>
        <v>0</v>
      </c>
      <c r="AB625" s="4">
        <v>72</v>
      </c>
      <c r="AC625" s="6">
        <f t="shared" si="183"/>
        <v>31.176234791999999</v>
      </c>
      <c r="AD625" s="4">
        <v>36</v>
      </c>
      <c r="AE625" s="6">
        <f t="shared" si="184"/>
        <v>24.8166324</v>
      </c>
      <c r="AF625" s="4">
        <v>60</v>
      </c>
      <c r="AG625" s="6">
        <f t="shared" si="185"/>
        <v>107.2349802</v>
      </c>
      <c r="AH625" s="4">
        <v>0</v>
      </c>
      <c r="AI625" s="6">
        <f t="shared" si="186"/>
        <v>0</v>
      </c>
      <c r="AJ625" s="4">
        <v>120</v>
      </c>
      <c r="AK625" s="6">
        <f t="shared" si="187"/>
        <v>50.555999999999997</v>
      </c>
      <c r="AL625" s="4">
        <v>0</v>
      </c>
      <c r="AM625" s="6">
        <f t="shared" si="188"/>
        <v>0</v>
      </c>
      <c r="AN625" s="4">
        <v>32</v>
      </c>
      <c r="AO625" s="6">
        <f t="shared" si="189"/>
        <v>20.898099200000001</v>
      </c>
      <c r="AP625" s="6">
        <v>463.88579999999996</v>
      </c>
    </row>
    <row r="626" spans="1:42" x14ac:dyDescent="0.25">
      <c r="A626" s="1">
        <v>2100</v>
      </c>
      <c r="B626" s="1" t="s">
        <v>2290</v>
      </c>
      <c r="C626" s="1" t="s">
        <v>1262</v>
      </c>
      <c r="D626" s="4">
        <v>300</v>
      </c>
      <c r="E626" s="6">
        <f t="shared" si="171"/>
        <v>116.97000000000001</v>
      </c>
      <c r="F626" s="4">
        <v>204</v>
      </c>
      <c r="G626" s="6">
        <f t="shared" si="172"/>
        <v>163.33454616</v>
      </c>
      <c r="H626" s="4">
        <v>200</v>
      </c>
      <c r="I626" s="6">
        <f t="shared" si="173"/>
        <v>115.99999999999999</v>
      </c>
      <c r="J626" s="4">
        <v>0</v>
      </c>
      <c r="K626" s="6">
        <f t="shared" si="174"/>
        <v>0</v>
      </c>
      <c r="L626" s="4">
        <v>200</v>
      </c>
      <c r="M626" s="6">
        <f t="shared" si="175"/>
        <v>141.00146289017999</v>
      </c>
      <c r="N626" s="4">
        <v>252</v>
      </c>
      <c r="O626" s="6">
        <f t="shared" si="176"/>
        <v>158.761008</v>
      </c>
      <c r="P626" s="4">
        <v>252</v>
      </c>
      <c r="Q626" s="6">
        <f t="shared" si="177"/>
        <v>158.761008</v>
      </c>
      <c r="R626" s="4">
        <v>192</v>
      </c>
      <c r="S626" s="6">
        <f t="shared" si="178"/>
        <v>125.818656</v>
      </c>
      <c r="T626" s="4">
        <v>192</v>
      </c>
      <c r="U626" s="6">
        <f t="shared" si="179"/>
        <v>52.6082112</v>
      </c>
      <c r="V626" s="4">
        <v>204</v>
      </c>
      <c r="W626" s="6">
        <f t="shared" si="180"/>
        <v>76.275742799999989</v>
      </c>
      <c r="X626" s="4">
        <v>0</v>
      </c>
      <c r="Y626" s="6">
        <f t="shared" si="181"/>
        <v>0</v>
      </c>
      <c r="Z626" s="4">
        <v>0</v>
      </c>
      <c r="AA626" s="6">
        <f t="shared" si="182"/>
        <v>0</v>
      </c>
      <c r="AB626" s="4">
        <v>192</v>
      </c>
      <c r="AC626" s="6">
        <f t="shared" si="183"/>
        <v>83.136626111999988</v>
      </c>
      <c r="AD626" s="4">
        <v>204</v>
      </c>
      <c r="AE626" s="6">
        <f t="shared" si="184"/>
        <v>140.62758360000001</v>
      </c>
      <c r="AF626" s="4">
        <v>0</v>
      </c>
      <c r="AG626" s="6">
        <f t="shared" si="185"/>
        <v>0</v>
      </c>
      <c r="AH626" s="4">
        <v>180</v>
      </c>
      <c r="AI626" s="6">
        <f t="shared" si="186"/>
        <v>79.204938713999994</v>
      </c>
      <c r="AJ626" s="4">
        <v>200</v>
      </c>
      <c r="AK626" s="6">
        <f t="shared" si="187"/>
        <v>84.26</v>
      </c>
      <c r="AL626" s="4">
        <v>204</v>
      </c>
      <c r="AM626" s="6">
        <f t="shared" si="188"/>
        <v>196.65599940982801</v>
      </c>
      <c r="AN626" s="4">
        <v>208</v>
      </c>
      <c r="AO626" s="6">
        <f t="shared" si="189"/>
        <v>135.83764479999999</v>
      </c>
      <c r="AP626" s="6">
        <v>1829.13</v>
      </c>
    </row>
    <row r="627" spans="1:42" x14ac:dyDescent="0.25">
      <c r="A627" s="1">
        <v>2241</v>
      </c>
      <c r="B627" s="1" t="s">
        <v>2291</v>
      </c>
      <c r="C627" s="1" t="s">
        <v>1263</v>
      </c>
      <c r="D627" s="4">
        <v>1500</v>
      </c>
      <c r="E627" s="6">
        <f t="shared" si="171"/>
        <v>584.85</v>
      </c>
      <c r="F627" s="4">
        <v>0</v>
      </c>
      <c r="G627" s="6">
        <f t="shared" si="172"/>
        <v>0</v>
      </c>
      <c r="H627" s="4">
        <v>0</v>
      </c>
      <c r="I627" s="6">
        <f t="shared" si="173"/>
        <v>0</v>
      </c>
      <c r="J627" s="4">
        <v>650</v>
      </c>
      <c r="K627" s="6">
        <f t="shared" si="174"/>
        <v>232.69983827999999</v>
      </c>
      <c r="L627" s="4">
        <v>230</v>
      </c>
      <c r="M627" s="6">
        <f t="shared" si="175"/>
        <v>162.15168232370701</v>
      </c>
      <c r="N627" s="4">
        <v>276</v>
      </c>
      <c r="O627" s="6">
        <f t="shared" si="176"/>
        <v>173.88110399999999</v>
      </c>
      <c r="P627" s="4">
        <v>276</v>
      </c>
      <c r="Q627" s="6">
        <f t="shared" si="177"/>
        <v>173.88110399999999</v>
      </c>
      <c r="R627" s="4">
        <v>210</v>
      </c>
      <c r="S627" s="6">
        <f t="shared" si="178"/>
        <v>137.61415500000001</v>
      </c>
      <c r="T627" s="4">
        <v>744</v>
      </c>
      <c r="U627" s="6">
        <f t="shared" si="179"/>
        <v>203.85681840000001</v>
      </c>
      <c r="V627" s="4">
        <v>624</v>
      </c>
      <c r="W627" s="6">
        <f t="shared" si="180"/>
        <v>233.3140368</v>
      </c>
      <c r="X627" s="4">
        <v>312</v>
      </c>
      <c r="Y627" s="6">
        <f t="shared" si="181"/>
        <v>114.348122616</v>
      </c>
      <c r="Z627" s="4">
        <v>480</v>
      </c>
      <c r="AA627" s="6">
        <f t="shared" si="182"/>
        <v>151.85124768</v>
      </c>
      <c r="AB627" s="4">
        <v>648</v>
      </c>
      <c r="AC627" s="6">
        <f t="shared" si="183"/>
        <v>280.58611312799997</v>
      </c>
      <c r="AD627" s="4">
        <v>360</v>
      </c>
      <c r="AE627" s="6">
        <f t="shared" si="184"/>
        <v>248.166324</v>
      </c>
      <c r="AF627" s="4">
        <v>156</v>
      </c>
      <c r="AG627" s="6">
        <f t="shared" si="185"/>
        <v>278.81094852000001</v>
      </c>
      <c r="AH627" s="4">
        <v>240</v>
      </c>
      <c r="AI627" s="6">
        <f t="shared" si="186"/>
        <v>105.60658495199999</v>
      </c>
      <c r="AJ627" s="4">
        <v>260</v>
      </c>
      <c r="AK627" s="6">
        <f t="shared" si="187"/>
        <v>109.538</v>
      </c>
      <c r="AL627" s="4">
        <v>0</v>
      </c>
      <c r="AM627" s="6">
        <f t="shared" si="188"/>
        <v>0</v>
      </c>
      <c r="AN627" s="4">
        <v>256</v>
      </c>
      <c r="AO627" s="6">
        <f t="shared" si="189"/>
        <v>167.18479360000001</v>
      </c>
      <c r="AP627" s="6">
        <v>3357.7379999999998</v>
      </c>
    </row>
    <row r="628" spans="1:42" x14ac:dyDescent="0.25">
      <c r="A628" s="1">
        <v>2245</v>
      </c>
      <c r="B628" s="1" t="s">
        <v>2292</v>
      </c>
      <c r="C628" s="1" t="s">
        <v>1264</v>
      </c>
      <c r="D628" s="4">
        <v>1998</v>
      </c>
      <c r="E628" s="6">
        <f t="shared" si="171"/>
        <v>779.02020000000005</v>
      </c>
      <c r="F628" s="4">
        <v>504</v>
      </c>
      <c r="G628" s="6">
        <f t="shared" si="172"/>
        <v>403.53240815999999</v>
      </c>
      <c r="H628" s="4">
        <v>504</v>
      </c>
      <c r="I628" s="6">
        <f t="shared" si="173"/>
        <v>292.32</v>
      </c>
      <c r="J628" s="4">
        <v>500</v>
      </c>
      <c r="K628" s="6">
        <f t="shared" si="174"/>
        <v>178.9998756</v>
      </c>
      <c r="L628" s="4">
        <v>500</v>
      </c>
      <c r="M628" s="6">
        <f t="shared" si="175"/>
        <v>352.50365722545001</v>
      </c>
      <c r="N628" s="4">
        <v>300</v>
      </c>
      <c r="O628" s="6">
        <f t="shared" si="176"/>
        <v>189.00120000000001</v>
      </c>
      <c r="P628" s="4">
        <v>300</v>
      </c>
      <c r="Q628" s="6">
        <f t="shared" si="177"/>
        <v>189.00120000000001</v>
      </c>
      <c r="R628" s="4">
        <v>498</v>
      </c>
      <c r="S628" s="6">
        <f t="shared" si="178"/>
        <v>326.34213899999997</v>
      </c>
      <c r="T628" s="4">
        <v>504</v>
      </c>
      <c r="U628" s="6">
        <f t="shared" si="179"/>
        <v>138.0965544</v>
      </c>
      <c r="V628" s="4">
        <v>504</v>
      </c>
      <c r="W628" s="6">
        <f t="shared" si="180"/>
        <v>188.44595279999999</v>
      </c>
      <c r="X628" s="4">
        <v>252</v>
      </c>
      <c r="Y628" s="6">
        <f t="shared" si="181"/>
        <v>92.358099035999999</v>
      </c>
      <c r="Z628" s="4">
        <v>504</v>
      </c>
      <c r="AA628" s="6">
        <f t="shared" si="182"/>
        <v>159.44381006400002</v>
      </c>
      <c r="AB628" s="4">
        <v>504</v>
      </c>
      <c r="AC628" s="6">
        <f t="shared" si="183"/>
        <v>218.23364354399999</v>
      </c>
      <c r="AD628" s="4">
        <v>504</v>
      </c>
      <c r="AE628" s="6">
        <f t="shared" si="184"/>
        <v>347.43285359999999</v>
      </c>
      <c r="AF628" s="4">
        <v>504</v>
      </c>
      <c r="AG628" s="6">
        <f t="shared" si="185"/>
        <v>900.77383368000005</v>
      </c>
      <c r="AH628" s="4">
        <v>720</v>
      </c>
      <c r="AI628" s="6">
        <f t="shared" si="186"/>
        <v>316.81975485599997</v>
      </c>
      <c r="AJ628" s="4">
        <v>500</v>
      </c>
      <c r="AK628" s="6">
        <f t="shared" si="187"/>
        <v>210.65</v>
      </c>
      <c r="AL628" s="4">
        <v>504</v>
      </c>
      <c r="AM628" s="6">
        <f t="shared" si="188"/>
        <v>485.85599854192799</v>
      </c>
      <c r="AN628" s="4">
        <v>496</v>
      </c>
      <c r="AO628" s="6">
        <f t="shared" si="189"/>
        <v>323.92053759999999</v>
      </c>
      <c r="AP628" s="6">
        <v>6092.0021999999999</v>
      </c>
    </row>
    <row r="629" spans="1:42" x14ac:dyDescent="0.25">
      <c r="A629" s="1">
        <v>2254</v>
      </c>
      <c r="B629" s="1" t="s">
        <v>2293</v>
      </c>
      <c r="C629" s="1" t="s">
        <v>1265</v>
      </c>
      <c r="D629" s="4">
        <v>816</v>
      </c>
      <c r="E629" s="6">
        <f t="shared" si="171"/>
        <v>318.15840000000003</v>
      </c>
      <c r="F629" s="4">
        <v>0</v>
      </c>
      <c r="G629" s="6">
        <f t="shared" si="172"/>
        <v>0</v>
      </c>
      <c r="H629" s="4">
        <v>336</v>
      </c>
      <c r="I629" s="6">
        <f t="shared" si="173"/>
        <v>194.88</v>
      </c>
      <c r="J629" s="4">
        <v>100</v>
      </c>
      <c r="K629" s="6">
        <f t="shared" si="174"/>
        <v>35.799975119999999</v>
      </c>
      <c r="L629" s="4">
        <v>100</v>
      </c>
      <c r="M629" s="6">
        <f t="shared" si="175"/>
        <v>70.500731445089997</v>
      </c>
      <c r="N629" s="4">
        <v>228</v>
      </c>
      <c r="O629" s="6">
        <f t="shared" si="176"/>
        <v>143.64091200000001</v>
      </c>
      <c r="P629" s="4">
        <v>0</v>
      </c>
      <c r="Q629" s="6">
        <f t="shared" si="177"/>
        <v>0</v>
      </c>
      <c r="R629" s="4">
        <v>0</v>
      </c>
      <c r="S629" s="6">
        <f t="shared" si="178"/>
        <v>0</v>
      </c>
      <c r="T629" s="4">
        <v>624</v>
      </c>
      <c r="U629" s="6">
        <f t="shared" si="179"/>
        <v>170.97668640000001</v>
      </c>
      <c r="V629" s="4">
        <v>0</v>
      </c>
      <c r="W629" s="6">
        <f t="shared" si="180"/>
        <v>0</v>
      </c>
      <c r="X629" s="4">
        <v>0</v>
      </c>
      <c r="Y629" s="6">
        <f t="shared" si="181"/>
        <v>0</v>
      </c>
      <c r="Z629" s="4">
        <v>0</v>
      </c>
      <c r="AA629" s="6">
        <f t="shared" si="182"/>
        <v>0</v>
      </c>
      <c r="AB629" s="4">
        <v>0</v>
      </c>
      <c r="AC629" s="6">
        <f t="shared" si="183"/>
        <v>0</v>
      </c>
      <c r="AD629" s="4">
        <v>0</v>
      </c>
      <c r="AE629" s="6">
        <f t="shared" si="184"/>
        <v>0</v>
      </c>
      <c r="AF629" s="4">
        <v>96</v>
      </c>
      <c r="AG629" s="6">
        <f t="shared" si="185"/>
        <v>171.57596832000002</v>
      </c>
      <c r="AH629" s="4">
        <v>0</v>
      </c>
      <c r="AI629" s="6">
        <f t="shared" si="186"/>
        <v>0</v>
      </c>
      <c r="AJ629" s="4">
        <v>0</v>
      </c>
      <c r="AK629" s="6">
        <f t="shared" si="187"/>
        <v>0</v>
      </c>
      <c r="AL629" s="4">
        <v>0</v>
      </c>
      <c r="AM629" s="6">
        <f t="shared" si="188"/>
        <v>0</v>
      </c>
      <c r="AN629" s="4">
        <v>0</v>
      </c>
      <c r="AO629" s="6">
        <f t="shared" si="189"/>
        <v>0</v>
      </c>
      <c r="AP629" s="6">
        <v>1105.5064</v>
      </c>
    </row>
    <row r="630" spans="1:42" x14ac:dyDescent="0.25">
      <c r="A630" s="1">
        <v>2256</v>
      </c>
      <c r="B630" s="1" t="s">
        <v>2294</v>
      </c>
      <c r="C630" s="1" t="s">
        <v>2621</v>
      </c>
      <c r="D630" s="4">
        <v>6000</v>
      </c>
      <c r="E630" s="6">
        <f t="shared" si="171"/>
        <v>2339.4</v>
      </c>
      <c r="F630" s="4">
        <v>1500</v>
      </c>
      <c r="G630" s="6">
        <f t="shared" si="172"/>
        <v>1200.9893099999999</v>
      </c>
      <c r="H630" s="4">
        <v>2520</v>
      </c>
      <c r="I630" s="6">
        <f t="shared" si="173"/>
        <v>1461.6</v>
      </c>
      <c r="J630" s="4">
        <v>1000</v>
      </c>
      <c r="K630" s="6">
        <f t="shared" si="174"/>
        <v>357.99975119999999</v>
      </c>
      <c r="L630" s="4">
        <v>1000</v>
      </c>
      <c r="M630" s="6">
        <f t="shared" si="175"/>
        <v>705.00731445090003</v>
      </c>
      <c r="N630" s="4">
        <v>996</v>
      </c>
      <c r="O630" s="6">
        <f t="shared" si="176"/>
        <v>627.48398399999996</v>
      </c>
      <c r="P630" s="4">
        <v>996</v>
      </c>
      <c r="Q630" s="6">
        <f t="shared" si="177"/>
        <v>627.48398399999996</v>
      </c>
      <c r="R630" s="4">
        <v>1308</v>
      </c>
      <c r="S630" s="6">
        <f t="shared" si="178"/>
        <v>857.13959399999999</v>
      </c>
      <c r="T630" s="4">
        <v>3000</v>
      </c>
      <c r="U630" s="6">
        <f t="shared" si="179"/>
        <v>822.00329999999997</v>
      </c>
      <c r="V630" s="4">
        <v>3000</v>
      </c>
      <c r="W630" s="6">
        <f t="shared" si="180"/>
        <v>1121.7021</v>
      </c>
      <c r="X630" s="4">
        <v>1932</v>
      </c>
      <c r="Y630" s="6">
        <f t="shared" si="181"/>
        <v>708.07875927599991</v>
      </c>
      <c r="Z630" s="4">
        <v>3000</v>
      </c>
      <c r="AA630" s="6">
        <f t="shared" si="182"/>
        <v>949.07029799999998</v>
      </c>
      <c r="AB630" s="4">
        <v>1992</v>
      </c>
      <c r="AC630" s="6">
        <f t="shared" si="183"/>
        <v>862.54249591199994</v>
      </c>
      <c r="AD630" s="4">
        <v>996</v>
      </c>
      <c r="AE630" s="6">
        <f t="shared" si="184"/>
        <v>686.59349639999994</v>
      </c>
      <c r="AF630" s="4">
        <v>2004</v>
      </c>
      <c r="AG630" s="6">
        <f t="shared" si="185"/>
        <v>3581.6483386800001</v>
      </c>
      <c r="AH630" s="4">
        <v>1020</v>
      </c>
      <c r="AI630" s="6">
        <f t="shared" si="186"/>
        <v>448.82798604599998</v>
      </c>
      <c r="AJ630" s="4">
        <v>1500</v>
      </c>
      <c r="AK630" s="6">
        <f t="shared" si="187"/>
        <v>631.95000000000005</v>
      </c>
      <c r="AL630" s="4">
        <v>1812</v>
      </c>
      <c r="AM630" s="6">
        <f t="shared" si="188"/>
        <v>1746.767994757884</v>
      </c>
      <c r="AN630" s="4">
        <v>1504</v>
      </c>
      <c r="AO630" s="6">
        <f t="shared" si="189"/>
        <v>982.21066240000005</v>
      </c>
      <c r="AP630" s="6">
        <v>20715.419999999998</v>
      </c>
    </row>
    <row r="631" spans="1:42" x14ac:dyDescent="0.25">
      <c r="A631" s="1">
        <v>2259</v>
      </c>
      <c r="B631" s="1" t="s">
        <v>2295</v>
      </c>
      <c r="C631" s="1" t="s">
        <v>1266</v>
      </c>
      <c r="D631" s="4">
        <v>150</v>
      </c>
      <c r="E631" s="6">
        <f t="shared" si="171"/>
        <v>58.485000000000007</v>
      </c>
      <c r="F631" s="4">
        <v>144</v>
      </c>
      <c r="G631" s="6">
        <f t="shared" si="172"/>
        <v>115.29497375999999</v>
      </c>
      <c r="H631" s="4">
        <v>152</v>
      </c>
      <c r="I631" s="6">
        <f t="shared" si="173"/>
        <v>88.16</v>
      </c>
      <c r="J631" s="4">
        <v>100</v>
      </c>
      <c r="K631" s="6">
        <f t="shared" si="174"/>
        <v>35.799975119999999</v>
      </c>
      <c r="L631" s="4">
        <v>100</v>
      </c>
      <c r="M631" s="6">
        <f t="shared" si="175"/>
        <v>70.500731445089997</v>
      </c>
      <c r="N631" s="4">
        <v>156</v>
      </c>
      <c r="O631" s="6">
        <f t="shared" si="176"/>
        <v>98.280624000000003</v>
      </c>
      <c r="P631" s="4">
        <v>156</v>
      </c>
      <c r="Q631" s="6">
        <f t="shared" si="177"/>
        <v>98.280624000000003</v>
      </c>
      <c r="R631" s="4">
        <v>102</v>
      </c>
      <c r="S631" s="6">
        <f t="shared" si="178"/>
        <v>66.841161</v>
      </c>
      <c r="T631" s="4">
        <v>144</v>
      </c>
      <c r="U631" s="6">
        <f t="shared" si="179"/>
        <v>39.4561584</v>
      </c>
      <c r="V631" s="4">
        <v>156</v>
      </c>
      <c r="W631" s="6">
        <f t="shared" si="180"/>
        <v>58.328509199999999</v>
      </c>
      <c r="X631" s="4">
        <v>156</v>
      </c>
      <c r="Y631" s="6">
        <f t="shared" si="181"/>
        <v>57.174061307999999</v>
      </c>
      <c r="Z631" s="4">
        <v>96</v>
      </c>
      <c r="AA631" s="6">
        <f t="shared" si="182"/>
        <v>30.370249536000003</v>
      </c>
      <c r="AB631" s="4">
        <v>144</v>
      </c>
      <c r="AC631" s="6">
        <f t="shared" si="183"/>
        <v>62.352469583999998</v>
      </c>
      <c r="AD631" s="4">
        <v>96</v>
      </c>
      <c r="AE631" s="6">
        <f t="shared" si="184"/>
        <v>66.177686399999999</v>
      </c>
      <c r="AF631" s="4">
        <v>96</v>
      </c>
      <c r="AG631" s="6">
        <f t="shared" si="185"/>
        <v>171.57596832000002</v>
      </c>
      <c r="AH631" s="4">
        <v>120</v>
      </c>
      <c r="AI631" s="6">
        <f t="shared" si="186"/>
        <v>52.803292475999996</v>
      </c>
      <c r="AJ631" s="4">
        <v>100</v>
      </c>
      <c r="AK631" s="6">
        <f t="shared" si="187"/>
        <v>42.13</v>
      </c>
      <c r="AL631" s="4">
        <v>144</v>
      </c>
      <c r="AM631" s="6">
        <f t="shared" si="188"/>
        <v>138.815999583408</v>
      </c>
      <c r="AN631" s="4">
        <v>96</v>
      </c>
      <c r="AO631" s="6">
        <f t="shared" si="189"/>
        <v>62.694297599999999</v>
      </c>
      <c r="AP631" s="6">
        <v>1413.3430000000001</v>
      </c>
    </row>
    <row r="632" spans="1:42" x14ac:dyDescent="0.25">
      <c r="A632" s="1">
        <v>2265</v>
      </c>
      <c r="B632" s="1" t="s">
        <v>2296</v>
      </c>
      <c r="C632" s="1" t="s">
        <v>1267</v>
      </c>
      <c r="D632" s="4">
        <v>70002</v>
      </c>
      <c r="E632" s="6">
        <f t="shared" si="171"/>
        <v>27293.7798</v>
      </c>
      <c r="F632" s="4">
        <v>12000</v>
      </c>
      <c r="G632" s="6">
        <f t="shared" si="172"/>
        <v>9607.9144799999995</v>
      </c>
      <c r="H632" s="4">
        <v>6000</v>
      </c>
      <c r="I632" s="6">
        <f t="shared" si="173"/>
        <v>3479.9999999999995</v>
      </c>
      <c r="J632" s="4">
        <v>15000</v>
      </c>
      <c r="K632" s="6">
        <f t="shared" si="174"/>
        <v>5369.9962679999999</v>
      </c>
      <c r="L632" s="4">
        <v>15000</v>
      </c>
      <c r="M632" s="6">
        <f t="shared" si="175"/>
        <v>10575.1097167635</v>
      </c>
      <c r="N632" s="4">
        <v>6000</v>
      </c>
      <c r="O632" s="6">
        <f t="shared" si="176"/>
        <v>3780.0239999999999</v>
      </c>
      <c r="P632" s="4">
        <v>6000</v>
      </c>
      <c r="Q632" s="6">
        <f t="shared" si="177"/>
        <v>3780.0239999999999</v>
      </c>
      <c r="R632" s="4">
        <v>15000</v>
      </c>
      <c r="S632" s="6">
        <f t="shared" si="178"/>
        <v>9829.5825000000004</v>
      </c>
      <c r="T632" s="4">
        <v>15000</v>
      </c>
      <c r="U632" s="6">
        <f t="shared" si="179"/>
        <v>4110.0164999999997</v>
      </c>
      <c r="V632" s="4">
        <v>12000</v>
      </c>
      <c r="W632" s="6">
        <f t="shared" si="180"/>
        <v>4486.8083999999999</v>
      </c>
      <c r="X632" s="4">
        <v>12000</v>
      </c>
      <c r="Y632" s="6">
        <f t="shared" si="181"/>
        <v>4398.0047159999995</v>
      </c>
      <c r="Z632" s="4">
        <v>12000</v>
      </c>
      <c r="AA632" s="6">
        <f t="shared" si="182"/>
        <v>3796.2811919999999</v>
      </c>
      <c r="AB632" s="4">
        <v>12000</v>
      </c>
      <c r="AC632" s="6">
        <f t="shared" si="183"/>
        <v>5196.0391319999999</v>
      </c>
      <c r="AD632" s="4">
        <v>12000</v>
      </c>
      <c r="AE632" s="6">
        <f t="shared" si="184"/>
        <v>8272.2108000000007</v>
      </c>
      <c r="AF632" s="4">
        <v>15000</v>
      </c>
      <c r="AG632" s="6">
        <f t="shared" si="185"/>
        <v>26808.745050000001</v>
      </c>
      <c r="AH632" s="4">
        <v>12000</v>
      </c>
      <c r="AI632" s="6">
        <f t="shared" si="186"/>
        <v>5280.3292475999997</v>
      </c>
      <c r="AJ632" s="4">
        <v>12000</v>
      </c>
      <c r="AK632" s="6">
        <f t="shared" si="187"/>
        <v>5055.6000000000004</v>
      </c>
      <c r="AL632" s="4">
        <v>6000</v>
      </c>
      <c r="AM632" s="6">
        <f t="shared" si="188"/>
        <v>5783.9999826419998</v>
      </c>
      <c r="AN632" s="4">
        <v>12000</v>
      </c>
      <c r="AO632" s="6">
        <f t="shared" si="189"/>
        <v>7836.7872000000007</v>
      </c>
      <c r="AP632" s="6">
        <v>154718.77980000002</v>
      </c>
    </row>
    <row r="633" spans="1:42" x14ac:dyDescent="0.25">
      <c r="A633" s="1">
        <v>2266</v>
      </c>
      <c r="B633" s="1" t="s">
        <v>2297</v>
      </c>
      <c r="C633" s="1" t="s">
        <v>1268</v>
      </c>
      <c r="D633" s="4">
        <v>3498</v>
      </c>
      <c r="E633" s="6">
        <f t="shared" si="171"/>
        <v>1363.8702000000001</v>
      </c>
      <c r="F633" s="4">
        <v>396</v>
      </c>
      <c r="G633" s="6">
        <f t="shared" si="172"/>
        <v>317.06117783999997</v>
      </c>
      <c r="H633" s="4">
        <v>600</v>
      </c>
      <c r="I633" s="6">
        <f t="shared" si="173"/>
        <v>348</v>
      </c>
      <c r="J633" s="4">
        <v>300</v>
      </c>
      <c r="K633" s="6">
        <f t="shared" si="174"/>
        <v>107.39992536</v>
      </c>
      <c r="L633" s="4">
        <v>300</v>
      </c>
      <c r="M633" s="6">
        <f t="shared" si="175"/>
        <v>211.50219433527002</v>
      </c>
      <c r="N633" s="4">
        <v>156</v>
      </c>
      <c r="O633" s="6">
        <f t="shared" si="176"/>
        <v>98.280624000000003</v>
      </c>
      <c r="P633" s="4">
        <v>156</v>
      </c>
      <c r="Q633" s="6">
        <f t="shared" si="177"/>
        <v>98.280624000000003</v>
      </c>
      <c r="R633" s="4">
        <v>300</v>
      </c>
      <c r="S633" s="6">
        <f t="shared" si="178"/>
        <v>196.59164999999999</v>
      </c>
      <c r="T633" s="4">
        <v>504</v>
      </c>
      <c r="U633" s="6">
        <f t="shared" si="179"/>
        <v>138.0965544</v>
      </c>
      <c r="V633" s="4">
        <v>696</v>
      </c>
      <c r="W633" s="6">
        <f t="shared" si="180"/>
        <v>260.2348872</v>
      </c>
      <c r="X633" s="4">
        <v>660</v>
      </c>
      <c r="Y633" s="6">
        <f t="shared" si="181"/>
        <v>241.89025937999997</v>
      </c>
      <c r="Z633" s="4">
        <v>312</v>
      </c>
      <c r="AA633" s="6">
        <f t="shared" si="182"/>
        <v>98.703310991999999</v>
      </c>
      <c r="AB633" s="4">
        <v>696</v>
      </c>
      <c r="AC633" s="6">
        <f t="shared" si="183"/>
        <v>301.370269656</v>
      </c>
      <c r="AD633" s="4">
        <v>504</v>
      </c>
      <c r="AE633" s="6">
        <f t="shared" si="184"/>
        <v>347.43285359999999</v>
      </c>
      <c r="AF633" s="4">
        <v>696</v>
      </c>
      <c r="AG633" s="6">
        <f t="shared" si="185"/>
        <v>1243.9257703200001</v>
      </c>
      <c r="AH633" s="4">
        <v>420</v>
      </c>
      <c r="AI633" s="6">
        <f t="shared" si="186"/>
        <v>184.811523666</v>
      </c>
      <c r="AJ633" s="4">
        <v>200</v>
      </c>
      <c r="AK633" s="6">
        <f t="shared" si="187"/>
        <v>84.26</v>
      </c>
      <c r="AL633" s="4">
        <v>504</v>
      </c>
      <c r="AM633" s="6">
        <f t="shared" si="188"/>
        <v>485.85599854192799</v>
      </c>
      <c r="AN633" s="4">
        <v>400</v>
      </c>
      <c r="AO633" s="6">
        <f t="shared" si="189"/>
        <v>261.22624000000002</v>
      </c>
      <c r="AP633" s="6">
        <v>6388.0101999999997</v>
      </c>
    </row>
    <row r="634" spans="1:42" x14ac:dyDescent="0.25">
      <c r="A634" s="1">
        <v>2301</v>
      </c>
      <c r="B634" s="1" t="s">
        <v>2298</v>
      </c>
      <c r="C634" s="1" t="s">
        <v>1269</v>
      </c>
      <c r="D634" s="4">
        <v>2202</v>
      </c>
      <c r="E634" s="6">
        <f t="shared" si="171"/>
        <v>858.55980000000011</v>
      </c>
      <c r="F634" s="4">
        <v>900</v>
      </c>
      <c r="G634" s="6">
        <f t="shared" si="172"/>
        <v>720.59358599999996</v>
      </c>
      <c r="H634" s="4">
        <v>952</v>
      </c>
      <c r="I634" s="6">
        <f t="shared" si="173"/>
        <v>552.16</v>
      </c>
      <c r="J634" s="4">
        <v>1200</v>
      </c>
      <c r="K634" s="6">
        <f t="shared" si="174"/>
        <v>429.59970143999999</v>
      </c>
      <c r="L634" s="4">
        <v>540</v>
      </c>
      <c r="M634" s="6">
        <f t="shared" si="175"/>
        <v>380.70394980348601</v>
      </c>
      <c r="N634" s="4">
        <v>636</v>
      </c>
      <c r="O634" s="6">
        <f t="shared" si="176"/>
        <v>400.68254400000001</v>
      </c>
      <c r="P634" s="4">
        <v>648</v>
      </c>
      <c r="Q634" s="6">
        <f t="shared" si="177"/>
        <v>408.242592</v>
      </c>
      <c r="R634" s="4">
        <v>498</v>
      </c>
      <c r="S634" s="6">
        <f t="shared" si="178"/>
        <v>326.34213899999997</v>
      </c>
      <c r="T634" s="4">
        <v>1992</v>
      </c>
      <c r="U634" s="6">
        <f t="shared" si="179"/>
        <v>545.81019119999996</v>
      </c>
      <c r="V634" s="4">
        <v>1644</v>
      </c>
      <c r="W634" s="6">
        <f t="shared" si="180"/>
        <v>614.6927508</v>
      </c>
      <c r="X634" s="4">
        <v>732</v>
      </c>
      <c r="Y634" s="6">
        <f t="shared" si="181"/>
        <v>268.27828767599999</v>
      </c>
      <c r="Z634" s="4">
        <v>1008</v>
      </c>
      <c r="AA634" s="6">
        <f t="shared" si="182"/>
        <v>318.88762012800004</v>
      </c>
      <c r="AB634" s="4">
        <v>1488</v>
      </c>
      <c r="AC634" s="6">
        <f t="shared" si="183"/>
        <v>644.30885236799998</v>
      </c>
      <c r="AD634" s="4">
        <v>744</v>
      </c>
      <c r="AE634" s="6">
        <f t="shared" si="184"/>
        <v>512.87706960000003</v>
      </c>
      <c r="AF634" s="4">
        <v>996</v>
      </c>
      <c r="AG634" s="6">
        <f t="shared" si="185"/>
        <v>1780.1006713199999</v>
      </c>
      <c r="AH634" s="4">
        <v>1080</v>
      </c>
      <c r="AI634" s="6">
        <f t="shared" si="186"/>
        <v>475.22963228399999</v>
      </c>
      <c r="AJ634" s="4">
        <v>1500</v>
      </c>
      <c r="AK634" s="6">
        <f t="shared" si="187"/>
        <v>631.95000000000005</v>
      </c>
      <c r="AL634" s="4">
        <v>504</v>
      </c>
      <c r="AM634" s="6">
        <f t="shared" si="188"/>
        <v>485.85599854192799</v>
      </c>
      <c r="AN634" s="4">
        <v>704</v>
      </c>
      <c r="AO634" s="6">
        <f t="shared" si="189"/>
        <v>459.75818240000001</v>
      </c>
      <c r="AP634" s="6">
        <v>10813.1738</v>
      </c>
    </row>
    <row r="635" spans="1:42" x14ac:dyDescent="0.25">
      <c r="A635" s="1">
        <v>2311</v>
      </c>
      <c r="B635" s="1" t="s">
        <v>2299</v>
      </c>
      <c r="C635" s="1" t="s">
        <v>1270</v>
      </c>
      <c r="D635" s="4">
        <v>48</v>
      </c>
      <c r="E635" s="6">
        <f t="shared" si="171"/>
        <v>18.715200000000003</v>
      </c>
      <c r="F635" s="4">
        <v>48</v>
      </c>
      <c r="G635" s="6">
        <f t="shared" si="172"/>
        <v>38.431657919999999</v>
      </c>
      <c r="H635" s="4">
        <v>48</v>
      </c>
      <c r="I635" s="6">
        <f t="shared" si="173"/>
        <v>27.839999999999996</v>
      </c>
      <c r="J635" s="4">
        <v>50</v>
      </c>
      <c r="K635" s="6">
        <f t="shared" si="174"/>
        <v>17.89998756</v>
      </c>
      <c r="L635" s="4">
        <v>50</v>
      </c>
      <c r="M635" s="6">
        <f t="shared" si="175"/>
        <v>35.250365722544998</v>
      </c>
      <c r="N635" s="4">
        <v>48</v>
      </c>
      <c r="O635" s="6">
        <f t="shared" si="176"/>
        <v>30.240192</v>
      </c>
      <c r="P635" s="4">
        <v>48</v>
      </c>
      <c r="Q635" s="6">
        <f t="shared" si="177"/>
        <v>30.240192</v>
      </c>
      <c r="R635" s="4">
        <v>42</v>
      </c>
      <c r="S635" s="6">
        <f t="shared" si="178"/>
        <v>27.522831</v>
      </c>
      <c r="T635" s="4">
        <v>48</v>
      </c>
      <c r="U635" s="6">
        <f t="shared" si="179"/>
        <v>13.1520528</v>
      </c>
      <c r="V635" s="4">
        <v>48</v>
      </c>
      <c r="W635" s="6">
        <f t="shared" si="180"/>
        <v>17.947233599999997</v>
      </c>
      <c r="X635" s="4">
        <v>48</v>
      </c>
      <c r="Y635" s="6">
        <f t="shared" si="181"/>
        <v>17.592018864</v>
      </c>
      <c r="Z635" s="4">
        <v>24</v>
      </c>
      <c r="AA635" s="6">
        <f t="shared" si="182"/>
        <v>7.5925623840000007</v>
      </c>
      <c r="AB635" s="4">
        <v>24</v>
      </c>
      <c r="AC635" s="6">
        <f t="shared" si="183"/>
        <v>10.392078263999998</v>
      </c>
      <c r="AD635" s="4">
        <v>36</v>
      </c>
      <c r="AE635" s="6">
        <f t="shared" si="184"/>
        <v>24.8166324</v>
      </c>
      <c r="AF635" s="4">
        <v>36</v>
      </c>
      <c r="AG635" s="6">
        <f t="shared" si="185"/>
        <v>64.340988120000006</v>
      </c>
      <c r="AH635" s="4">
        <v>60</v>
      </c>
      <c r="AI635" s="6">
        <f t="shared" si="186"/>
        <v>26.401646237999998</v>
      </c>
      <c r="AJ635" s="4">
        <v>40</v>
      </c>
      <c r="AK635" s="6">
        <f t="shared" si="187"/>
        <v>16.852</v>
      </c>
      <c r="AL635" s="4">
        <v>48</v>
      </c>
      <c r="AM635" s="6">
        <f t="shared" si="188"/>
        <v>46.271999861136003</v>
      </c>
      <c r="AN635" s="4">
        <v>32</v>
      </c>
      <c r="AO635" s="6">
        <f t="shared" si="189"/>
        <v>20.898099200000001</v>
      </c>
      <c r="AP635" s="6">
        <v>492.33519999999993</v>
      </c>
    </row>
    <row r="636" spans="1:42" x14ac:dyDescent="0.25">
      <c r="A636" s="1">
        <v>2312</v>
      </c>
      <c r="B636" s="1" t="s">
        <v>2300</v>
      </c>
      <c r="C636" s="1" t="s">
        <v>2622</v>
      </c>
      <c r="D636" s="4">
        <v>198</v>
      </c>
      <c r="E636" s="6">
        <f t="shared" si="171"/>
        <v>77.200200000000009</v>
      </c>
      <c r="F636" s="4">
        <v>84</v>
      </c>
      <c r="G636" s="6">
        <f t="shared" si="172"/>
        <v>67.255401359999993</v>
      </c>
      <c r="H636" s="4">
        <v>96</v>
      </c>
      <c r="I636" s="6">
        <f t="shared" si="173"/>
        <v>55.679999999999993</v>
      </c>
      <c r="J636" s="4">
        <v>200</v>
      </c>
      <c r="K636" s="6">
        <f t="shared" si="174"/>
        <v>71.599950239999998</v>
      </c>
      <c r="L636" s="4">
        <v>50</v>
      </c>
      <c r="M636" s="6">
        <f t="shared" si="175"/>
        <v>35.250365722544998</v>
      </c>
      <c r="N636" s="4">
        <v>60</v>
      </c>
      <c r="O636" s="6">
        <f t="shared" si="176"/>
        <v>37.800240000000002</v>
      </c>
      <c r="P636" s="4">
        <v>60</v>
      </c>
      <c r="Q636" s="6">
        <f t="shared" si="177"/>
        <v>37.800240000000002</v>
      </c>
      <c r="R636" s="4">
        <v>48</v>
      </c>
      <c r="S636" s="6">
        <f t="shared" si="178"/>
        <v>31.454664000000001</v>
      </c>
      <c r="T636" s="4">
        <v>192</v>
      </c>
      <c r="U636" s="6">
        <f t="shared" si="179"/>
        <v>52.6082112</v>
      </c>
      <c r="V636" s="4">
        <v>144</v>
      </c>
      <c r="W636" s="6">
        <f t="shared" si="180"/>
        <v>53.841700799999998</v>
      </c>
      <c r="X636" s="4">
        <v>72</v>
      </c>
      <c r="Y636" s="6">
        <f t="shared" si="181"/>
        <v>26.388028295999998</v>
      </c>
      <c r="Z636" s="4">
        <v>120</v>
      </c>
      <c r="AA636" s="6">
        <f t="shared" si="182"/>
        <v>37.96281192</v>
      </c>
      <c r="AB636" s="4">
        <v>144</v>
      </c>
      <c r="AC636" s="6">
        <f t="shared" si="183"/>
        <v>62.352469583999998</v>
      </c>
      <c r="AD636" s="4">
        <v>156</v>
      </c>
      <c r="AE636" s="6">
        <f t="shared" si="184"/>
        <v>107.53874039999999</v>
      </c>
      <c r="AF636" s="4">
        <v>204</v>
      </c>
      <c r="AG636" s="6">
        <f t="shared" si="185"/>
        <v>364.59893268000002</v>
      </c>
      <c r="AH636" s="4">
        <v>120</v>
      </c>
      <c r="AI636" s="6">
        <f t="shared" si="186"/>
        <v>52.803292475999996</v>
      </c>
      <c r="AJ636" s="4">
        <v>200</v>
      </c>
      <c r="AK636" s="6">
        <f t="shared" si="187"/>
        <v>84.26</v>
      </c>
      <c r="AL636" s="4">
        <v>72</v>
      </c>
      <c r="AM636" s="6">
        <f t="shared" si="188"/>
        <v>69.407999791704</v>
      </c>
      <c r="AN636" s="4">
        <v>208</v>
      </c>
      <c r="AO636" s="6">
        <f t="shared" si="189"/>
        <v>135.83764479999999</v>
      </c>
      <c r="AP636" s="6">
        <v>1461.4061999999999</v>
      </c>
    </row>
    <row r="637" spans="1:42" x14ac:dyDescent="0.25">
      <c r="A637" s="1">
        <v>2315</v>
      </c>
      <c r="B637" s="1" t="s">
        <v>2301</v>
      </c>
      <c r="C637" s="1" t="s">
        <v>1271</v>
      </c>
      <c r="D637" s="4">
        <v>60</v>
      </c>
      <c r="E637" s="6">
        <f t="shared" si="171"/>
        <v>23.394000000000002</v>
      </c>
      <c r="F637" s="4">
        <v>60</v>
      </c>
      <c r="G637" s="6">
        <f t="shared" si="172"/>
        <v>48.039572399999997</v>
      </c>
      <c r="H637" s="4">
        <v>56</v>
      </c>
      <c r="I637" s="6">
        <f t="shared" si="173"/>
        <v>32.479999999999997</v>
      </c>
      <c r="J637" s="4">
        <v>40</v>
      </c>
      <c r="K637" s="6">
        <f t="shared" si="174"/>
        <v>14.319990047999999</v>
      </c>
      <c r="L637" s="4">
        <v>40</v>
      </c>
      <c r="M637" s="6">
        <f t="shared" si="175"/>
        <v>28.200292578036002</v>
      </c>
      <c r="N637" s="4">
        <v>60</v>
      </c>
      <c r="O637" s="6">
        <f t="shared" si="176"/>
        <v>37.800240000000002</v>
      </c>
      <c r="P637" s="4">
        <v>60</v>
      </c>
      <c r="Q637" s="6">
        <f t="shared" si="177"/>
        <v>37.800240000000002</v>
      </c>
      <c r="R637" s="4">
        <v>60</v>
      </c>
      <c r="S637" s="6">
        <f t="shared" si="178"/>
        <v>39.318329999999996</v>
      </c>
      <c r="T637" s="4">
        <v>72</v>
      </c>
      <c r="U637" s="6">
        <f t="shared" si="179"/>
        <v>19.7280792</v>
      </c>
      <c r="V637" s="4">
        <v>60</v>
      </c>
      <c r="W637" s="6">
        <f t="shared" si="180"/>
        <v>22.434041999999998</v>
      </c>
      <c r="X637" s="4">
        <v>60</v>
      </c>
      <c r="Y637" s="6">
        <f t="shared" si="181"/>
        <v>21.990023579999999</v>
      </c>
      <c r="Z637" s="4">
        <v>24</v>
      </c>
      <c r="AA637" s="6">
        <f t="shared" si="182"/>
        <v>7.5925623840000007</v>
      </c>
      <c r="AB637" s="4">
        <v>72</v>
      </c>
      <c r="AC637" s="6">
        <f t="shared" si="183"/>
        <v>31.176234791999999</v>
      </c>
      <c r="AD637" s="4">
        <v>36</v>
      </c>
      <c r="AE637" s="6">
        <f t="shared" si="184"/>
        <v>24.8166324</v>
      </c>
      <c r="AF637" s="4">
        <v>36</v>
      </c>
      <c r="AG637" s="6">
        <f t="shared" si="185"/>
        <v>64.340988120000006</v>
      </c>
      <c r="AH637" s="4">
        <v>60</v>
      </c>
      <c r="AI637" s="6">
        <f t="shared" si="186"/>
        <v>26.401646237999998</v>
      </c>
      <c r="AJ637" s="4">
        <v>40</v>
      </c>
      <c r="AK637" s="6">
        <f t="shared" si="187"/>
        <v>16.852</v>
      </c>
      <c r="AL637" s="4">
        <v>60</v>
      </c>
      <c r="AM637" s="6">
        <f t="shared" si="188"/>
        <v>57.839999826419998</v>
      </c>
      <c r="AN637" s="4">
        <v>32</v>
      </c>
      <c r="AO637" s="6">
        <f t="shared" si="189"/>
        <v>20.898099200000001</v>
      </c>
      <c r="AP637" s="6">
        <v>575.35399999999981</v>
      </c>
    </row>
    <row r="638" spans="1:42" x14ac:dyDescent="0.25">
      <c r="A638" s="1">
        <v>2316</v>
      </c>
      <c r="B638" s="1" t="s">
        <v>2302</v>
      </c>
      <c r="C638" s="1" t="s">
        <v>1272</v>
      </c>
      <c r="D638" s="4">
        <v>2502</v>
      </c>
      <c r="E638" s="6">
        <f t="shared" si="171"/>
        <v>975.52980000000002</v>
      </c>
      <c r="F638" s="4">
        <v>1620</v>
      </c>
      <c r="G638" s="6">
        <f t="shared" si="172"/>
        <v>1297.0684547999999</v>
      </c>
      <c r="H638" s="4">
        <v>1504</v>
      </c>
      <c r="I638" s="6">
        <f t="shared" si="173"/>
        <v>872.31999999999994</v>
      </c>
      <c r="J638" s="4">
        <v>750</v>
      </c>
      <c r="K638" s="6">
        <f t="shared" si="174"/>
        <v>268.49981339999999</v>
      </c>
      <c r="L638" s="4">
        <v>830</v>
      </c>
      <c r="M638" s="6">
        <f t="shared" si="175"/>
        <v>585.15607099424699</v>
      </c>
      <c r="N638" s="4">
        <v>504</v>
      </c>
      <c r="O638" s="6">
        <f t="shared" si="176"/>
        <v>317.52201600000001</v>
      </c>
      <c r="P638" s="4">
        <v>504</v>
      </c>
      <c r="Q638" s="6">
        <f t="shared" si="177"/>
        <v>317.52201600000001</v>
      </c>
      <c r="R638" s="4">
        <v>864</v>
      </c>
      <c r="S638" s="6">
        <f t="shared" si="178"/>
        <v>566.18395199999998</v>
      </c>
      <c r="T638" s="4">
        <v>1752</v>
      </c>
      <c r="U638" s="6">
        <f t="shared" si="179"/>
        <v>480.04992720000001</v>
      </c>
      <c r="V638" s="4">
        <v>1752</v>
      </c>
      <c r="W638" s="6">
        <f t="shared" si="180"/>
        <v>655.07402639999998</v>
      </c>
      <c r="X638" s="4">
        <v>1332</v>
      </c>
      <c r="Y638" s="6">
        <f t="shared" si="181"/>
        <v>488.17852347599995</v>
      </c>
      <c r="Z638" s="4">
        <v>1248</v>
      </c>
      <c r="AA638" s="6">
        <f t="shared" si="182"/>
        <v>394.81324396799999</v>
      </c>
      <c r="AB638" s="4">
        <v>1752</v>
      </c>
      <c r="AC638" s="6">
        <f t="shared" si="183"/>
        <v>758.62171327199997</v>
      </c>
      <c r="AD638" s="4">
        <v>504</v>
      </c>
      <c r="AE638" s="6">
        <f t="shared" si="184"/>
        <v>347.43285359999999</v>
      </c>
      <c r="AF638" s="4">
        <v>204</v>
      </c>
      <c r="AG638" s="6">
        <f t="shared" si="185"/>
        <v>364.59893268000002</v>
      </c>
      <c r="AH638" s="4">
        <v>1200</v>
      </c>
      <c r="AI638" s="6">
        <f t="shared" si="186"/>
        <v>528.03292476000001</v>
      </c>
      <c r="AJ638" s="4">
        <v>600</v>
      </c>
      <c r="AK638" s="6">
        <f t="shared" si="187"/>
        <v>252.78</v>
      </c>
      <c r="AL638" s="4">
        <v>1200</v>
      </c>
      <c r="AM638" s="6">
        <f t="shared" si="188"/>
        <v>1156.7999965284</v>
      </c>
      <c r="AN638" s="4">
        <v>496</v>
      </c>
      <c r="AO638" s="6">
        <f t="shared" si="189"/>
        <v>323.92053759999999</v>
      </c>
      <c r="AP638" s="6">
        <v>10948.963800000001</v>
      </c>
    </row>
    <row r="639" spans="1:42" x14ac:dyDescent="0.25">
      <c r="A639" s="1">
        <v>2324</v>
      </c>
      <c r="B639" s="1" t="s">
        <v>2303</v>
      </c>
      <c r="C639" s="1" t="s">
        <v>1273</v>
      </c>
      <c r="D639" s="4">
        <v>1002</v>
      </c>
      <c r="E639" s="6">
        <f t="shared" si="171"/>
        <v>390.6798</v>
      </c>
      <c r="F639" s="4">
        <v>504</v>
      </c>
      <c r="G639" s="6">
        <f t="shared" si="172"/>
        <v>403.53240815999999</v>
      </c>
      <c r="H639" s="4">
        <v>1000</v>
      </c>
      <c r="I639" s="6">
        <f t="shared" si="173"/>
        <v>580</v>
      </c>
      <c r="J639" s="4">
        <v>250</v>
      </c>
      <c r="K639" s="6">
        <f t="shared" si="174"/>
        <v>89.499937799999998</v>
      </c>
      <c r="L639" s="4">
        <v>250</v>
      </c>
      <c r="M639" s="6">
        <f t="shared" si="175"/>
        <v>176.25182861272501</v>
      </c>
      <c r="N639" s="4">
        <v>252</v>
      </c>
      <c r="O639" s="6">
        <f t="shared" si="176"/>
        <v>158.761008</v>
      </c>
      <c r="P639" s="4">
        <v>252</v>
      </c>
      <c r="Q639" s="6">
        <f t="shared" si="177"/>
        <v>158.761008</v>
      </c>
      <c r="R639" s="4">
        <v>252</v>
      </c>
      <c r="S639" s="6">
        <f t="shared" si="178"/>
        <v>165.13698600000001</v>
      </c>
      <c r="T639" s="4">
        <v>600</v>
      </c>
      <c r="U639" s="6">
        <f t="shared" si="179"/>
        <v>164.40065999999999</v>
      </c>
      <c r="V639" s="4">
        <v>252</v>
      </c>
      <c r="W639" s="6">
        <f t="shared" si="180"/>
        <v>94.222976399999993</v>
      </c>
      <c r="X639" s="4">
        <v>252</v>
      </c>
      <c r="Y639" s="6">
        <f t="shared" si="181"/>
        <v>92.358099035999999</v>
      </c>
      <c r="Z639" s="4">
        <v>240</v>
      </c>
      <c r="AA639" s="6">
        <f t="shared" si="182"/>
        <v>75.92562384</v>
      </c>
      <c r="AB639" s="4">
        <v>1008</v>
      </c>
      <c r="AC639" s="6">
        <f t="shared" si="183"/>
        <v>436.46728708799998</v>
      </c>
      <c r="AD639" s="4">
        <v>252</v>
      </c>
      <c r="AE639" s="6">
        <f t="shared" si="184"/>
        <v>173.71642679999999</v>
      </c>
      <c r="AF639" s="4">
        <v>300</v>
      </c>
      <c r="AG639" s="6">
        <f t="shared" si="185"/>
        <v>536.17490099999998</v>
      </c>
      <c r="AH639" s="4">
        <v>720</v>
      </c>
      <c r="AI639" s="6">
        <f t="shared" si="186"/>
        <v>316.81975485599997</v>
      </c>
      <c r="AJ639" s="4">
        <v>400</v>
      </c>
      <c r="AK639" s="6">
        <f t="shared" si="187"/>
        <v>168.52</v>
      </c>
      <c r="AL639" s="4">
        <v>996</v>
      </c>
      <c r="AM639" s="6">
        <f t="shared" si="188"/>
        <v>960.14399711857197</v>
      </c>
      <c r="AN639" s="4">
        <v>608</v>
      </c>
      <c r="AO639" s="6">
        <f t="shared" si="189"/>
        <v>397.06388480000004</v>
      </c>
      <c r="AP639" s="6">
        <v>5537.9938000000011</v>
      </c>
    </row>
    <row r="640" spans="1:42" x14ac:dyDescent="0.25">
      <c r="A640" s="1">
        <v>2326</v>
      </c>
      <c r="B640" s="1" t="s">
        <v>2304</v>
      </c>
      <c r="C640" s="1" t="s">
        <v>1274</v>
      </c>
      <c r="D640" s="4">
        <v>324</v>
      </c>
      <c r="E640" s="6">
        <f t="shared" si="171"/>
        <v>126.3276</v>
      </c>
      <c r="F640" s="4">
        <v>72</v>
      </c>
      <c r="G640" s="6">
        <f t="shared" si="172"/>
        <v>57.647486879999995</v>
      </c>
      <c r="H640" s="4">
        <v>72</v>
      </c>
      <c r="I640" s="6">
        <f t="shared" si="173"/>
        <v>41.76</v>
      </c>
      <c r="J640" s="4">
        <v>0</v>
      </c>
      <c r="K640" s="6">
        <f t="shared" si="174"/>
        <v>0</v>
      </c>
      <c r="L640" s="4">
        <v>40</v>
      </c>
      <c r="M640" s="6">
        <f t="shared" si="175"/>
        <v>28.200292578036002</v>
      </c>
      <c r="N640" s="4">
        <v>48</v>
      </c>
      <c r="O640" s="6">
        <f t="shared" si="176"/>
        <v>30.240192</v>
      </c>
      <c r="P640" s="4">
        <v>48</v>
      </c>
      <c r="Q640" s="6">
        <f t="shared" si="177"/>
        <v>30.240192</v>
      </c>
      <c r="R640" s="4">
        <v>36</v>
      </c>
      <c r="S640" s="6">
        <f t="shared" si="178"/>
        <v>23.590997999999999</v>
      </c>
      <c r="T640" s="4">
        <v>144</v>
      </c>
      <c r="U640" s="6">
        <f t="shared" si="179"/>
        <v>39.4561584</v>
      </c>
      <c r="V640" s="4">
        <v>108</v>
      </c>
      <c r="W640" s="6">
        <f t="shared" si="180"/>
        <v>40.381275599999995</v>
      </c>
      <c r="X640" s="4">
        <v>60</v>
      </c>
      <c r="Y640" s="6">
        <f t="shared" si="181"/>
        <v>21.990023579999999</v>
      </c>
      <c r="Z640" s="4">
        <v>96</v>
      </c>
      <c r="AA640" s="6">
        <f t="shared" si="182"/>
        <v>30.370249536000003</v>
      </c>
      <c r="AB640" s="4">
        <v>264</v>
      </c>
      <c r="AC640" s="6">
        <f t="shared" si="183"/>
        <v>114.31286090399999</v>
      </c>
      <c r="AD640" s="4">
        <v>72</v>
      </c>
      <c r="AE640" s="6">
        <f t="shared" si="184"/>
        <v>49.633264799999999</v>
      </c>
      <c r="AF640" s="4">
        <v>132</v>
      </c>
      <c r="AG640" s="6">
        <f t="shared" si="185"/>
        <v>235.91695644000001</v>
      </c>
      <c r="AH640" s="4">
        <v>60</v>
      </c>
      <c r="AI640" s="6">
        <f t="shared" si="186"/>
        <v>26.401646237999998</v>
      </c>
      <c r="AJ640" s="4">
        <v>400</v>
      </c>
      <c r="AK640" s="6">
        <f t="shared" si="187"/>
        <v>168.52</v>
      </c>
      <c r="AL640" s="4">
        <v>48</v>
      </c>
      <c r="AM640" s="6">
        <f t="shared" si="188"/>
        <v>46.271999861136003</v>
      </c>
      <c r="AN640" s="4">
        <v>144</v>
      </c>
      <c r="AO640" s="6">
        <f t="shared" si="189"/>
        <v>94.041446399999998</v>
      </c>
      <c r="AP640" s="6">
        <v>1205.0715999999998</v>
      </c>
    </row>
    <row r="641" spans="1:42" x14ac:dyDescent="0.25">
      <c r="A641" s="1">
        <v>2334</v>
      </c>
      <c r="B641" s="1" t="s">
        <v>2305</v>
      </c>
      <c r="C641" s="1" t="s">
        <v>1275</v>
      </c>
      <c r="D641" s="4">
        <v>1998</v>
      </c>
      <c r="E641" s="6">
        <f t="shared" si="171"/>
        <v>779.02020000000005</v>
      </c>
      <c r="F641" s="4">
        <v>600</v>
      </c>
      <c r="G641" s="6">
        <f t="shared" si="172"/>
        <v>480.39572399999997</v>
      </c>
      <c r="H641" s="4">
        <v>1200</v>
      </c>
      <c r="I641" s="6">
        <f t="shared" si="173"/>
        <v>696</v>
      </c>
      <c r="J641" s="4">
        <v>200</v>
      </c>
      <c r="K641" s="6">
        <f t="shared" si="174"/>
        <v>71.599950239999998</v>
      </c>
      <c r="L641" s="4">
        <v>500</v>
      </c>
      <c r="M641" s="6">
        <f t="shared" si="175"/>
        <v>352.50365722545001</v>
      </c>
      <c r="N641" s="4">
        <v>504</v>
      </c>
      <c r="O641" s="6">
        <f t="shared" si="176"/>
        <v>317.52201600000001</v>
      </c>
      <c r="P641" s="4">
        <v>300</v>
      </c>
      <c r="Q641" s="6">
        <f t="shared" si="177"/>
        <v>189.00120000000001</v>
      </c>
      <c r="R641" s="4">
        <v>798</v>
      </c>
      <c r="S641" s="6">
        <f t="shared" si="178"/>
        <v>522.93378899999993</v>
      </c>
      <c r="T641" s="4">
        <v>1512</v>
      </c>
      <c r="U641" s="6">
        <f t="shared" si="179"/>
        <v>414.28966320000001</v>
      </c>
      <c r="V641" s="4">
        <v>996</v>
      </c>
      <c r="W641" s="6">
        <f t="shared" si="180"/>
        <v>372.4050972</v>
      </c>
      <c r="X641" s="4">
        <v>996</v>
      </c>
      <c r="Y641" s="6">
        <f t="shared" si="181"/>
        <v>365.03439142799999</v>
      </c>
      <c r="Z641" s="4">
        <v>456</v>
      </c>
      <c r="AA641" s="6">
        <f t="shared" si="182"/>
        <v>144.25868529600001</v>
      </c>
      <c r="AB641" s="4">
        <v>792</v>
      </c>
      <c r="AC641" s="6">
        <f t="shared" si="183"/>
        <v>342.93858271199997</v>
      </c>
      <c r="AD641" s="4">
        <v>552</v>
      </c>
      <c r="AE641" s="6">
        <f t="shared" si="184"/>
        <v>380.52169679999997</v>
      </c>
      <c r="AF641" s="4">
        <v>504</v>
      </c>
      <c r="AG641" s="6">
        <f t="shared" si="185"/>
        <v>900.77383368000005</v>
      </c>
      <c r="AH641" s="4">
        <v>780</v>
      </c>
      <c r="AI641" s="6">
        <f t="shared" si="186"/>
        <v>343.22140109399999</v>
      </c>
      <c r="AJ641" s="4">
        <v>1200</v>
      </c>
      <c r="AK641" s="6">
        <f t="shared" si="187"/>
        <v>505.56</v>
      </c>
      <c r="AL641" s="4">
        <v>1212</v>
      </c>
      <c r="AM641" s="6">
        <f t="shared" si="188"/>
        <v>1168.3679964936841</v>
      </c>
      <c r="AN641" s="4">
        <v>1504</v>
      </c>
      <c r="AO641" s="6">
        <f t="shared" si="189"/>
        <v>982.21066240000005</v>
      </c>
      <c r="AP641" s="6">
        <v>9327.1461999999992</v>
      </c>
    </row>
    <row r="642" spans="1:42" x14ac:dyDescent="0.25">
      <c r="A642" s="1">
        <v>2336</v>
      </c>
      <c r="B642" s="1" t="s">
        <v>2306</v>
      </c>
      <c r="C642" s="1" t="s">
        <v>2623</v>
      </c>
      <c r="D642" s="4">
        <v>10002</v>
      </c>
      <c r="E642" s="6">
        <f t="shared" si="171"/>
        <v>3899.7798000000003</v>
      </c>
      <c r="F642" s="4">
        <v>6996</v>
      </c>
      <c r="G642" s="6">
        <f t="shared" si="172"/>
        <v>5601.4141418399995</v>
      </c>
      <c r="H642" s="4">
        <v>6000</v>
      </c>
      <c r="I642" s="6">
        <f t="shared" si="173"/>
        <v>3479.9999999999995</v>
      </c>
      <c r="J642" s="4">
        <v>4000</v>
      </c>
      <c r="K642" s="6">
        <f t="shared" si="174"/>
        <v>1431.9990048</v>
      </c>
      <c r="L642" s="4">
        <v>4000</v>
      </c>
      <c r="M642" s="6">
        <f t="shared" si="175"/>
        <v>2820.0292578036001</v>
      </c>
      <c r="N642" s="4">
        <v>2604</v>
      </c>
      <c r="O642" s="6">
        <f t="shared" si="176"/>
        <v>1640.5304160000001</v>
      </c>
      <c r="P642" s="4">
        <v>1704</v>
      </c>
      <c r="Q642" s="6">
        <f t="shared" si="177"/>
        <v>1073.5268160000001</v>
      </c>
      <c r="R642" s="4">
        <v>4002</v>
      </c>
      <c r="S642" s="6">
        <f t="shared" si="178"/>
        <v>2622.5326110000001</v>
      </c>
      <c r="T642" s="4">
        <v>7008</v>
      </c>
      <c r="U642" s="6">
        <f t="shared" si="179"/>
        <v>1920.1997088000001</v>
      </c>
      <c r="V642" s="4">
        <v>6996</v>
      </c>
      <c r="W642" s="6">
        <f t="shared" si="180"/>
        <v>2615.8092971999999</v>
      </c>
      <c r="X642" s="4">
        <v>6996</v>
      </c>
      <c r="Y642" s="6">
        <f t="shared" si="181"/>
        <v>2564.0367494279999</v>
      </c>
      <c r="Z642" s="4">
        <v>7008</v>
      </c>
      <c r="AA642" s="6">
        <f t="shared" si="182"/>
        <v>2217.0282161280002</v>
      </c>
      <c r="AB642" s="4">
        <v>13992</v>
      </c>
      <c r="AC642" s="6">
        <f t="shared" si="183"/>
        <v>6058.5816279119999</v>
      </c>
      <c r="AD642" s="4">
        <v>2004</v>
      </c>
      <c r="AE642" s="6">
        <f t="shared" si="184"/>
        <v>1381.4592035999999</v>
      </c>
      <c r="AF642" s="4">
        <v>804</v>
      </c>
      <c r="AG642" s="6">
        <f t="shared" si="185"/>
        <v>1436.9487346799999</v>
      </c>
      <c r="AH642" s="4">
        <v>4800</v>
      </c>
      <c r="AI642" s="6">
        <f t="shared" si="186"/>
        <v>2112.1316990400001</v>
      </c>
      <c r="AJ642" s="4">
        <v>4800</v>
      </c>
      <c r="AK642" s="6">
        <f t="shared" si="187"/>
        <v>2022.24</v>
      </c>
      <c r="AL642" s="4">
        <v>6996</v>
      </c>
      <c r="AM642" s="6">
        <f t="shared" si="188"/>
        <v>6744.1439797605717</v>
      </c>
      <c r="AN642" s="4">
        <v>2000</v>
      </c>
      <c r="AO642" s="6">
        <f t="shared" si="189"/>
        <v>1306.1312</v>
      </c>
      <c r="AP642" s="6">
        <v>52941.669800000003</v>
      </c>
    </row>
    <row r="643" spans="1:42" x14ac:dyDescent="0.25">
      <c r="A643" s="1">
        <v>2338</v>
      </c>
      <c r="B643" s="1" t="s">
        <v>2307</v>
      </c>
      <c r="C643" s="1" t="s">
        <v>2624</v>
      </c>
      <c r="D643" s="4">
        <v>2502</v>
      </c>
      <c r="E643" s="6">
        <f t="shared" si="171"/>
        <v>975.52980000000002</v>
      </c>
      <c r="F643" s="4">
        <v>1500</v>
      </c>
      <c r="G643" s="6">
        <f t="shared" si="172"/>
        <v>1200.9893099999999</v>
      </c>
      <c r="H643" s="4">
        <v>600</v>
      </c>
      <c r="I643" s="6">
        <f t="shared" si="173"/>
        <v>348</v>
      </c>
      <c r="J643" s="4">
        <v>0</v>
      </c>
      <c r="K643" s="6">
        <f t="shared" si="174"/>
        <v>0</v>
      </c>
      <c r="L643" s="4">
        <v>0</v>
      </c>
      <c r="M643" s="6">
        <f t="shared" si="175"/>
        <v>0</v>
      </c>
      <c r="N643" s="4">
        <v>0</v>
      </c>
      <c r="O643" s="6">
        <f t="shared" si="176"/>
        <v>0</v>
      </c>
      <c r="P643" s="4">
        <v>0</v>
      </c>
      <c r="Q643" s="6">
        <f t="shared" si="177"/>
        <v>0</v>
      </c>
      <c r="R643" s="4">
        <v>0</v>
      </c>
      <c r="S643" s="6">
        <f t="shared" si="178"/>
        <v>0</v>
      </c>
      <c r="T643" s="4">
        <v>1488</v>
      </c>
      <c r="U643" s="6">
        <f t="shared" si="179"/>
        <v>407.71363680000002</v>
      </c>
      <c r="V643" s="4">
        <v>1500</v>
      </c>
      <c r="W643" s="6">
        <f t="shared" si="180"/>
        <v>560.85104999999999</v>
      </c>
      <c r="X643" s="4">
        <v>1500</v>
      </c>
      <c r="Y643" s="6">
        <f t="shared" si="181"/>
        <v>549.75058949999993</v>
      </c>
      <c r="Z643" s="4">
        <v>0</v>
      </c>
      <c r="AA643" s="6">
        <f t="shared" si="182"/>
        <v>0</v>
      </c>
      <c r="AB643" s="4">
        <v>1488</v>
      </c>
      <c r="AC643" s="6">
        <f t="shared" si="183"/>
        <v>644.30885236799998</v>
      </c>
      <c r="AD643" s="4">
        <v>1500</v>
      </c>
      <c r="AE643" s="6">
        <f t="shared" si="184"/>
        <v>1034.0263500000001</v>
      </c>
      <c r="AF643" s="4">
        <v>0</v>
      </c>
      <c r="AG643" s="6">
        <f t="shared" si="185"/>
        <v>0</v>
      </c>
      <c r="AH643" s="4">
        <v>1500</v>
      </c>
      <c r="AI643" s="6">
        <f t="shared" si="186"/>
        <v>660.04115594999996</v>
      </c>
      <c r="AJ643" s="4">
        <v>1500</v>
      </c>
      <c r="AK643" s="6">
        <f t="shared" si="187"/>
        <v>631.95000000000005</v>
      </c>
      <c r="AL643" s="4">
        <v>1500</v>
      </c>
      <c r="AM643" s="6">
        <f t="shared" si="188"/>
        <v>1445.9999956605</v>
      </c>
      <c r="AN643" s="4">
        <v>0</v>
      </c>
      <c r="AO643" s="6">
        <f t="shared" si="189"/>
        <v>0</v>
      </c>
      <c r="AP643" s="6">
        <v>8458.0457999999999</v>
      </c>
    </row>
    <row r="644" spans="1:42" x14ac:dyDescent="0.25">
      <c r="A644" s="1">
        <v>2340</v>
      </c>
      <c r="B644" s="1" t="s">
        <v>2308</v>
      </c>
      <c r="C644" s="1" t="s">
        <v>1277</v>
      </c>
      <c r="D644" s="4">
        <v>1002</v>
      </c>
      <c r="E644" s="6">
        <f t="shared" si="171"/>
        <v>390.6798</v>
      </c>
      <c r="F644" s="4">
        <v>300</v>
      </c>
      <c r="G644" s="6">
        <f t="shared" si="172"/>
        <v>240.19786199999999</v>
      </c>
      <c r="H644" s="4">
        <v>400</v>
      </c>
      <c r="I644" s="6">
        <f t="shared" si="173"/>
        <v>231.99999999999997</v>
      </c>
      <c r="J644" s="4">
        <v>300</v>
      </c>
      <c r="K644" s="6">
        <f t="shared" si="174"/>
        <v>107.39992536</v>
      </c>
      <c r="L644" s="4">
        <v>250</v>
      </c>
      <c r="M644" s="6">
        <f t="shared" si="175"/>
        <v>176.25182861272501</v>
      </c>
      <c r="N644" s="4">
        <v>300</v>
      </c>
      <c r="O644" s="6">
        <f t="shared" si="176"/>
        <v>189.00120000000001</v>
      </c>
      <c r="P644" s="4">
        <v>204</v>
      </c>
      <c r="Q644" s="6">
        <f t="shared" si="177"/>
        <v>128.520816</v>
      </c>
      <c r="R644" s="4">
        <v>234</v>
      </c>
      <c r="S644" s="6">
        <f t="shared" si="178"/>
        <v>153.341487</v>
      </c>
      <c r="T644" s="4">
        <v>600</v>
      </c>
      <c r="U644" s="6">
        <f t="shared" si="179"/>
        <v>164.40065999999999</v>
      </c>
      <c r="V644" s="4">
        <v>300</v>
      </c>
      <c r="W644" s="6">
        <f t="shared" si="180"/>
        <v>112.17021</v>
      </c>
      <c r="X644" s="4">
        <v>300</v>
      </c>
      <c r="Y644" s="6">
        <f t="shared" si="181"/>
        <v>109.9501179</v>
      </c>
      <c r="Z644" s="4">
        <v>96</v>
      </c>
      <c r="AA644" s="6">
        <f t="shared" si="182"/>
        <v>30.370249536000003</v>
      </c>
      <c r="AB644" s="4">
        <v>240</v>
      </c>
      <c r="AC644" s="6">
        <f t="shared" si="183"/>
        <v>103.92078264</v>
      </c>
      <c r="AD644" s="4">
        <v>204</v>
      </c>
      <c r="AE644" s="6">
        <f t="shared" si="184"/>
        <v>140.62758360000001</v>
      </c>
      <c r="AF644" s="4">
        <v>144</v>
      </c>
      <c r="AG644" s="6">
        <f t="shared" si="185"/>
        <v>257.36395248000002</v>
      </c>
      <c r="AH644" s="4">
        <v>420</v>
      </c>
      <c r="AI644" s="6">
        <f t="shared" si="186"/>
        <v>184.811523666</v>
      </c>
      <c r="AJ644" s="4">
        <v>240</v>
      </c>
      <c r="AK644" s="6">
        <f t="shared" si="187"/>
        <v>101.11199999999999</v>
      </c>
      <c r="AL644" s="4">
        <v>300</v>
      </c>
      <c r="AM644" s="6">
        <f t="shared" si="188"/>
        <v>289.1999991321</v>
      </c>
      <c r="AN644" s="4">
        <v>96</v>
      </c>
      <c r="AO644" s="6">
        <f t="shared" si="189"/>
        <v>62.694297599999999</v>
      </c>
      <c r="AP644" s="6">
        <v>3173.6878000000002</v>
      </c>
    </row>
    <row r="645" spans="1:42" x14ac:dyDescent="0.25">
      <c r="A645" s="1">
        <v>2344</v>
      </c>
      <c r="B645" s="1" t="s">
        <v>2309</v>
      </c>
      <c r="C645" s="1" t="s">
        <v>1278</v>
      </c>
      <c r="D645" s="4">
        <v>2298</v>
      </c>
      <c r="E645" s="6">
        <f t="shared" si="171"/>
        <v>895.99020000000007</v>
      </c>
      <c r="F645" s="4">
        <v>1560</v>
      </c>
      <c r="G645" s="6">
        <f t="shared" si="172"/>
        <v>1249.0288823999999</v>
      </c>
      <c r="H645" s="4">
        <v>1672</v>
      </c>
      <c r="I645" s="6">
        <f t="shared" si="173"/>
        <v>969.75999999999988</v>
      </c>
      <c r="J645" s="4">
        <v>2600</v>
      </c>
      <c r="K645" s="6">
        <f t="shared" si="174"/>
        <v>930.79935311999998</v>
      </c>
      <c r="L645" s="4">
        <v>950</v>
      </c>
      <c r="M645" s="6">
        <f t="shared" si="175"/>
        <v>669.75694872835504</v>
      </c>
      <c r="N645" s="4">
        <v>1116</v>
      </c>
      <c r="O645" s="6">
        <f t="shared" si="176"/>
        <v>703.08446400000003</v>
      </c>
      <c r="P645" s="4">
        <v>1128</v>
      </c>
      <c r="Q645" s="6">
        <f t="shared" si="177"/>
        <v>710.64451199999996</v>
      </c>
      <c r="R645" s="4">
        <v>870</v>
      </c>
      <c r="S645" s="6">
        <f t="shared" si="178"/>
        <v>570.11578499999996</v>
      </c>
      <c r="T645" s="4">
        <v>3072</v>
      </c>
      <c r="U645" s="6">
        <f t="shared" si="179"/>
        <v>841.73137919999999</v>
      </c>
      <c r="V645" s="4">
        <v>2556</v>
      </c>
      <c r="W645" s="6">
        <f t="shared" si="180"/>
        <v>955.69018919999996</v>
      </c>
      <c r="X645" s="4">
        <v>1284</v>
      </c>
      <c r="Y645" s="6">
        <f t="shared" si="181"/>
        <v>470.586504612</v>
      </c>
      <c r="Z645" s="4">
        <v>1992</v>
      </c>
      <c r="AA645" s="6">
        <f t="shared" si="182"/>
        <v>630.182677872</v>
      </c>
      <c r="AB645" s="4">
        <v>1944</v>
      </c>
      <c r="AC645" s="6">
        <f t="shared" si="183"/>
        <v>841.7583393839999</v>
      </c>
      <c r="AD645" s="4">
        <v>1296</v>
      </c>
      <c r="AE645" s="6">
        <f t="shared" si="184"/>
        <v>893.3987664</v>
      </c>
      <c r="AF645" s="4">
        <v>2604</v>
      </c>
      <c r="AG645" s="6">
        <f t="shared" si="185"/>
        <v>4653.9981406799998</v>
      </c>
      <c r="AH645" s="4">
        <v>1620</v>
      </c>
      <c r="AI645" s="6">
        <f t="shared" si="186"/>
        <v>712.84444842599999</v>
      </c>
      <c r="AJ645" s="4">
        <v>5200</v>
      </c>
      <c r="AK645" s="6">
        <f t="shared" si="187"/>
        <v>2190.7600000000002</v>
      </c>
      <c r="AL645" s="4">
        <v>1200</v>
      </c>
      <c r="AM645" s="6">
        <f t="shared" si="188"/>
        <v>1156.7999965284</v>
      </c>
      <c r="AN645" s="4">
        <v>800</v>
      </c>
      <c r="AO645" s="6">
        <f t="shared" si="189"/>
        <v>522.45248000000004</v>
      </c>
      <c r="AP645" s="6">
        <v>20565.762200000001</v>
      </c>
    </row>
    <row r="646" spans="1:42" x14ac:dyDescent="0.25">
      <c r="A646" s="1">
        <v>2348</v>
      </c>
      <c r="B646" s="1" t="s">
        <v>2310</v>
      </c>
      <c r="C646" s="1" t="s">
        <v>1279</v>
      </c>
      <c r="D646" s="4">
        <v>3918</v>
      </c>
      <c r="E646" s="6">
        <f t="shared" ref="E646:E709" si="190">D646*0.3899</f>
        <v>1527.6282000000001</v>
      </c>
      <c r="F646" s="4">
        <v>504</v>
      </c>
      <c r="G646" s="6">
        <f t="shared" ref="G646:G709" si="191">F646*0.80065954</f>
        <v>403.53240815999999</v>
      </c>
      <c r="H646" s="4">
        <v>504</v>
      </c>
      <c r="I646" s="6">
        <f t="shared" ref="I646:I709" si="192">H646*0.58</f>
        <v>292.32</v>
      </c>
      <c r="J646" s="4">
        <v>400</v>
      </c>
      <c r="K646" s="6">
        <f t="shared" ref="K646:K709" si="193">J646*0.3579997512</f>
        <v>143.19990048</v>
      </c>
      <c r="L646" s="4">
        <v>400</v>
      </c>
      <c r="M646" s="6">
        <f t="shared" ref="M646:M709" si="194">L646*0.7050073144509</f>
        <v>282.00292578035999</v>
      </c>
      <c r="N646" s="4">
        <v>396</v>
      </c>
      <c r="O646" s="6">
        <f t="shared" ref="O646:O709" si="195">N646*0.630004</f>
        <v>249.481584</v>
      </c>
      <c r="P646" s="4">
        <v>396</v>
      </c>
      <c r="Q646" s="6">
        <f t="shared" ref="Q646:Q709" si="196">P646*0.630004</f>
        <v>249.481584</v>
      </c>
      <c r="R646" s="4">
        <v>300</v>
      </c>
      <c r="S646" s="6">
        <f t="shared" ref="S646:S709" si="197">R646*0.6553055</f>
        <v>196.59164999999999</v>
      </c>
      <c r="T646" s="4">
        <v>408</v>
      </c>
      <c r="U646" s="6">
        <f t="shared" ref="U646:U709" si="198">T646*0.2740011</f>
        <v>111.7924488</v>
      </c>
      <c r="V646" s="4">
        <v>396</v>
      </c>
      <c r="W646" s="6">
        <f t="shared" ref="W646:W709" si="199">V646*0.3739007</f>
        <v>148.06467719999998</v>
      </c>
      <c r="X646" s="4">
        <v>300</v>
      </c>
      <c r="Y646" s="6">
        <f t="shared" ref="Y646:Y709" si="200">X646*0.366500393</f>
        <v>109.9501179</v>
      </c>
      <c r="Z646" s="4">
        <v>192</v>
      </c>
      <c r="AA646" s="6">
        <f t="shared" ref="AA646:AA709" si="201">Z646*0.316356766</f>
        <v>60.740499072000006</v>
      </c>
      <c r="AB646" s="4">
        <v>312</v>
      </c>
      <c r="AC646" s="6">
        <f t="shared" ref="AC646:AC709" si="202">AB646*0.433003261</f>
        <v>135.097017432</v>
      </c>
      <c r="AD646" s="4">
        <v>300</v>
      </c>
      <c r="AE646" s="6">
        <f t="shared" ref="AE646:AE709" si="203">AD646*0.6893509</f>
        <v>206.80527000000001</v>
      </c>
      <c r="AF646" s="4">
        <v>396</v>
      </c>
      <c r="AG646" s="6">
        <f t="shared" ref="AG646:AG709" si="204">AF646*1.78724967</f>
        <v>707.75086931999999</v>
      </c>
      <c r="AH646" s="4">
        <v>480</v>
      </c>
      <c r="AI646" s="6">
        <f t="shared" ref="AI646:AI709" si="205">AH646*0.4400274373</f>
        <v>211.21316990399998</v>
      </c>
      <c r="AJ646" s="4">
        <v>400</v>
      </c>
      <c r="AK646" s="6">
        <f t="shared" ref="AK646:AK709" si="206">AJ646*0.4213</f>
        <v>168.52</v>
      </c>
      <c r="AL646" s="4">
        <v>504</v>
      </c>
      <c r="AM646" s="6">
        <f t="shared" ref="AM646:AM709" si="207">AL646*0.963999997107</f>
        <v>485.85599854192799</v>
      </c>
      <c r="AN646" s="4">
        <v>400</v>
      </c>
      <c r="AO646" s="6">
        <f t="shared" ref="AO646:AO709" si="208">AN646*0.6530656</f>
        <v>261.22624000000002</v>
      </c>
      <c r="AP646" s="6">
        <v>5950.7841999999991</v>
      </c>
    </row>
    <row r="647" spans="1:42" x14ac:dyDescent="0.25">
      <c r="A647" s="1">
        <v>2352</v>
      </c>
      <c r="B647" s="1" t="s">
        <v>2311</v>
      </c>
      <c r="C647" s="1" t="s">
        <v>2625</v>
      </c>
      <c r="D647" s="4">
        <v>1500</v>
      </c>
      <c r="E647" s="6">
        <f t="shared" si="190"/>
        <v>584.85</v>
      </c>
      <c r="F647" s="4">
        <v>996</v>
      </c>
      <c r="G647" s="6">
        <f t="shared" si="191"/>
        <v>797.45690184</v>
      </c>
      <c r="H647" s="4">
        <v>1000</v>
      </c>
      <c r="I647" s="6">
        <f t="shared" si="192"/>
        <v>580</v>
      </c>
      <c r="J647" s="4">
        <v>500</v>
      </c>
      <c r="K647" s="6">
        <f t="shared" si="193"/>
        <v>178.9998756</v>
      </c>
      <c r="L647" s="4">
        <v>500</v>
      </c>
      <c r="M647" s="6">
        <f t="shared" si="194"/>
        <v>352.50365722545001</v>
      </c>
      <c r="N647" s="4">
        <v>996</v>
      </c>
      <c r="O647" s="6">
        <f t="shared" si="195"/>
        <v>627.48398399999996</v>
      </c>
      <c r="P647" s="4">
        <v>996</v>
      </c>
      <c r="Q647" s="6">
        <f t="shared" si="196"/>
        <v>627.48398399999996</v>
      </c>
      <c r="R647" s="4">
        <v>786</v>
      </c>
      <c r="S647" s="6">
        <f t="shared" si="197"/>
        <v>515.07012299999997</v>
      </c>
      <c r="T647" s="4">
        <v>1008</v>
      </c>
      <c r="U647" s="6">
        <f t="shared" si="198"/>
        <v>276.1931088</v>
      </c>
      <c r="V647" s="4">
        <v>996</v>
      </c>
      <c r="W647" s="6">
        <f t="shared" si="199"/>
        <v>372.4050972</v>
      </c>
      <c r="X647" s="4">
        <v>1164</v>
      </c>
      <c r="Y647" s="6">
        <f t="shared" si="200"/>
        <v>426.60645745199997</v>
      </c>
      <c r="Z647" s="4">
        <v>0</v>
      </c>
      <c r="AA647" s="6">
        <f t="shared" si="201"/>
        <v>0</v>
      </c>
      <c r="AB647" s="4">
        <v>1008</v>
      </c>
      <c r="AC647" s="6">
        <f t="shared" si="202"/>
        <v>436.46728708799998</v>
      </c>
      <c r="AD647" s="4">
        <v>996</v>
      </c>
      <c r="AE647" s="6">
        <f t="shared" si="203"/>
        <v>686.59349639999994</v>
      </c>
      <c r="AF647" s="4">
        <v>504</v>
      </c>
      <c r="AG647" s="6">
        <f t="shared" si="204"/>
        <v>900.77383368000005</v>
      </c>
      <c r="AH647" s="4">
        <v>1020</v>
      </c>
      <c r="AI647" s="6">
        <f t="shared" si="205"/>
        <v>448.82798604599998</v>
      </c>
      <c r="AJ647" s="4">
        <v>0</v>
      </c>
      <c r="AK647" s="6">
        <f t="shared" si="206"/>
        <v>0</v>
      </c>
      <c r="AL647" s="4">
        <v>1092</v>
      </c>
      <c r="AM647" s="6">
        <f t="shared" si="207"/>
        <v>1052.6879968408441</v>
      </c>
      <c r="AN647" s="4">
        <v>0</v>
      </c>
      <c r="AO647" s="6">
        <f t="shared" si="208"/>
        <v>0</v>
      </c>
      <c r="AP647" s="6">
        <v>8863.5</v>
      </c>
    </row>
    <row r="648" spans="1:42" x14ac:dyDescent="0.25">
      <c r="A648" s="1">
        <v>2354</v>
      </c>
      <c r="B648" s="1" t="s">
        <v>2312</v>
      </c>
      <c r="C648" s="1" t="s">
        <v>1280</v>
      </c>
      <c r="D648" s="4">
        <v>1998</v>
      </c>
      <c r="E648" s="6">
        <f t="shared" si="190"/>
        <v>779.02020000000005</v>
      </c>
      <c r="F648" s="4">
        <v>300</v>
      </c>
      <c r="G648" s="6">
        <f t="shared" si="191"/>
        <v>240.19786199999999</v>
      </c>
      <c r="H648" s="4">
        <v>600</v>
      </c>
      <c r="I648" s="6">
        <f t="shared" si="192"/>
        <v>348</v>
      </c>
      <c r="J648" s="4">
        <v>300</v>
      </c>
      <c r="K648" s="6">
        <f t="shared" si="193"/>
        <v>107.39992536</v>
      </c>
      <c r="L648" s="4">
        <v>300</v>
      </c>
      <c r="M648" s="6">
        <f t="shared" si="194"/>
        <v>211.50219433527002</v>
      </c>
      <c r="N648" s="4">
        <v>600</v>
      </c>
      <c r="O648" s="6">
        <f t="shared" si="195"/>
        <v>378.00240000000002</v>
      </c>
      <c r="P648" s="4">
        <v>600</v>
      </c>
      <c r="Q648" s="6">
        <f t="shared" si="196"/>
        <v>378.00240000000002</v>
      </c>
      <c r="R648" s="4">
        <v>600</v>
      </c>
      <c r="S648" s="6">
        <f t="shared" si="197"/>
        <v>393.18329999999997</v>
      </c>
      <c r="T648" s="4">
        <v>600</v>
      </c>
      <c r="U648" s="6">
        <f t="shared" si="198"/>
        <v>164.40065999999999</v>
      </c>
      <c r="V648" s="4">
        <v>600</v>
      </c>
      <c r="W648" s="6">
        <f t="shared" si="199"/>
        <v>224.34041999999999</v>
      </c>
      <c r="X648" s="4">
        <v>600</v>
      </c>
      <c r="Y648" s="6">
        <f t="shared" si="200"/>
        <v>219.90023579999999</v>
      </c>
      <c r="Z648" s="4">
        <v>288</v>
      </c>
      <c r="AA648" s="6">
        <f t="shared" si="201"/>
        <v>91.110748608000009</v>
      </c>
      <c r="AB648" s="4">
        <v>600</v>
      </c>
      <c r="AC648" s="6">
        <f t="shared" si="202"/>
        <v>259.80195659999998</v>
      </c>
      <c r="AD648" s="4">
        <v>600</v>
      </c>
      <c r="AE648" s="6">
        <f t="shared" si="203"/>
        <v>413.61054000000001</v>
      </c>
      <c r="AF648" s="4">
        <v>600</v>
      </c>
      <c r="AG648" s="6">
        <f t="shared" si="204"/>
        <v>1072.349802</v>
      </c>
      <c r="AH648" s="4">
        <v>600</v>
      </c>
      <c r="AI648" s="6">
        <f t="shared" si="205"/>
        <v>264.01646238000001</v>
      </c>
      <c r="AJ648" s="4">
        <v>600</v>
      </c>
      <c r="AK648" s="6">
        <f t="shared" si="206"/>
        <v>252.78</v>
      </c>
      <c r="AL648" s="4">
        <v>600</v>
      </c>
      <c r="AM648" s="6">
        <f t="shared" si="207"/>
        <v>578.39999826420001</v>
      </c>
      <c r="AN648" s="4">
        <v>304</v>
      </c>
      <c r="AO648" s="6">
        <f t="shared" si="208"/>
        <v>198.53194240000002</v>
      </c>
      <c r="AP648" s="6">
        <v>6573.5401999999995</v>
      </c>
    </row>
    <row r="649" spans="1:42" x14ac:dyDescent="0.25">
      <c r="A649" s="1">
        <v>2356</v>
      </c>
      <c r="B649" s="1" t="s">
        <v>2313</v>
      </c>
      <c r="C649" s="1" t="s">
        <v>1281</v>
      </c>
      <c r="D649" s="4">
        <v>1122</v>
      </c>
      <c r="E649" s="6">
        <f t="shared" si="190"/>
        <v>437.46780000000001</v>
      </c>
      <c r="F649" s="4">
        <v>300</v>
      </c>
      <c r="G649" s="6">
        <f t="shared" si="191"/>
        <v>240.19786199999999</v>
      </c>
      <c r="H649" s="4">
        <v>312</v>
      </c>
      <c r="I649" s="6">
        <f t="shared" si="192"/>
        <v>180.95999999999998</v>
      </c>
      <c r="J649" s="4">
        <v>610</v>
      </c>
      <c r="K649" s="6">
        <f t="shared" si="193"/>
        <v>218.379848232</v>
      </c>
      <c r="L649" s="4">
        <v>180</v>
      </c>
      <c r="M649" s="6">
        <f t="shared" si="194"/>
        <v>126.90131660116201</v>
      </c>
      <c r="N649" s="4">
        <v>216</v>
      </c>
      <c r="O649" s="6">
        <f t="shared" si="195"/>
        <v>136.08086399999999</v>
      </c>
      <c r="P649" s="4">
        <v>216</v>
      </c>
      <c r="Q649" s="6">
        <f t="shared" si="196"/>
        <v>136.08086399999999</v>
      </c>
      <c r="R649" s="4">
        <v>162</v>
      </c>
      <c r="S649" s="6">
        <f t="shared" si="197"/>
        <v>106.159491</v>
      </c>
      <c r="T649" s="4">
        <v>576</v>
      </c>
      <c r="U649" s="6">
        <f t="shared" si="198"/>
        <v>157.8246336</v>
      </c>
      <c r="V649" s="4">
        <v>480</v>
      </c>
      <c r="W649" s="6">
        <f t="shared" si="199"/>
        <v>179.47233599999998</v>
      </c>
      <c r="X649" s="4">
        <v>240</v>
      </c>
      <c r="Y649" s="6">
        <f t="shared" si="200"/>
        <v>87.960094319999996</v>
      </c>
      <c r="Z649" s="4">
        <v>384</v>
      </c>
      <c r="AA649" s="6">
        <f t="shared" si="201"/>
        <v>121.48099814400001</v>
      </c>
      <c r="AB649" s="4">
        <v>552</v>
      </c>
      <c r="AC649" s="6">
        <f t="shared" si="202"/>
        <v>239.01780007199997</v>
      </c>
      <c r="AD649" s="4">
        <v>276</v>
      </c>
      <c r="AE649" s="6">
        <f t="shared" si="203"/>
        <v>190.26084839999999</v>
      </c>
      <c r="AF649" s="4">
        <v>444</v>
      </c>
      <c r="AG649" s="6">
        <f t="shared" si="204"/>
        <v>793.53885348000006</v>
      </c>
      <c r="AH649" s="4">
        <v>300</v>
      </c>
      <c r="AI649" s="6">
        <f t="shared" si="205"/>
        <v>132.00823119</v>
      </c>
      <c r="AJ649" s="4">
        <v>1120</v>
      </c>
      <c r="AK649" s="6">
        <f t="shared" si="206"/>
        <v>471.85599999999999</v>
      </c>
      <c r="AL649" s="4">
        <v>228</v>
      </c>
      <c r="AM649" s="6">
        <f t="shared" si="207"/>
        <v>219.79199934039602</v>
      </c>
      <c r="AN649" s="4">
        <v>560</v>
      </c>
      <c r="AO649" s="6">
        <f t="shared" si="208"/>
        <v>365.71673600000003</v>
      </c>
      <c r="AP649" s="6">
        <v>4540.4058000000005</v>
      </c>
    </row>
    <row r="650" spans="1:42" x14ac:dyDescent="0.25">
      <c r="A650" s="1">
        <v>2358</v>
      </c>
      <c r="B650" s="1" t="s">
        <v>2314</v>
      </c>
      <c r="C650" s="1" t="s">
        <v>1282</v>
      </c>
      <c r="D650" s="4">
        <v>3498</v>
      </c>
      <c r="E650" s="6">
        <f t="shared" si="190"/>
        <v>1363.8702000000001</v>
      </c>
      <c r="F650" s="4">
        <v>252</v>
      </c>
      <c r="G650" s="6">
        <f t="shared" si="191"/>
        <v>201.76620407999999</v>
      </c>
      <c r="H650" s="4">
        <v>200</v>
      </c>
      <c r="I650" s="6">
        <f t="shared" si="192"/>
        <v>115.99999999999999</v>
      </c>
      <c r="J650" s="4">
        <v>300</v>
      </c>
      <c r="K650" s="6">
        <f t="shared" si="193"/>
        <v>107.39992536</v>
      </c>
      <c r="L650" s="4">
        <v>300</v>
      </c>
      <c r="M650" s="6">
        <f t="shared" si="194"/>
        <v>211.50219433527002</v>
      </c>
      <c r="N650" s="4">
        <v>600</v>
      </c>
      <c r="O650" s="6">
        <f t="shared" si="195"/>
        <v>378.00240000000002</v>
      </c>
      <c r="P650" s="4">
        <v>600</v>
      </c>
      <c r="Q650" s="6">
        <f t="shared" si="196"/>
        <v>378.00240000000002</v>
      </c>
      <c r="R650" s="4">
        <v>498</v>
      </c>
      <c r="S650" s="6">
        <f t="shared" si="197"/>
        <v>326.34213899999997</v>
      </c>
      <c r="T650" s="4">
        <v>504</v>
      </c>
      <c r="U650" s="6">
        <f t="shared" si="198"/>
        <v>138.0965544</v>
      </c>
      <c r="V650" s="4">
        <v>396</v>
      </c>
      <c r="W650" s="6">
        <f t="shared" si="199"/>
        <v>148.06467719999998</v>
      </c>
      <c r="X650" s="4">
        <v>348</v>
      </c>
      <c r="Y650" s="6">
        <f t="shared" si="200"/>
        <v>127.54213676399999</v>
      </c>
      <c r="Z650" s="4">
        <v>144</v>
      </c>
      <c r="AA650" s="6">
        <f t="shared" si="201"/>
        <v>45.555374304000004</v>
      </c>
      <c r="AB650" s="4">
        <v>312</v>
      </c>
      <c r="AC650" s="6">
        <f t="shared" si="202"/>
        <v>135.097017432</v>
      </c>
      <c r="AD650" s="4">
        <v>396</v>
      </c>
      <c r="AE650" s="6">
        <f t="shared" si="203"/>
        <v>272.98295639999998</v>
      </c>
      <c r="AF650" s="4">
        <v>144</v>
      </c>
      <c r="AG650" s="6">
        <f t="shared" si="204"/>
        <v>257.36395248000002</v>
      </c>
      <c r="AH650" s="4">
        <v>300</v>
      </c>
      <c r="AI650" s="6">
        <f t="shared" si="205"/>
        <v>132.00823119</v>
      </c>
      <c r="AJ650" s="4">
        <v>200</v>
      </c>
      <c r="AK650" s="6">
        <f t="shared" si="206"/>
        <v>84.26</v>
      </c>
      <c r="AL650" s="4">
        <v>144</v>
      </c>
      <c r="AM650" s="6">
        <f t="shared" si="207"/>
        <v>138.815999583408</v>
      </c>
      <c r="AN650" s="4">
        <v>304</v>
      </c>
      <c r="AO650" s="6">
        <f t="shared" si="208"/>
        <v>198.53194240000002</v>
      </c>
      <c r="AP650" s="6">
        <v>4760.6801999999998</v>
      </c>
    </row>
    <row r="651" spans="1:42" x14ac:dyDescent="0.25">
      <c r="A651" s="1">
        <v>2364</v>
      </c>
      <c r="B651" s="1" t="s">
        <v>2315</v>
      </c>
      <c r="C651" s="1" t="s">
        <v>2626</v>
      </c>
      <c r="D651" s="4">
        <v>540</v>
      </c>
      <c r="E651" s="6">
        <f t="shared" si="190"/>
        <v>210.54600000000002</v>
      </c>
      <c r="F651" s="4">
        <v>0</v>
      </c>
      <c r="G651" s="6">
        <f t="shared" si="191"/>
        <v>0</v>
      </c>
      <c r="H651" s="4">
        <v>272</v>
      </c>
      <c r="I651" s="6">
        <f t="shared" si="192"/>
        <v>157.76</v>
      </c>
      <c r="J651" s="4">
        <v>0</v>
      </c>
      <c r="K651" s="6">
        <f t="shared" si="193"/>
        <v>0</v>
      </c>
      <c r="L651" s="4">
        <v>0</v>
      </c>
      <c r="M651" s="6">
        <f t="shared" si="194"/>
        <v>0</v>
      </c>
      <c r="N651" s="4">
        <v>156</v>
      </c>
      <c r="O651" s="6">
        <f t="shared" si="195"/>
        <v>98.280624000000003</v>
      </c>
      <c r="P651" s="4">
        <v>156</v>
      </c>
      <c r="Q651" s="6">
        <f t="shared" si="196"/>
        <v>98.280624000000003</v>
      </c>
      <c r="R651" s="4">
        <v>138</v>
      </c>
      <c r="S651" s="6">
        <f t="shared" si="197"/>
        <v>90.432158999999999</v>
      </c>
      <c r="T651" s="4">
        <v>408</v>
      </c>
      <c r="U651" s="6">
        <f t="shared" si="198"/>
        <v>111.7924488</v>
      </c>
      <c r="V651" s="4">
        <v>204</v>
      </c>
      <c r="W651" s="6">
        <f t="shared" si="199"/>
        <v>76.275742799999989</v>
      </c>
      <c r="X651" s="4">
        <v>204</v>
      </c>
      <c r="Y651" s="6">
        <f t="shared" si="200"/>
        <v>74.766080172000002</v>
      </c>
      <c r="Z651" s="4">
        <v>0</v>
      </c>
      <c r="AA651" s="6">
        <f t="shared" si="201"/>
        <v>0</v>
      </c>
      <c r="AB651" s="4">
        <v>144</v>
      </c>
      <c r="AC651" s="6">
        <f t="shared" si="202"/>
        <v>62.352469583999998</v>
      </c>
      <c r="AD651" s="4">
        <v>120</v>
      </c>
      <c r="AE651" s="6">
        <f t="shared" si="203"/>
        <v>82.722107999999992</v>
      </c>
      <c r="AF651" s="4">
        <v>48</v>
      </c>
      <c r="AG651" s="6">
        <f t="shared" si="204"/>
        <v>85.787984160000008</v>
      </c>
      <c r="AH651" s="4">
        <v>180</v>
      </c>
      <c r="AI651" s="6">
        <f t="shared" si="205"/>
        <v>79.204938713999994</v>
      </c>
      <c r="AJ651" s="4">
        <v>0</v>
      </c>
      <c r="AK651" s="6">
        <f t="shared" si="206"/>
        <v>0</v>
      </c>
      <c r="AL651" s="4">
        <v>192</v>
      </c>
      <c r="AM651" s="6">
        <f t="shared" si="207"/>
        <v>185.08799944454401</v>
      </c>
      <c r="AN651" s="4">
        <v>208</v>
      </c>
      <c r="AO651" s="6">
        <f t="shared" si="208"/>
        <v>135.83764479999999</v>
      </c>
      <c r="AP651" s="6">
        <v>1548.9280000000001</v>
      </c>
    </row>
    <row r="652" spans="1:42" x14ac:dyDescent="0.25">
      <c r="A652" s="1">
        <v>2367</v>
      </c>
      <c r="B652" s="1" t="s">
        <v>2316</v>
      </c>
      <c r="C652" s="1" t="s">
        <v>1283</v>
      </c>
      <c r="D652" s="4">
        <v>600</v>
      </c>
      <c r="E652" s="6">
        <f t="shared" si="190"/>
        <v>233.94000000000003</v>
      </c>
      <c r="F652" s="4">
        <v>144</v>
      </c>
      <c r="G652" s="6">
        <f t="shared" si="191"/>
        <v>115.29497375999999</v>
      </c>
      <c r="H652" s="4">
        <v>600</v>
      </c>
      <c r="I652" s="6">
        <f t="shared" si="192"/>
        <v>348</v>
      </c>
      <c r="J652" s="4">
        <v>120</v>
      </c>
      <c r="K652" s="6">
        <f t="shared" si="193"/>
        <v>42.959970143999996</v>
      </c>
      <c r="L652" s="4">
        <v>200</v>
      </c>
      <c r="M652" s="6">
        <f t="shared" si="194"/>
        <v>141.00146289017999</v>
      </c>
      <c r="N652" s="4">
        <v>300</v>
      </c>
      <c r="O652" s="6">
        <f t="shared" si="195"/>
        <v>189.00120000000001</v>
      </c>
      <c r="P652" s="4">
        <v>300</v>
      </c>
      <c r="Q652" s="6">
        <f t="shared" si="196"/>
        <v>189.00120000000001</v>
      </c>
      <c r="R652" s="4">
        <v>300</v>
      </c>
      <c r="S652" s="6">
        <f t="shared" si="197"/>
        <v>196.59164999999999</v>
      </c>
      <c r="T652" s="4">
        <v>144</v>
      </c>
      <c r="U652" s="6">
        <f t="shared" si="198"/>
        <v>39.4561584</v>
      </c>
      <c r="V652" s="4">
        <v>144</v>
      </c>
      <c r="W652" s="6">
        <f t="shared" si="199"/>
        <v>53.841700799999998</v>
      </c>
      <c r="X652" s="4">
        <v>144</v>
      </c>
      <c r="Y652" s="6">
        <f t="shared" si="200"/>
        <v>52.776056591999996</v>
      </c>
      <c r="Z652" s="4">
        <v>144</v>
      </c>
      <c r="AA652" s="6">
        <f t="shared" si="201"/>
        <v>45.555374304000004</v>
      </c>
      <c r="AB652" s="4">
        <v>144</v>
      </c>
      <c r="AC652" s="6">
        <f t="shared" si="202"/>
        <v>62.352469583999998</v>
      </c>
      <c r="AD652" s="4">
        <v>120</v>
      </c>
      <c r="AE652" s="6">
        <f t="shared" si="203"/>
        <v>82.722107999999992</v>
      </c>
      <c r="AF652" s="4">
        <v>120</v>
      </c>
      <c r="AG652" s="6">
        <f t="shared" si="204"/>
        <v>214.46996039999999</v>
      </c>
      <c r="AH652" s="4">
        <v>120</v>
      </c>
      <c r="AI652" s="6">
        <f t="shared" si="205"/>
        <v>52.803292475999996</v>
      </c>
      <c r="AJ652" s="4">
        <v>140</v>
      </c>
      <c r="AK652" s="6">
        <f t="shared" si="206"/>
        <v>58.981999999999999</v>
      </c>
      <c r="AL652" s="4">
        <v>300</v>
      </c>
      <c r="AM652" s="6">
        <f t="shared" si="207"/>
        <v>289.1999991321</v>
      </c>
      <c r="AN652" s="4">
        <v>144</v>
      </c>
      <c r="AO652" s="6">
        <f t="shared" si="208"/>
        <v>94.041446399999998</v>
      </c>
      <c r="AP652" s="6">
        <v>2501.7080000000001</v>
      </c>
    </row>
    <row r="653" spans="1:42" x14ac:dyDescent="0.25">
      <c r="A653" s="1">
        <v>2376</v>
      </c>
      <c r="B653" s="1" t="s">
        <v>2317</v>
      </c>
      <c r="C653" s="1" t="s">
        <v>1284</v>
      </c>
      <c r="D653" s="4">
        <v>19998</v>
      </c>
      <c r="E653" s="6">
        <f t="shared" si="190"/>
        <v>7797.2202000000007</v>
      </c>
      <c r="F653" s="4">
        <v>3000</v>
      </c>
      <c r="G653" s="6">
        <f t="shared" si="191"/>
        <v>2401.9786199999999</v>
      </c>
      <c r="H653" s="4">
        <v>3000</v>
      </c>
      <c r="I653" s="6">
        <f t="shared" si="192"/>
        <v>1739.9999999999998</v>
      </c>
      <c r="J653" s="4">
        <v>2500</v>
      </c>
      <c r="K653" s="6">
        <f t="shared" si="193"/>
        <v>894.99937799999998</v>
      </c>
      <c r="L653" s="4">
        <v>1000</v>
      </c>
      <c r="M653" s="6">
        <f t="shared" si="194"/>
        <v>705.00731445090003</v>
      </c>
      <c r="N653" s="4">
        <v>2004</v>
      </c>
      <c r="O653" s="6">
        <f t="shared" si="195"/>
        <v>1262.528016</v>
      </c>
      <c r="P653" s="4">
        <v>2004</v>
      </c>
      <c r="Q653" s="6">
        <f t="shared" si="196"/>
        <v>1262.528016</v>
      </c>
      <c r="R653" s="4">
        <v>1998</v>
      </c>
      <c r="S653" s="6">
        <f t="shared" si="197"/>
        <v>1309.300389</v>
      </c>
      <c r="T653" s="4">
        <v>3000</v>
      </c>
      <c r="U653" s="6">
        <f t="shared" si="198"/>
        <v>822.00329999999997</v>
      </c>
      <c r="V653" s="4">
        <v>3000</v>
      </c>
      <c r="W653" s="6">
        <f t="shared" si="199"/>
        <v>1121.7021</v>
      </c>
      <c r="X653" s="4">
        <v>2004</v>
      </c>
      <c r="Y653" s="6">
        <f t="shared" si="200"/>
        <v>734.46678757199993</v>
      </c>
      <c r="Z653" s="4">
        <v>1488</v>
      </c>
      <c r="AA653" s="6">
        <f t="shared" si="201"/>
        <v>470.73886780800001</v>
      </c>
      <c r="AB653" s="4">
        <v>1488</v>
      </c>
      <c r="AC653" s="6">
        <f t="shared" si="202"/>
        <v>644.30885236799998</v>
      </c>
      <c r="AD653" s="4">
        <v>1500</v>
      </c>
      <c r="AE653" s="6">
        <f t="shared" si="203"/>
        <v>1034.0263500000001</v>
      </c>
      <c r="AF653" s="4">
        <v>1500</v>
      </c>
      <c r="AG653" s="6">
        <f t="shared" si="204"/>
        <v>2680.8745050000002</v>
      </c>
      <c r="AH653" s="4">
        <v>0</v>
      </c>
      <c r="AI653" s="6">
        <f t="shared" si="205"/>
        <v>0</v>
      </c>
      <c r="AJ653" s="4">
        <v>1000</v>
      </c>
      <c r="AK653" s="6">
        <f t="shared" si="206"/>
        <v>421.3</v>
      </c>
      <c r="AL653" s="4">
        <v>2004</v>
      </c>
      <c r="AM653" s="6">
        <f t="shared" si="207"/>
        <v>1931.8559942024281</v>
      </c>
      <c r="AN653" s="4">
        <v>2000</v>
      </c>
      <c r="AO653" s="6">
        <f t="shared" si="208"/>
        <v>1306.1312</v>
      </c>
      <c r="AP653" s="6">
        <v>28538.782199999998</v>
      </c>
    </row>
    <row r="654" spans="1:42" x14ac:dyDescent="0.25">
      <c r="A654" s="1">
        <v>2379</v>
      </c>
      <c r="B654" s="1" t="s">
        <v>2318</v>
      </c>
      <c r="C654" s="1" t="s">
        <v>2627</v>
      </c>
      <c r="D654" s="4">
        <v>5502</v>
      </c>
      <c r="E654" s="6">
        <f t="shared" si="190"/>
        <v>2145.2298000000001</v>
      </c>
      <c r="F654" s="4">
        <v>1500</v>
      </c>
      <c r="G654" s="6">
        <f t="shared" si="191"/>
        <v>1200.9893099999999</v>
      </c>
      <c r="H654" s="4">
        <v>1000</v>
      </c>
      <c r="I654" s="6">
        <f t="shared" si="192"/>
        <v>580</v>
      </c>
      <c r="J654" s="4">
        <v>500</v>
      </c>
      <c r="K654" s="6">
        <f t="shared" si="193"/>
        <v>178.9998756</v>
      </c>
      <c r="L654" s="4">
        <v>500</v>
      </c>
      <c r="M654" s="6">
        <f t="shared" si="194"/>
        <v>352.50365722545001</v>
      </c>
      <c r="N654" s="4">
        <v>1500</v>
      </c>
      <c r="O654" s="6">
        <f t="shared" si="195"/>
        <v>945.00599999999997</v>
      </c>
      <c r="P654" s="4">
        <v>996</v>
      </c>
      <c r="Q654" s="6">
        <f t="shared" si="196"/>
        <v>627.48398399999996</v>
      </c>
      <c r="R654" s="4">
        <v>1248</v>
      </c>
      <c r="S654" s="6">
        <f t="shared" si="197"/>
        <v>817.82126399999993</v>
      </c>
      <c r="T654" s="4">
        <v>3504</v>
      </c>
      <c r="U654" s="6">
        <f t="shared" si="198"/>
        <v>960.09985440000003</v>
      </c>
      <c r="V654" s="4">
        <v>3000</v>
      </c>
      <c r="W654" s="6">
        <f t="shared" si="199"/>
        <v>1121.7021</v>
      </c>
      <c r="X654" s="4">
        <v>1500</v>
      </c>
      <c r="Y654" s="6">
        <f t="shared" si="200"/>
        <v>549.75058949999993</v>
      </c>
      <c r="Z654" s="4">
        <v>792</v>
      </c>
      <c r="AA654" s="6">
        <f t="shared" si="201"/>
        <v>250.55455867200001</v>
      </c>
      <c r="AB654" s="4">
        <v>0</v>
      </c>
      <c r="AC654" s="6">
        <f t="shared" si="202"/>
        <v>0</v>
      </c>
      <c r="AD654" s="4">
        <v>996</v>
      </c>
      <c r="AE654" s="6">
        <f t="shared" si="203"/>
        <v>686.59349639999994</v>
      </c>
      <c r="AF654" s="4">
        <v>1500</v>
      </c>
      <c r="AG654" s="6">
        <f t="shared" si="204"/>
        <v>2680.8745050000002</v>
      </c>
      <c r="AH654" s="4">
        <v>1980</v>
      </c>
      <c r="AI654" s="6">
        <f t="shared" si="205"/>
        <v>871.25432585399994</v>
      </c>
      <c r="AJ654" s="4">
        <v>1000</v>
      </c>
      <c r="AK654" s="6">
        <f t="shared" si="206"/>
        <v>421.3</v>
      </c>
      <c r="AL654" s="4">
        <v>2004</v>
      </c>
      <c r="AM654" s="6">
        <f t="shared" si="207"/>
        <v>1931.8559942024281</v>
      </c>
      <c r="AN654" s="4">
        <v>1008</v>
      </c>
      <c r="AO654" s="6">
        <f t="shared" si="208"/>
        <v>658.29012480000006</v>
      </c>
      <c r="AP654" s="6">
        <v>16978.541800000003</v>
      </c>
    </row>
    <row r="655" spans="1:42" x14ac:dyDescent="0.25">
      <c r="A655" s="1">
        <v>2382</v>
      </c>
      <c r="B655" s="1" t="s">
        <v>2319</v>
      </c>
      <c r="C655" s="1" t="s">
        <v>1285</v>
      </c>
      <c r="D655" s="4">
        <v>2400</v>
      </c>
      <c r="E655" s="6">
        <f t="shared" si="190"/>
        <v>935.7600000000001</v>
      </c>
      <c r="F655" s="4">
        <v>504</v>
      </c>
      <c r="G655" s="6">
        <f t="shared" si="191"/>
        <v>403.53240815999999</v>
      </c>
      <c r="H655" s="4">
        <v>1800</v>
      </c>
      <c r="I655" s="6">
        <f t="shared" si="192"/>
        <v>1044</v>
      </c>
      <c r="J655" s="4">
        <v>800</v>
      </c>
      <c r="K655" s="6">
        <f t="shared" si="193"/>
        <v>286.39980095999999</v>
      </c>
      <c r="L655" s="4">
        <v>1000</v>
      </c>
      <c r="M655" s="6">
        <f t="shared" si="194"/>
        <v>705.00731445090003</v>
      </c>
      <c r="N655" s="4">
        <v>996</v>
      </c>
      <c r="O655" s="6">
        <f t="shared" si="195"/>
        <v>627.48398399999996</v>
      </c>
      <c r="P655" s="4">
        <v>996</v>
      </c>
      <c r="Q655" s="6">
        <f t="shared" si="196"/>
        <v>627.48398399999996</v>
      </c>
      <c r="R655" s="4">
        <v>600</v>
      </c>
      <c r="S655" s="6">
        <f t="shared" si="197"/>
        <v>393.18329999999997</v>
      </c>
      <c r="T655" s="4">
        <v>3000</v>
      </c>
      <c r="U655" s="6">
        <f t="shared" si="198"/>
        <v>822.00329999999997</v>
      </c>
      <c r="V655" s="4">
        <v>2004</v>
      </c>
      <c r="W655" s="6">
        <f t="shared" si="199"/>
        <v>749.29700279999997</v>
      </c>
      <c r="X655" s="4">
        <v>1500</v>
      </c>
      <c r="Y655" s="6">
        <f t="shared" si="200"/>
        <v>549.75058949999993</v>
      </c>
      <c r="Z655" s="4">
        <v>1008</v>
      </c>
      <c r="AA655" s="6">
        <f t="shared" si="201"/>
        <v>318.88762012800004</v>
      </c>
      <c r="AB655" s="4">
        <v>1200</v>
      </c>
      <c r="AC655" s="6">
        <f t="shared" si="202"/>
        <v>519.60391319999997</v>
      </c>
      <c r="AD655" s="4">
        <v>1200</v>
      </c>
      <c r="AE655" s="6">
        <f t="shared" si="203"/>
        <v>827.22108000000003</v>
      </c>
      <c r="AF655" s="4">
        <v>1200</v>
      </c>
      <c r="AG655" s="6">
        <f t="shared" si="204"/>
        <v>2144.6996039999999</v>
      </c>
      <c r="AH655" s="4">
        <v>1200</v>
      </c>
      <c r="AI655" s="6">
        <f t="shared" si="205"/>
        <v>528.03292476000001</v>
      </c>
      <c r="AJ655" s="4">
        <v>1200</v>
      </c>
      <c r="AK655" s="6">
        <f t="shared" si="206"/>
        <v>505.56</v>
      </c>
      <c r="AL655" s="4">
        <v>1512</v>
      </c>
      <c r="AM655" s="6">
        <f t="shared" si="207"/>
        <v>1457.5679956257841</v>
      </c>
      <c r="AN655" s="4">
        <v>992</v>
      </c>
      <c r="AO655" s="6">
        <f t="shared" si="208"/>
        <v>647.84107519999998</v>
      </c>
      <c r="AP655" s="6">
        <v>14091.192000000001</v>
      </c>
    </row>
    <row r="656" spans="1:42" x14ac:dyDescent="0.25">
      <c r="A656" s="1">
        <v>2388</v>
      </c>
      <c r="B656" s="1" t="s">
        <v>2320</v>
      </c>
      <c r="C656" s="1" t="s">
        <v>2628</v>
      </c>
      <c r="D656" s="4">
        <v>1500</v>
      </c>
      <c r="E656" s="6">
        <f t="shared" si="190"/>
        <v>584.85</v>
      </c>
      <c r="F656" s="4">
        <v>744</v>
      </c>
      <c r="G656" s="6">
        <f t="shared" si="191"/>
        <v>595.69069775999992</v>
      </c>
      <c r="H656" s="4">
        <v>600</v>
      </c>
      <c r="I656" s="6">
        <f t="shared" si="192"/>
        <v>348</v>
      </c>
      <c r="J656" s="4">
        <v>700</v>
      </c>
      <c r="K656" s="6">
        <f t="shared" si="193"/>
        <v>250.59982583999999</v>
      </c>
      <c r="L656" s="4">
        <v>450</v>
      </c>
      <c r="M656" s="6">
        <f t="shared" si="194"/>
        <v>317.25329150290503</v>
      </c>
      <c r="N656" s="4">
        <v>540</v>
      </c>
      <c r="O656" s="6">
        <f t="shared" si="195"/>
        <v>340.20215999999999</v>
      </c>
      <c r="P656" s="4">
        <v>540</v>
      </c>
      <c r="Q656" s="6">
        <f t="shared" si="196"/>
        <v>340.20215999999999</v>
      </c>
      <c r="R656" s="4">
        <v>300</v>
      </c>
      <c r="S656" s="6">
        <f t="shared" si="197"/>
        <v>196.59164999999999</v>
      </c>
      <c r="T656" s="4">
        <v>912</v>
      </c>
      <c r="U656" s="6">
        <f t="shared" si="198"/>
        <v>249.88900319999999</v>
      </c>
      <c r="V656" s="4">
        <v>900</v>
      </c>
      <c r="W656" s="6">
        <f t="shared" si="199"/>
        <v>336.51062999999999</v>
      </c>
      <c r="X656" s="4">
        <v>612</v>
      </c>
      <c r="Y656" s="6">
        <f t="shared" si="200"/>
        <v>224.29824051599999</v>
      </c>
      <c r="Z656" s="4">
        <v>312</v>
      </c>
      <c r="AA656" s="6">
        <f t="shared" si="201"/>
        <v>98.703310991999999</v>
      </c>
      <c r="AB656" s="4">
        <v>912</v>
      </c>
      <c r="AC656" s="6">
        <f t="shared" si="202"/>
        <v>394.89897403199996</v>
      </c>
      <c r="AD656" s="4">
        <v>600</v>
      </c>
      <c r="AE656" s="6">
        <f t="shared" si="203"/>
        <v>413.61054000000001</v>
      </c>
      <c r="AF656" s="4">
        <v>300</v>
      </c>
      <c r="AG656" s="6">
        <f t="shared" si="204"/>
        <v>536.17490099999998</v>
      </c>
      <c r="AH656" s="4">
        <v>600</v>
      </c>
      <c r="AI656" s="6">
        <f t="shared" si="205"/>
        <v>264.01646238000001</v>
      </c>
      <c r="AJ656" s="4">
        <v>300</v>
      </c>
      <c r="AK656" s="6">
        <f t="shared" si="206"/>
        <v>126.39</v>
      </c>
      <c r="AL656" s="4">
        <v>576</v>
      </c>
      <c r="AM656" s="6">
        <f t="shared" si="207"/>
        <v>555.263998333632</v>
      </c>
      <c r="AN656" s="4">
        <v>592</v>
      </c>
      <c r="AO656" s="6">
        <f t="shared" si="208"/>
        <v>386.61483520000002</v>
      </c>
      <c r="AP656" s="6">
        <v>6559.152</v>
      </c>
    </row>
    <row r="657" spans="1:42" x14ac:dyDescent="0.25">
      <c r="A657" s="1">
        <v>2395</v>
      </c>
      <c r="B657" s="1" t="s">
        <v>2321</v>
      </c>
      <c r="C657" s="1" t="s">
        <v>2629</v>
      </c>
      <c r="D657" s="4">
        <v>1644</v>
      </c>
      <c r="E657" s="6">
        <f t="shared" si="190"/>
        <v>640.99560000000008</v>
      </c>
      <c r="F657" s="4">
        <v>360</v>
      </c>
      <c r="G657" s="6">
        <f t="shared" si="191"/>
        <v>288.23743439999998</v>
      </c>
      <c r="H657" s="4">
        <v>376</v>
      </c>
      <c r="I657" s="6">
        <f t="shared" si="192"/>
        <v>218.07999999999998</v>
      </c>
      <c r="J657" s="4">
        <v>300</v>
      </c>
      <c r="K657" s="6">
        <f t="shared" si="193"/>
        <v>107.39992536</v>
      </c>
      <c r="L657" s="4">
        <v>210</v>
      </c>
      <c r="M657" s="6">
        <f t="shared" si="194"/>
        <v>148.05153603468901</v>
      </c>
      <c r="N657" s="4">
        <v>252</v>
      </c>
      <c r="O657" s="6">
        <f t="shared" si="195"/>
        <v>158.761008</v>
      </c>
      <c r="P657" s="4">
        <v>252</v>
      </c>
      <c r="Q657" s="6">
        <f t="shared" si="196"/>
        <v>158.761008</v>
      </c>
      <c r="R657" s="4">
        <v>198</v>
      </c>
      <c r="S657" s="6">
        <f t="shared" si="197"/>
        <v>129.75048899999999</v>
      </c>
      <c r="T657" s="4">
        <v>696</v>
      </c>
      <c r="U657" s="6">
        <f t="shared" si="198"/>
        <v>190.7047656</v>
      </c>
      <c r="V657" s="4">
        <v>576</v>
      </c>
      <c r="W657" s="6">
        <f t="shared" si="199"/>
        <v>215.36680319999999</v>
      </c>
      <c r="X657" s="4">
        <v>288</v>
      </c>
      <c r="Y657" s="6">
        <f t="shared" si="200"/>
        <v>105.55211318399999</v>
      </c>
      <c r="Z657" s="4">
        <v>408</v>
      </c>
      <c r="AA657" s="6">
        <f t="shared" si="201"/>
        <v>129.073560528</v>
      </c>
      <c r="AB657" s="4">
        <v>504</v>
      </c>
      <c r="AC657" s="6">
        <f t="shared" si="202"/>
        <v>218.23364354399999</v>
      </c>
      <c r="AD657" s="4">
        <v>336</v>
      </c>
      <c r="AE657" s="6">
        <f t="shared" si="203"/>
        <v>231.62190240000001</v>
      </c>
      <c r="AF657" s="4">
        <v>240</v>
      </c>
      <c r="AG657" s="6">
        <f t="shared" si="204"/>
        <v>428.93992079999998</v>
      </c>
      <c r="AH657" s="4">
        <v>360</v>
      </c>
      <c r="AI657" s="6">
        <f t="shared" si="205"/>
        <v>158.40987742799999</v>
      </c>
      <c r="AJ657" s="4">
        <v>600</v>
      </c>
      <c r="AK657" s="6">
        <f t="shared" si="206"/>
        <v>252.78</v>
      </c>
      <c r="AL657" s="4">
        <v>276</v>
      </c>
      <c r="AM657" s="6">
        <f t="shared" si="207"/>
        <v>266.063999201532</v>
      </c>
      <c r="AN657" s="4">
        <v>608</v>
      </c>
      <c r="AO657" s="6">
        <f t="shared" si="208"/>
        <v>397.06388480000004</v>
      </c>
      <c r="AP657" s="6">
        <v>4443.2636000000002</v>
      </c>
    </row>
    <row r="658" spans="1:42" x14ac:dyDescent="0.25">
      <c r="A658" s="1">
        <v>2396</v>
      </c>
      <c r="B658" s="1" t="s">
        <v>2322</v>
      </c>
      <c r="C658" s="1" t="s">
        <v>1287</v>
      </c>
      <c r="D658" s="4">
        <v>1500</v>
      </c>
      <c r="E658" s="6">
        <f t="shared" si="190"/>
        <v>584.85</v>
      </c>
      <c r="F658" s="4">
        <v>660</v>
      </c>
      <c r="G658" s="6">
        <f t="shared" si="191"/>
        <v>528.43529639999997</v>
      </c>
      <c r="H658" s="4">
        <v>704</v>
      </c>
      <c r="I658" s="6">
        <f t="shared" si="192"/>
        <v>408.32</v>
      </c>
      <c r="J658" s="4">
        <v>600</v>
      </c>
      <c r="K658" s="6">
        <f t="shared" si="193"/>
        <v>214.79985071999999</v>
      </c>
      <c r="L658" s="4">
        <v>400</v>
      </c>
      <c r="M658" s="6">
        <f t="shared" si="194"/>
        <v>282.00292578035999</v>
      </c>
      <c r="N658" s="4">
        <v>468</v>
      </c>
      <c r="O658" s="6">
        <f t="shared" si="195"/>
        <v>294.84187200000002</v>
      </c>
      <c r="P658" s="4">
        <v>480</v>
      </c>
      <c r="Q658" s="6">
        <f t="shared" si="196"/>
        <v>302.40192000000002</v>
      </c>
      <c r="R658" s="4">
        <v>366</v>
      </c>
      <c r="S658" s="6">
        <f t="shared" si="197"/>
        <v>239.841813</v>
      </c>
      <c r="T658" s="4">
        <v>792</v>
      </c>
      <c r="U658" s="6">
        <f t="shared" si="198"/>
        <v>217.00887119999999</v>
      </c>
      <c r="V658" s="4">
        <v>804</v>
      </c>
      <c r="W658" s="6">
        <f t="shared" si="199"/>
        <v>300.61616279999998</v>
      </c>
      <c r="X658" s="4">
        <v>540</v>
      </c>
      <c r="Y658" s="6">
        <f t="shared" si="200"/>
        <v>197.91021221999998</v>
      </c>
      <c r="Z658" s="4">
        <v>96</v>
      </c>
      <c r="AA658" s="6">
        <f t="shared" si="201"/>
        <v>30.370249536000003</v>
      </c>
      <c r="AB658" s="4">
        <v>696</v>
      </c>
      <c r="AC658" s="6">
        <f t="shared" si="202"/>
        <v>301.370269656</v>
      </c>
      <c r="AD658" s="4">
        <v>600</v>
      </c>
      <c r="AE658" s="6">
        <f t="shared" si="203"/>
        <v>413.61054000000001</v>
      </c>
      <c r="AF658" s="4">
        <v>696</v>
      </c>
      <c r="AG658" s="6">
        <f t="shared" si="204"/>
        <v>1243.9257703200001</v>
      </c>
      <c r="AH658" s="4">
        <v>720</v>
      </c>
      <c r="AI658" s="6">
        <f t="shared" si="205"/>
        <v>316.81975485599997</v>
      </c>
      <c r="AJ658" s="4">
        <v>1000</v>
      </c>
      <c r="AK658" s="6">
        <f t="shared" si="206"/>
        <v>421.3</v>
      </c>
      <c r="AL658" s="4">
        <v>300</v>
      </c>
      <c r="AM658" s="6">
        <f t="shared" si="207"/>
        <v>289.1999991321</v>
      </c>
      <c r="AN658" s="4">
        <v>752</v>
      </c>
      <c r="AO658" s="6">
        <f t="shared" si="208"/>
        <v>491.10533120000002</v>
      </c>
      <c r="AP658" s="6">
        <v>7077.8559999999998</v>
      </c>
    </row>
    <row r="659" spans="1:42" x14ac:dyDescent="0.25">
      <c r="A659" s="1">
        <v>2397</v>
      </c>
      <c r="B659" s="1" t="s">
        <v>2323</v>
      </c>
      <c r="C659" s="1" t="s">
        <v>2630</v>
      </c>
      <c r="D659" s="4">
        <v>750</v>
      </c>
      <c r="E659" s="6">
        <f t="shared" si="190"/>
        <v>292.42500000000001</v>
      </c>
      <c r="F659" s="4">
        <v>156</v>
      </c>
      <c r="G659" s="6">
        <f t="shared" si="191"/>
        <v>124.90288824</v>
      </c>
      <c r="H659" s="4">
        <v>168</v>
      </c>
      <c r="I659" s="6">
        <f t="shared" si="192"/>
        <v>97.44</v>
      </c>
      <c r="J659" s="4">
        <v>330</v>
      </c>
      <c r="K659" s="6">
        <f t="shared" si="193"/>
        <v>118.139917896</v>
      </c>
      <c r="L659" s="4">
        <v>100</v>
      </c>
      <c r="M659" s="6">
        <f t="shared" si="194"/>
        <v>70.500731445089997</v>
      </c>
      <c r="N659" s="4">
        <v>120</v>
      </c>
      <c r="O659" s="6">
        <f t="shared" si="195"/>
        <v>75.600480000000005</v>
      </c>
      <c r="P659" s="4">
        <v>120</v>
      </c>
      <c r="Q659" s="6">
        <f t="shared" si="196"/>
        <v>75.600480000000005</v>
      </c>
      <c r="R659" s="4">
        <v>90</v>
      </c>
      <c r="S659" s="6">
        <f t="shared" si="197"/>
        <v>58.977494999999998</v>
      </c>
      <c r="T659" s="4">
        <v>312</v>
      </c>
      <c r="U659" s="6">
        <f t="shared" si="198"/>
        <v>85.488343200000003</v>
      </c>
      <c r="V659" s="4">
        <v>264</v>
      </c>
      <c r="W659" s="6">
        <f t="shared" si="199"/>
        <v>98.709784799999994</v>
      </c>
      <c r="X659" s="4">
        <v>132</v>
      </c>
      <c r="Y659" s="6">
        <f t="shared" si="200"/>
        <v>48.378051876000001</v>
      </c>
      <c r="Z659" s="4">
        <v>216</v>
      </c>
      <c r="AA659" s="6">
        <f t="shared" si="201"/>
        <v>68.333061455999996</v>
      </c>
      <c r="AB659" s="4">
        <v>624</v>
      </c>
      <c r="AC659" s="6">
        <f t="shared" si="202"/>
        <v>270.194034864</v>
      </c>
      <c r="AD659" s="4">
        <v>156</v>
      </c>
      <c r="AE659" s="6">
        <f t="shared" si="203"/>
        <v>107.53874039999999</v>
      </c>
      <c r="AF659" s="4">
        <v>300</v>
      </c>
      <c r="AG659" s="6">
        <f t="shared" si="204"/>
        <v>536.17490099999998</v>
      </c>
      <c r="AH659" s="4">
        <v>180</v>
      </c>
      <c r="AI659" s="6">
        <f t="shared" si="205"/>
        <v>79.204938713999994</v>
      </c>
      <c r="AJ659" s="4">
        <v>500</v>
      </c>
      <c r="AK659" s="6">
        <f t="shared" si="206"/>
        <v>210.65</v>
      </c>
      <c r="AL659" s="4">
        <v>120</v>
      </c>
      <c r="AM659" s="6">
        <f t="shared" si="207"/>
        <v>115.67999965284</v>
      </c>
      <c r="AN659" s="4">
        <v>336</v>
      </c>
      <c r="AO659" s="6">
        <f t="shared" si="208"/>
        <v>219.43004160000001</v>
      </c>
      <c r="AP659" s="6">
        <v>2752.9669999999996</v>
      </c>
    </row>
    <row r="660" spans="1:42" x14ac:dyDescent="0.25">
      <c r="A660" s="1">
        <v>3944</v>
      </c>
      <c r="B660" s="1" t="s">
        <v>2324</v>
      </c>
      <c r="C660" s="1" t="s">
        <v>2631</v>
      </c>
      <c r="D660" s="4">
        <v>1500</v>
      </c>
      <c r="E660" s="6">
        <f t="shared" si="190"/>
        <v>584.85</v>
      </c>
      <c r="F660" s="4">
        <v>384</v>
      </c>
      <c r="G660" s="6">
        <f t="shared" si="191"/>
        <v>307.45326335999999</v>
      </c>
      <c r="H660" s="4">
        <v>408</v>
      </c>
      <c r="I660" s="6">
        <f t="shared" si="192"/>
        <v>236.64</v>
      </c>
      <c r="J660" s="4">
        <v>400</v>
      </c>
      <c r="K660" s="6">
        <f t="shared" si="193"/>
        <v>143.19990048</v>
      </c>
      <c r="L660" s="4">
        <v>230</v>
      </c>
      <c r="M660" s="6">
        <f t="shared" si="194"/>
        <v>162.15168232370701</v>
      </c>
      <c r="N660" s="4">
        <v>276</v>
      </c>
      <c r="O660" s="6">
        <f t="shared" si="195"/>
        <v>173.88110399999999</v>
      </c>
      <c r="P660" s="4">
        <v>276</v>
      </c>
      <c r="Q660" s="6">
        <f t="shared" si="196"/>
        <v>173.88110399999999</v>
      </c>
      <c r="R660" s="4">
        <v>210</v>
      </c>
      <c r="S660" s="6">
        <f t="shared" si="197"/>
        <v>137.61415500000001</v>
      </c>
      <c r="T660" s="4">
        <v>600</v>
      </c>
      <c r="U660" s="6">
        <f t="shared" si="198"/>
        <v>164.40065999999999</v>
      </c>
      <c r="V660" s="4">
        <v>600</v>
      </c>
      <c r="W660" s="6">
        <f t="shared" si="199"/>
        <v>224.34041999999999</v>
      </c>
      <c r="X660" s="4">
        <v>312</v>
      </c>
      <c r="Y660" s="6">
        <f t="shared" si="200"/>
        <v>114.348122616</v>
      </c>
      <c r="Z660" s="4">
        <v>408</v>
      </c>
      <c r="AA660" s="6">
        <f t="shared" si="201"/>
        <v>129.073560528</v>
      </c>
      <c r="AB660" s="4">
        <v>600</v>
      </c>
      <c r="AC660" s="6">
        <f t="shared" si="202"/>
        <v>259.80195659999998</v>
      </c>
      <c r="AD660" s="4">
        <v>264</v>
      </c>
      <c r="AE660" s="6">
        <f t="shared" si="203"/>
        <v>181.9886376</v>
      </c>
      <c r="AF660" s="4">
        <v>204</v>
      </c>
      <c r="AG660" s="6">
        <f t="shared" si="204"/>
        <v>364.59893268000002</v>
      </c>
      <c r="AH660" s="4">
        <v>420</v>
      </c>
      <c r="AI660" s="6">
        <f t="shared" si="205"/>
        <v>184.811523666</v>
      </c>
      <c r="AJ660" s="4">
        <v>600</v>
      </c>
      <c r="AK660" s="6">
        <f t="shared" si="206"/>
        <v>252.78</v>
      </c>
      <c r="AL660" s="4">
        <v>288</v>
      </c>
      <c r="AM660" s="6">
        <f t="shared" si="207"/>
        <v>277.631999166816</v>
      </c>
      <c r="AN660" s="4">
        <v>496</v>
      </c>
      <c r="AO660" s="6">
        <f t="shared" si="208"/>
        <v>323.92053759999999</v>
      </c>
      <c r="AP660" s="6">
        <v>4396.8180000000002</v>
      </c>
    </row>
    <row r="661" spans="1:42" x14ac:dyDescent="0.25">
      <c r="A661" s="1">
        <v>3945</v>
      </c>
      <c r="B661" s="1" t="s">
        <v>2325</v>
      </c>
      <c r="C661" s="1" t="s">
        <v>1289</v>
      </c>
      <c r="D661" s="4">
        <v>798</v>
      </c>
      <c r="E661" s="6">
        <f t="shared" si="190"/>
        <v>311.14019999999999</v>
      </c>
      <c r="F661" s="4">
        <v>504</v>
      </c>
      <c r="G661" s="6">
        <f t="shared" si="191"/>
        <v>403.53240815999999</v>
      </c>
      <c r="H661" s="4">
        <v>800</v>
      </c>
      <c r="I661" s="6">
        <f t="shared" si="192"/>
        <v>463.99999999999994</v>
      </c>
      <c r="J661" s="4">
        <v>250</v>
      </c>
      <c r="K661" s="6">
        <f t="shared" si="193"/>
        <v>89.499937799999998</v>
      </c>
      <c r="L661" s="4">
        <v>500</v>
      </c>
      <c r="M661" s="6">
        <f t="shared" si="194"/>
        <v>352.50365722545001</v>
      </c>
      <c r="N661" s="4">
        <v>396</v>
      </c>
      <c r="O661" s="6">
        <f t="shared" si="195"/>
        <v>249.481584</v>
      </c>
      <c r="P661" s="4">
        <v>396</v>
      </c>
      <c r="Q661" s="6">
        <f t="shared" si="196"/>
        <v>249.481584</v>
      </c>
      <c r="R661" s="4">
        <v>402</v>
      </c>
      <c r="S661" s="6">
        <f t="shared" si="197"/>
        <v>263.43281100000002</v>
      </c>
      <c r="T661" s="4">
        <v>792</v>
      </c>
      <c r="U661" s="6">
        <f t="shared" si="198"/>
        <v>217.00887119999999</v>
      </c>
      <c r="V661" s="4">
        <v>804</v>
      </c>
      <c r="W661" s="6">
        <f t="shared" si="199"/>
        <v>300.61616279999998</v>
      </c>
      <c r="X661" s="4">
        <v>804</v>
      </c>
      <c r="Y661" s="6">
        <f t="shared" si="200"/>
        <v>294.66631597200001</v>
      </c>
      <c r="Z661" s="4">
        <v>288</v>
      </c>
      <c r="AA661" s="6">
        <f t="shared" si="201"/>
        <v>91.110748608000009</v>
      </c>
      <c r="AB661" s="4">
        <v>600</v>
      </c>
      <c r="AC661" s="6">
        <f t="shared" si="202"/>
        <v>259.80195659999998</v>
      </c>
      <c r="AD661" s="4">
        <v>504</v>
      </c>
      <c r="AE661" s="6">
        <f t="shared" si="203"/>
        <v>347.43285359999999</v>
      </c>
      <c r="AF661" s="4">
        <v>600</v>
      </c>
      <c r="AG661" s="6">
        <f t="shared" si="204"/>
        <v>1072.349802</v>
      </c>
      <c r="AH661" s="4">
        <v>420</v>
      </c>
      <c r="AI661" s="6">
        <f t="shared" si="205"/>
        <v>184.811523666</v>
      </c>
      <c r="AJ661" s="4">
        <v>500</v>
      </c>
      <c r="AK661" s="6">
        <f t="shared" si="206"/>
        <v>210.65</v>
      </c>
      <c r="AL661" s="4">
        <v>600</v>
      </c>
      <c r="AM661" s="6">
        <f t="shared" si="207"/>
        <v>578.39999826420001</v>
      </c>
      <c r="AN661" s="4">
        <v>496</v>
      </c>
      <c r="AO661" s="6">
        <f t="shared" si="208"/>
        <v>323.92053759999999</v>
      </c>
      <c r="AP661" s="6">
        <v>6262.9341999999997</v>
      </c>
    </row>
    <row r="662" spans="1:42" x14ac:dyDescent="0.25">
      <c r="A662" s="1">
        <v>3946</v>
      </c>
      <c r="B662" s="1" t="s">
        <v>2326</v>
      </c>
      <c r="C662" s="1" t="s">
        <v>2632</v>
      </c>
      <c r="D662" s="4">
        <v>1764</v>
      </c>
      <c r="E662" s="6">
        <f t="shared" si="190"/>
        <v>687.78360000000009</v>
      </c>
      <c r="F662" s="4">
        <v>384</v>
      </c>
      <c r="G662" s="6">
        <f t="shared" si="191"/>
        <v>307.45326335999999</v>
      </c>
      <c r="H662" s="4">
        <v>408</v>
      </c>
      <c r="I662" s="6">
        <f t="shared" si="192"/>
        <v>236.64</v>
      </c>
      <c r="J662" s="4">
        <v>780</v>
      </c>
      <c r="K662" s="6">
        <f t="shared" si="193"/>
        <v>279.23980593599998</v>
      </c>
      <c r="L662" s="4">
        <v>230</v>
      </c>
      <c r="M662" s="6">
        <f t="shared" si="194"/>
        <v>162.15168232370701</v>
      </c>
      <c r="N662" s="4">
        <v>276</v>
      </c>
      <c r="O662" s="6">
        <f t="shared" si="195"/>
        <v>173.88110399999999</v>
      </c>
      <c r="P662" s="4">
        <v>276</v>
      </c>
      <c r="Q662" s="6">
        <f t="shared" si="196"/>
        <v>173.88110399999999</v>
      </c>
      <c r="R662" s="4">
        <v>210</v>
      </c>
      <c r="S662" s="6">
        <f t="shared" si="197"/>
        <v>137.61415500000001</v>
      </c>
      <c r="T662" s="4">
        <v>744</v>
      </c>
      <c r="U662" s="6">
        <f t="shared" si="198"/>
        <v>203.85681840000001</v>
      </c>
      <c r="V662" s="4">
        <v>624</v>
      </c>
      <c r="W662" s="6">
        <f t="shared" si="199"/>
        <v>233.3140368</v>
      </c>
      <c r="X662" s="4">
        <v>312</v>
      </c>
      <c r="Y662" s="6">
        <f t="shared" si="200"/>
        <v>114.348122616</v>
      </c>
      <c r="Z662" s="4">
        <v>480</v>
      </c>
      <c r="AA662" s="6">
        <f t="shared" si="201"/>
        <v>151.85124768</v>
      </c>
      <c r="AB662" s="4">
        <v>1488</v>
      </c>
      <c r="AC662" s="6">
        <f t="shared" si="202"/>
        <v>644.30885236799998</v>
      </c>
      <c r="AD662" s="4">
        <v>360</v>
      </c>
      <c r="AE662" s="6">
        <f t="shared" si="203"/>
        <v>248.166324</v>
      </c>
      <c r="AF662" s="4">
        <v>528</v>
      </c>
      <c r="AG662" s="6">
        <f t="shared" si="204"/>
        <v>943.66782576000003</v>
      </c>
      <c r="AH662" s="4">
        <v>420</v>
      </c>
      <c r="AI662" s="6">
        <f t="shared" si="205"/>
        <v>184.811523666</v>
      </c>
      <c r="AJ662" s="4">
        <v>1580</v>
      </c>
      <c r="AK662" s="6">
        <f t="shared" si="206"/>
        <v>665.654</v>
      </c>
      <c r="AL662" s="4">
        <v>288</v>
      </c>
      <c r="AM662" s="6">
        <f t="shared" si="207"/>
        <v>277.631999166816</v>
      </c>
      <c r="AN662" s="4">
        <v>800</v>
      </c>
      <c r="AO662" s="6">
        <f t="shared" si="208"/>
        <v>522.45248000000004</v>
      </c>
      <c r="AP662" s="6">
        <v>6347.7035999999998</v>
      </c>
    </row>
    <row r="663" spans="1:42" x14ac:dyDescent="0.25">
      <c r="A663" s="1">
        <v>3947</v>
      </c>
      <c r="B663" s="1" t="s">
        <v>2327</v>
      </c>
      <c r="C663" s="1" t="s">
        <v>1290</v>
      </c>
      <c r="D663" s="4">
        <v>702</v>
      </c>
      <c r="E663" s="6">
        <f t="shared" si="190"/>
        <v>273.70980000000003</v>
      </c>
      <c r="F663" s="4">
        <v>396</v>
      </c>
      <c r="G663" s="6">
        <f t="shared" si="191"/>
        <v>317.06117783999997</v>
      </c>
      <c r="H663" s="4">
        <v>504</v>
      </c>
      <c r="I663" s="6">
        <f t="shared" si="192"/>
        <v>292.32</v>
      </c>
      <c r="J663" s="4">
        <v>100</v>
      </c>
      <c r="K663" s="6">
        <f t="shared" si="193"/>
        <v>35.799975119999999</v>
      </c>
      <c r="L663" s="4">
        <v>150</v>
      </c>
      <c r="M663" s="6">
        <f t="shared" si="194"/>
        <v>105.75109716763501</v>
      </c>
      <c r="N663" s="4">
        <v>300</v>
      </c>
      <c r="O663" s="6">
        <f t="shared" si="195"/>
        <v>189.00120000000001</v>
      </c>
      <c r="P663" s="4">
        <v>300</v>
      </c>
      <c r="Q663" s="6">
        <f t="shared" si="196"/>
        <v>189.00120000000001</v>
      </c>
      <c r="R663" s="4">
        <v>300</v>
      </c>
      <c r="S663" s="6">
        <f t="shared" si="197"/>
        <v>196.59164999999999</v>
      </c>
      <c r="T663" s="4">
        <v>504</v>
      </c>
      <c r="U663" s="6">
        <f t="shared" si="198"/>
        <v>138.0965544</v>
      </c>
      <c r="V663" s="4">
        <v>240</v>
      </c>
      <c r="W663" s="6">
        <f t="shared" si="199"/>
        <v>89.736167999999992</v>
      </c>
      <c r="X663" s="4">
        <v>204</v>
      </c>
      <c r="Y663" s="6">
        <f t="shared" si="200"/>
        <v>74.766080172000002</v>
      </c>
      <c r="Z663" s="4">
        <v>120</v>
      </c>
      <c r="AA663" s="6">
        <f t="shared" si="201"/>
        <v>37.96281192</v>
      </c>
      <c r="AB663" s="4">
        <v>240</v>
      </c>
      <c r="AC663" s="6">
        <f t="shared" si="202"/>
        <v>103.92078264</v>
      </c>
      <c r="AD663" s="4">
        <v>204</v>
      </c>
      <c r="AE663" s="6">
        <f t="shared" si="203"/>
        <v>140.62758360000001</v>
      </c>
      <c r="AF663" s="4">
        <v>96</v>
      </c>
      <c r="AG663" s="6">
        <f t="shared" si="204"/>
        <v>171.57596832000002</v>
      </c>
      <c r="AH663" s="4">
        <v>300</v>
      </c>
      <c r="AI663" s="6">
        <f t="shared" si="205"/>
        <v>132.00823119</v>
      </c>
      <c r="AJ663" s="4">
        <v>200</v>
      </c>
      <c r="AK663" s="6">
        <f t="shared" si="206"/>
        <v>84.26</v>
      </c>
      <c r="AL663" s="4">
        <v>504</v>
      </c>
      <c r="AM663" s="6">
        <f t="shared" si="207"/>
        <v>485.85599854192799</v>
      </c>
      <c r="AN663" s="4">
        <v>208</v>
      </c>
      <c r="AO663" s="6">
        <f t="shared" si="208"/>
        <v>135.83764479999999</v>
      </c>
      <c r="AP663" s="6">
        <v>3193.6237999999998</v>
      </c>
    </row>
    <row r="664" spans="1:42" x14ac:dyDescent="0.25">
      <c r="A664" s="1">
        <v>3948</v>
      </c>
      <c r="B664" s="1" t="s">
        <v>2328</v>
      </c>
      <c r="C664" s="1" t="s">
        <v>1291</v>
      </c>
      <c r="D664" s="4">
        <v>1002</v>
      </c>
      <c r="E664" s="6">
        <f t="shared" si="190"/>
        <v>390.6798</v>
      </c>
      <c r="F664" s="4">
        <v>348</v>
      </c>
      <c r="G664" s="6">
        <f t="shared" si="191"/>
        <v>278.62951992000001</v>
      </c>
      <c r="H664" s="4">
        <v>352</v>
      </c>
      <c r="I664" s="6">
        <f t="shared" si="192"/>
        <v>204.16</v>
      </c>
      <c r="J664" s="4">
        <v>350</v>
      </c>
      <c r="K664" s="6">
        <f t="shared" si="193"/>
        <v>125.29991292</v>
      </c>
      <c r="L664" s="4">
        <v>350</v>
      </c>
      <c r="M664" s="6">
        <f t="shared" si="194"/>
        <v>246.752560057815</v>
      </c>
      <c r="N664" s="4">
        <v>348</v>
      </c>
      <c r="O664" s="6">
        <f t="shared" si="195"/>
        <v>219.24139199999999</v>
      </c>
      <c r="P664" s="4">
        <v>348</v>
      </c>
      <c r="Q664" s="6">
        <f t="shared" si="196"/>
        <v>219.24139199999999</v>
      </c>
      <c r="R664" s="4">
        <v>348</v>
      </c>
      <c r="S664" s="6">
        <f t="shared" si="197"/>
        <v>228.046314</v>
      </c>
      <c r="T664" s="4">
        <v>360</v>
      </c>
      <c r="U664" s="6">
        <f t="shared" si="198"/>
        <v>98.640395999999996</v>
      </c>
      <c r="V664" s="4">
        <v>348</v>
      </c>
      <c r="W664" s="6">
        <f t="shared" si="199"/>
        <v>130.1174436</v>
      </c>
      <c r="X664" s="4">
        <v>348</v>
      </c>
      <c r="Y664" s="6">
        <f t="shared" si="200"/>
        <v>127.54213676399999</v>
      </c>
      <c r="Z664" s="4">
        <v>360</v>
      </c>
      <c r="AA664" s="6">
        <f t="shared" si="201"/>
        <v>113.88843576000001</v>
      </c>
      <c r="AB664" s="4">
        <v>360</v>
      </c>
      <c r="AC664" s="6">
        <f t="shared" si="202"/>
        <v>155.88117395999998</v>
      </c>
      <c r="AD664" s="4">
        <v>348</v>
      </c>
      <c r="AE664" s="6">
        <f t="shared" si="203"/>
        <v>239.89411319999999</v>
      </c>
      <c r="AF664" s="4">
        <v>348</v>
      </c>
      <c r="AG664" s="6">
        <f t="shared" si="204"/>
        <v>621.96288516000004</v>
      </c>
      <c r="AH664" s="4">
        <v>360</v>
      </c>
      <c r="AI664" s="6">
        <f t="shared" si="205"/>
        <v>158.40987742799999</v>
      </c>
      <c r="AJ664" s="4">
        <v>340</v>
      </c>
      <c r="AK664" s="6">
        <f t="shared" si="206"/>
        <v>143.24199999999999</v>
      </c>
      <c r="AL664" s="4">
        <v>348</v>
      </c>
      <c r="AM664" s="6">
        <f t="shared" si="207"/>
        <v>335.47199899323601</v>
      </c>
      <c r="AN664" s="4">
        <v>352</v>
      </c>
      <c r="AO664" s="6">
        <f t="shared" si="208"/>
        <v>229.8790912</v>
      </c>
      <c r="AP664" s="6">
        <v>4266.3737999999994</v>
      </c>
    </row>
    <row r="665" spans="1:42" x14ac:dyDescent="0.25">
      <c r="A665" s="1">
        <v>3950</v>
      </c>
      <c r="B665" s="1" t="s">
        <v>2329</v>
      </c>
      <c r="C665" s="1" t="s">
        <v>1292</v>
      </c>
      <c r="D665" s="4">
        <v>300</v>
      </c>
      <c r="E665" s="6">
        <f t="shared" si="190"/>
        <v>116.97000000000001</v>
      </c>
      <c r="F665" s="4">
        <v>0</v>
      </c>
      <c r="G665" s="6">
        <f t="shared" si="191"/>
        <v>0</v>
      </c>
      <c r="H665" s="4">
        <v>304</v>
      </c>
      <c r="I665" s="6">
        <f t="shared" si="192"/>
        <v>176.32</v>
      </c>
      <c r="J665" s="4">
        <v>0</v>
      </c>
      <c r="K665" s="6">
        <f t="shared" si="193"/>
        <v>0</v>
      </c>
      <c r="L665" s="4">
        <v>0</v>
      </c>
      <c r="M665" s="6">
        <f t="shared" si="194"/>
        <v>0</v>
      </c>
      <c r="N665" s="4">
        <v>0</v>
      </c>
      <c r="O665" s="6">
        <f t="shared" si="195"/>
        <v>0</v>
      </c>
      <c r="P665" s="4">
        <v>300</v>
      </c>
      <c r="Q665" s="6">
        <f t="shared" si="196"/>
        <v>189.00120000000001</v>
      </c>
      <c r="R665" s="4">
        <v>300</v>
      </c>
      <c r="S665" s="6">
        <f t="shared" si="197"/>
        <v>196.59164999999999</v>
      </c>
      <c r="T665" s="4">
        <v>312</v>
      </c>
      <c r="U665" s="6">
        <f t="shared" si="198"/>
        <v>85.488343200000003</v>
      </c>
      <c r="V665" s="4">
        <v>300</v>
      </c>
      <c r="W665" s="6">
        <f t="shared" si="199"/>
        <v>112.17021</v>
      </c>
      <c r="X665" s="4">
        <v>300</v>
      </c>
      <c r="Y665" s="6">
        <f t="shared" si="200"/>
        <v>109.9501179</v>
      </c>
      <c r="Z665" s="4">
        <v>0</v>
      </c>
      <c r="AA665" s="6">
        <f t="shared" si="201"/>
        <v>0</v>
      </c>
      <c r="AB665" s="4">
        <v>312</v>
      </c>
      <c r="AC665" s="6">
        <f t="shared" si="202"/>
        <v>135.097017432</v>
      </c>
      <c r="AD665" s="4">
        <v>300</v>
      </c>
      <c r="AE665" s="6">
        <f t="shared" si="203"/>
        <v>206.80527000000001</v>
      </c>
      <c r="AF665" s="4">
        <v>0</v>
      </c>
      <c r="AG665" s="6">
        <f t="shared" si="204"/>
        <v>0</v>
      </c>
      <c r="AH665" s="4">
        <v>300</v>
      </c>
      <c r="AI665" s="6">
        <f t="shared" si="205"/>
        <v>132.00823119</v>
      </c>
      <c r="AJ665" s="4">
        <v>0</v>
      </c>
      <c r="AK665" s="6">
        <f t="shared" si="206"/>
        <v>0</v>
      </c>
      <c r="AL665" s="4">
        <v>300</v>
      </c>
      <c r="AM665" s="6">
        <f t="shared" si="207"/>
        <v>289.1999991321</v>
      </c>
      <c r="AN665" s="4">
        <v>304</v>
      </c>
      <c r="AO665" s="6">
        <f t="shared" si="208"/>
        <v>198.53194240000002</v>
      </c>
      <c r="AP665" s="6">
        <v>1947.7860000000001</v>
      </c>
    </row>
    <row r="666" spans="1:42" x14ac:dyDescent="0.25">
      <c r="A666" s="1">
        <v>3953</v>
      </c>
      <c r="B666" s="1" t="s">
        <v>2330</v>
      </c>
      <c r="C666" s="1" t="s">
        <v>1293</v>
      </c>
      <c r="D666" s="4">
        <v>1002</v>
      </c>
      <c r="E666" s="6">
        <f t="shared" si="190"/>
        <v>390.6798</v>
      </c>
      <c r="F666" s="4">
        <v>996</v>
      </c>
      <c r="G666" s="6">
        <f t="shared" si="191"/>
        <v>797.45690184</v>
      </c>
      <c r="H666" s="4">
        <v>0</v>
      </c>
      <c r="I666" s="6">
        <f t="shared" si="192"/>
        <v>0</v>
      </c>
      <c r="J666" s="4">
        <v>0</v>
      </c>
      <c r="K666" s="6">
        <f t="shared" si="193"/>
        <v>0</v>
      </c>
      <c r="L666" s="4">
        <v>1000</v>
      </c>
      <c r="M666" s="6">
        <f t="shared" si="194"/>
        <v>705.00731445090003</v>
      </c>
      <c r="N666" s="4">
        <v>996</v>
      </c>
      <c r="O666" s="6">
        <f t="shared" si="195"/>
        <v>627.48398399999996</v>
      </c>
      <c r="P666" s="4">
        <v>996</v>
      </c>
      <c r="Q666" s="6">
        <f t="shared" si="196"/>
        <v>627.48398399999996</v>
      </c>
      <c r="R666" s="4">
        <v>1002</v>
      </c>
      <c r="S666" s="6">
        <f t="shared" si="197"/>
        <v>656.61611099999993</v>
      </c>
      <c r="T666" s="4">
        <v>1008</v>
      </c>
      <c r="U666" s="6">
        <f t="shared" si="198"/>
        <v>276.1931088</v>
      </c>
      <c r="V666" s="4">
        <v>996</v>
      </c>
      <c r="W666" s="6">
        <f t="shared" si="199"/>
        <v>372.4050972</v>
      </c>
      <c r="X666" s="4">
        <v>996</v>
      </c>
      <c r="Y666" s="6">
        <f t="shared" si="200"/>
        <v>365.03439142799999</v>
      </c>
      <c r="Z666" s="4">
        <v>0</v>
      </c>
      <c r="AA666" s="6">
        <f t="shared" si="201"/>
        <v>0</v>
      </c>
      <c r="AB666" s="4">
        <v>0</v>
      </c>
      <c r="AC666" s="6">
        <f t="shared" si="202"/>
        <v>0</v>
      </c>
      <c r="AD666" s="4">
        <v>996</v>
      </c>
      <c r="AE666" s="6">
        <f t="shared" si="203"/>
        <v>686.59349639999994</v>
      </c>
      <c r="AF666" s="4">
        <v>996</v>
      </c>
      <c r="AG666" s="6">
        <f t="shared" si="204"/>
        <v>1780.1006713199999</v>
      </c>
      <c r="AH666" s="4">
        <v>1020</v>
      </c>
      <c r="AI666" s="6">
        <f t="shared" si="205"/>
        <v>448.82798604599998</v>
      </c>
      <c r="AJ666" s="4">
        <v>0</v>
      </c>
      <c r="AK666" s="6">
        <f t="shared" si="206"/>
        <v>0</v>
      </c>
      <c r="AL666" s="4">
        <v>996</v>
      </c>
      <c r="AM666" s="6">
        <f t="shared" si="207"/>
        <v>960.14399711857197</v>
      </c>
      <c r="AN666" s="4">
        <v>1008</v>
      </c>
      <c r="AO666" s="6">
        <f t="shared" si="208"/>
        <v>658.29012480000006</v>
      </c>
      <c r="AP666" s="6">
        <v>9351.2417999999998</v>
      </c>
    </row>
    <row r="667" spans="1:42" x14ac:dyDescent="0.25">
      <c r="A667" s="1">
        <v>3957</v>
      </c>
      <c r="B667" s="1" t="s">
        <v>2331</v>
      </c>
      <c r="C667" s="1" t="s">
        <v>2633</v>
      </c>
      <c r="D667" s="4">
        <v>1998</v>
      </c>
      <c r="E667" s="6">
        <f t="shared" si="190"/>
        <v>779.02020000000005</v>
      </c>
      <c r="F667" s="4">
        <v>252</v>
      </c>
      <c r="G667" s="6">
        <f t="shared" si="191"/>
        <v>201.76620407999999</v>
      </c>
      <c r="H667" s="4">
        <v>496</v>
      </c>
      <c r="I667" s="6">
        <f t="shared" si="192"/>
        <v>287.68</v>
      </c>
      <c r="J667" s="4">
        <v>250</v>
      </c>
      <c r="K667" s="6">
        <f t="shared" si="193"/>
        <v>89.499937799999998</v>
      </c>
      <c r="L667" s="4">
        <v>500</v>
      </c>
      <c r="M667" s="6">
        <f t="shared" si="194"/>
        <v>352.50365722545001</v>
      </c>
      <c r="N667" s="4">
        <v>504</v>
      </c>
      <c r="O667" s="6">
        <f t="shared" si="195"/>
        <v>317.52201600000001</v>
      </c>
      <c r="P667" s="4">
        <v>504</v>
      </c>
      <c r="Q667" s="6">
        <f t="shared" si="196"/>
        <v>317.52201600000001</v>
      </c>
      <c r="R667" s="4">
        <v>498</v>
      </c>
      <c r="S667" s="6">
        <f t="shared" si="197"/>
        <v>326.34213899999997</v>
      </c>
      <c r="T667" s="4">
        <v>792</v>
      </c>
      <c r="U667" s="6">
        <f t="shared" si="198"/>
        <v>217.00887119999999</v>
      </c>
      <c r="V667" s="4">
        <v>300</v>
      </c>
      <c r="W667" s="6">
        <f t="shared" si="199"/>
        <v>112.17021</v>
      </c>
      <c r="X667" s="4">
        <v>252</v>
      </c>
      <c r="Y667" s="6">
        <f t="shared" si="200"/>
        <v>92.358099035999999</v>
      </c>
      <c r="Z667" s="4">
        <v>240</v>
      </c>
      <c r="AA667" s="6">
        <f t="shared" si="201"/>
        <v>75.92562384</v>
      </c>
      <c r="AB667" s="4">
        <v>312</v>
      </c>
      <c r="AC667" s="6">
        <f t="shared" si="202"/>
        <v>135.097017432</v>
      </c>
      <c r="AD667" s="4">
        <v>396</v>
      </c>
      <c r="AE667" s="6">
        <f t="shared" si="203"/>
        <v>272.98295639999998</v>
      </c>
      <c r="AF667" s="4">
        <v>252</v>
      </c>
      <c r="AG667" s="6">
        <f t="shared" si="204"/>
        <v>450.38691684000003</v>
      </c>
      <c r="AH667" s="4">
        <v>420</v>
      </c>
      <c r="AI667" s="6">
        <f t="shared" si="205"/>
        <v>184.811523666</v>
      </c>
      <c r="AJ667" s="4">
        <v>240</v>
      </c>
      <c r="AK667" s="6">
        <f t="shared" si="206"/>
        <v>101.11199999999999</v>
      </c>
      <c r="AL667" s="4">
        <v>120</v>
      </c>
      <c r="AM667" s="6">
        <f t="shared" si="207"/>
        <v>115.67999965284</v>
      </c>
      <c r="AN667" s="4">
        <v>496</v>
      </c>
      <c r="AO667" s="6">
        <f t="shared" si="208"/>
        <v>323.92053759999999</v>
      </c>
      <c r="AP667" s="6">
        <v>4752.7341999999999</v>
      </c>
    </row>
    <row r="668" spans="1:42" x14ac:dyDescent="0.25">
      <c r="A668" s="1">
        <v>3958</v>
      </c>
      <c r="B668" s="1" t="s">
        <v>2332</v>
      </c>
      <c r="C668" s="1" t="s">
        <v>2634</v>
      </c>
      <c r="D668" s="4">
        <v>150</v>
      </c>
      <c r="E668" s="6">
        <f t="shared" si="190"/>
        <v>58.485000000000007</v>
      </c>
      <c r="F668" s="4">
        <v>300</v>
      </c>
      <c r="G668" s="6">
        <f t="shared" si="191"/>
        <v>240.19786199999999</v>
      </c>
      <c r="H668" s="4">
        <v>304</v>
      </c>
      <c r="I668" s="6">
        <f t="shared" si="192"/>
        <v>176.32</v>
      </c>
      <c r="J668" s="4">
        <v>150</v>
      </c>
      <c r="K668" s="6">
        <f t="shared" si="193"/>
        <v>53.699962679999999</v>
      </c>
      <c r="L668" s="4">
        <v>200</v>
      </c>
      <c r="M668" s="6">
        <f t="shared" si="194"/>
        <v>141.00146289017999</v>
      </c>
      <c r="N668" s="4">
        <v>204</v>
      </c>
      <c r="O668" s="6">
        <f t="shared" si="195"/>
        <v>128.520816</v>
      </c>
      <c r="P668" s="4">
        <v>204</v>
      </c>
      <c r="Q668" s="6">
        <f t="shared" si="196"/>
        <v>128.520816</v>
      </c>
      <c r="R668" s="4">
        <v>198</v>
      </c>
      <c r="S668" s="6">
        <f t="shared" si="197"/>
        <v>129.75048899999999</v>
      </c>
      <c r="T668" s="4">
        <v>312</v>
      </c>
      <c r="U668" s="6">
        <f t="shared" si="198"/>
        <v>85.488343200000003</v>
      </c>
      <c r="V668" s="4">
        <v>204</v>
      </c>
      <c r="W668" s="6">
        <f t="shared" si="199"/>
        <v>76.275742799999989</v>
      </c>
      <c r="X668" s="4">
        <v>204</v>
      </c>
      <c r="Y668" s="6">
        <f t="shared" si="200"/>
        <v>74.766080172000002</v>
      </c>
      <c r="Z668" s="4">
        <v>192</v>
      </c>
      <c r="AA668" s="6">
        <f t="shared" si="201"/>
        <v>60.740499072000006</v>
      </c>
      <c r="AB668" s="4">
        <v>312</v>
      </c>
      <c r="AC668" s="6">
        <f t="shared" si="202"/>
        <v>135.097017432</v>
      </c>
      <c r="AD668" s="4">
        <v>204</v>
      </c>
      <c r="AE668" s="6">
        <f t="shared" si="203"/>
        <v>140.62758360000001</v>
      </c>
      <c r="AF668" s="4">
        <v>72</v>
      </c>
      <c r="AG668" s="6">
        <f t="shared" si="204"/>
        <v>128.68197624000001</v>
      </c>
      <c r="AH668" s="4">
        <v>300</v>
      </c>
      <c r="AI668" s="6">
        <f t="shared" si="205"/>
        <v>132.00823119</v>
      </c>
      <c r="AJ668" s="4">
        <v>300</v>
      </c>
      <c r="AK668" s="6">
        <f t="shared" si="206"/>
        <v>126.39</v>
      </c>
      <c r="AL668" s="4">
        <v>300</v>
      </c>
      <c r="AM668" s="6">
        <f t="shared" si="207"/>
        <v>289.1999991321</v>
      </c>
      <c r="AN668" s="4">
        <v>144</v>
      </c>
      <c r="AO668" s="6">
        <f t="shared" si="208"/>
        <v>94.041446399999998</v>
      </c>
      <c r="AP668" s="6">
        <v>2399.5030000000002</v>
      </c>
    </row>
    <row r="669" spans="1:42" x14ac:dyDescent="0.25">
      <c r="A669" s="1">
        <v>3960</v>
      </c>
      <c r="B669" s="1" t="s">
        <v>2333</v>
      </c>
      <c r="C669" s="1" t="s">
        <v>2635</v>
      </c>
      <c r="D669" s="4">
        <v>1902</v>
      </c>
      <c r="E669" s="6">
        <f t="shared" si="190"/>
        <v>741.58980000000008</v>
      </c>
      <c r="F669" s="4">
        <v>1056</v>
      </c>
      <c r="G669" s="6">
        <f t="shared" si="191"/>
        <v>845.49647424</v>
      </c>
      <c r="H669" s="4">
        <v>1000</v>
      </c>
      <c r="I669" s="6">
        <f t="shared" si="192"/>
        <v>580</v>
      </c>
      <c r="J669" s="4">
        <v>300</v>
      </c>
      <c r="K669" s="6">
        <f t="shared" si="193"/>
        <v>107.39992536</v>
      </c>
      <c r="L669" s="4">
        <v>300</v>
      </c>
      <c r="M669" s="6">
        <f t="shared" si="194"/>
        <v>211.50219433527002</v>
      </c>
      <c r="N669" s="4">
        <v>300</v>
      </c>
      <c r="O669" s="6">
        <f t="shared" si="195"/>
        <v>189.00120000000001</v>
      </c>
      <c r="P669" s="4">
        <v>300</v>
      </c>
      <c r="Q669" s="6">
        <f t="shared" si="196"/>
        <v>189.00120000000001</v>
      </c>
      <c r="R669" s="4">
        <v>300</v>
      </c>
      <c r="S669" s="6">
        <f t="shared" si="197"/>
        <v>196.59164999999999</v>
      </c>
      <c r="T669" s="4">
        <v>1512</v>
      </c>
      <c r="U669" s="6">
        <f t="shared" si="198"/>
        <v>414.28966320000001</v>
      </c>
      <c r="V669" s="4">
        <v>1500</v>
      </c>
      <c r="W669" s="6">
        <f t="shared" si="199"/>
        <v>560.85104999999999</v>
      </c>
      <c r="X669" s="4">
        <v>864</v>
      </c>
      <c r="Y669" s="6">
        <f t="shared" si="200"/>
        <v>316.65633955199996</v>
      </c>
      <c r="Z669" s="4">
        <v>312</v>
      </c>
      <c r="AA669" s="6">
        <f t="shared" si="201"/>
        <v>98.703310991999999</v>
      </c>
      <c r="AB669" s="4">
        <v>0</v>
      </c>
      <c r="AC669" s="6">
        <f t="shared" si="202"/>
        <v>0</v>
      </c>
      <c r="AD669" s="4">
        <v>0</v>
      </c>
      <c r="AE669" s="6">
        <f t="shared" si="203"/>
        <v>0</v>
      </c>
      <c r="AF669" s="4">
        <v>204</v>
      </c>
      <c r="AG669" s="6">
        <f t="shared" si="204"/>
        <v>364.59893268000002</v>
      </c>
      <c r="AH669" s="4">
        <v>420</v>
      </c>
      <c r="AI669" s="6">
        <f t="shared" si="205"/>
        <v>184.811523666</v>
      </c>
      <c r="AJ669" s="4">
        <v>200</v>
      </c>
      <c r="AK669" s="6">
        <f t="shared" si="206"/>
        <v>84.26</v>
      </c>
      <c r="AL669" s="4">
        <v>816</v>
      </c>
      <c r="AM669" s="6">
        <f t="shared" si="207"/>
        <v>786.62399763931205</v>
      </c>
      <c r="AN669" s="4">
        <v>208</v>
      </c>
      <c r="AO669" s="6">
        <f t="shared" si="208"/>
        <v>135.83764479999999</v>
      </c>
      <c r="AP669" s="6">
        <v>6006.9457999999986</v>
      </c>
    </row>
    <row r="670" spans="1:42" x14ac:dyDescent="0.25">
      <c r="A670" s="1">
        <v>3961</v>
      </c>
      <c r="B670" s="1" t="s">
        <v>2334</v>
      </c>
      <c r="C670" s="1" t="s">
        <v>2636</v>
      </c>
      <c r="D670" s="4">
        <v>2502</v>
      </c>
      <c r="E670" s="6">
        <f t="shared" si="190"/>
        <v>975.52980000000002</v>
      </c>
      <c r="F670" s="4">
        <v>636</v>
      </c>
      <c r="G670" s="6">
        <f t="shared" si="191"/>
        <v>509.21946743999996</v>
      </c>
      <c r="H670" s="4">
        <v>672</v>
      </c>
      <c r="I670" s="6">
        <f t="shared" si="192"/>
        <v>389.76</v>
      </c>
      <c r="J670" s="4">
        <v>250</v>
      </c>
      <c r="K670" s="6">
        <f t="shared" si="193"/>
        <v>89.499937799999998</v>
      </c>
      <c r="L670" s="4">
        <v>380</v>
      </c>
      <c r="M670" s="6">
        <f t="shared" si="194"/>
        <v>267.90277949134202</v>
      </c>
      <c r="N670" s="4">
        <v>456</v>
      </c>
      <c r="O670" s="6">
        <f t="shared" si="195"/>
        <v>287.28182400000003</v>
      </c>
      <c r="P670" s="4">
        <v>456</v>
      </c>
      <c r="Q670" s="6">
        <f t="shared" si="196"/>
        <v>287.28182400000003</v>
      </c>
      <c r="R670" s="4">
        <v>348</v>
      </c>
      <c r="S670" s="6">
        <f t="shared" si="197"/>
        <v>228.046314</v>
      </c>
      <c r="T670" s="4">
        <v>1248</v>
      </c>
      <c r="U670" s="6">
        <f t="shared" si="198"/>
        <v>341.95337280000001</v>
      </c>
      <c r="V670" s="4">
        <v>1032</v>
      </c>
      <c r="W670" s="6">
        <f t="shared" si="199"/>
        <v>385.86552239999997</v>
      </c>
      <c r="X670" s="4">
        <v>516</v>
      </c>
      <c r="Y670" s="6">
        <f t="shared" si="200"/>
        <v>189.114202788</v>
      </c>
      <c r="Z670" s="4">
        <v>240</v>
      </c>
      <c r="AA670" s="6">
        <f t="shared" si="201"/>
        <v>75.92562384</v>
      </c>
      <c r="AB670" s="4">
        <v>1248</v>
      </c>
      <c r="AC670" s="6">
        <f t="shared" si="202"/>
        <v>540.388069728</v>
      </c>
      <c r="AD670" s="4">
        <v>600</v>
      </c>
      <c r="AE670" s="6">
        <f t="shared" si="203"/>
        <v>413.61054000000001</v>
      </c>
      <c r="AF670" s="4">
        <v>252</v>
      </c>
      <c r="AG670" s="6">
        <f t="shared" si="204"/>
        <v>450.38691684000003</v>
      </c>
      <c r="AH670" s="4">
        <v>660</v>
      </c>
      <c r="AI670" s="6">
        <f t="shared" si="205"/>
        <v>290.41810861800002</v>
      </c>
      <c r="AJ670" s="4">
        <v>800</v>
      </c>
      <c r="AK670" s="6">
        <f t="shared" si="206"/>
        <v>337.04</v>
      </c>
      <c r="AL670" s="4">
        <v>480</v>
      </c>
      <c r="AM670" s="6">
        <f t="shared" si="207"/>
        <v>462.71999861135998</v>
      </c>
      <c r="AN670" s="4">
        <v>496</v>
      </c>
      <c r="AO670" s="6">
        <f t="shared" si="208"/>
        <v>323.92053759999999</v>
      </c>
      <c r="AP670" s="6">
        <v>6845.157799999999</v>
      </c>
    </row>
    <row r="671" spans="1:42" x14ac:dyDescent="0.25">
      <c r="A671" s="1">
        <v>3963</v>
      </c>
      <c r="B671" s="1" t="s">
        <v>2335</v>
      </c>
      <c r="C671" s="1" t="s">
        <v>1294</v>
      </c>
      <c r="D671" s="4">
        <v>1134</v>
      </c>
      <c r="E671" s="6">
        <f t="shared" si="190"/>
        <v>442.14660000000003</v>
      </c>
      <c r="F671" s="4">
        <v>84</v>
      </c>
      <c r="G671" s="6">
        <f t="shared" si="191"/>
        <v>67.255401359999993</v>
      </c>
      <c r="H671" s="4">
        <v>264</v>
      </c>
      <c r="I671" s="6">
        <f t="shared" si="192"/>
        <v>153.11999999999998</v>
      </c>
      <c r="J671" s="4">
        <v>180</v>
      </c>
      <c r="K671" s="6">
        <f t="shared" si="193"/>
        <v>64.439955216000001</v>
      </c>
      <c r="L671" s="4">
        <v>150</v>
      </c>
      <c r="M671" s="6">
        <f t="shared" si="194"/>
        <v>105.75109716763501</v>
      </c>
      <c r="N671" s="4">
        <v>96</v>
      </c>
      <c r="O671" s="6">
        <f t="shared" si="195"/>
        <v>60.480384000000001</v>
      </c>
      <c r="P671" s="4">
        <v>96</v>
      </c>
      <c r="Q671" s="6">
        <f t="shared" si="196"/>
        <v>60.480384000000001</v>
      </c>
      <c r="R671" s="4">
        <v>132</v>
      </c>
      <c r="S671" s="6">
        <f t="shared" si="197"/>
        <v>86.500326000000001</v>
      </c>
      <c r="T671" s="4">
        <v>360</v>
      </c>
      <c r="U671" s="6">
        <f t="shared" si="198"/>
        <v>98.640395999999996</v>
      </c>
      <c r="V671" s="4">
        <v>360</v>
      </c>
      <c r="W671" s="6">
        <f t="shared" si="199"/>
        <v>134.604252</v>
      </c>
      <c r="X671" s="4">
        <v>204</v>
      </c>
      <c r="Y671" s="6">
        <f t="shared" si="200"/>
        <v>74.766080172000002</v>
      </c>
      <c r="Z671" s="4">
        <v>96</v>
      </c>
      <c r="AA671" s="6">
        <f t="shared" si="201"/>
        <v>30.370249536000003</v>
      </c>
      <c r="AB671" s="4">
        <v>192</v>
      </c>
      <c r="AC671" s="6">
        <f t="shared" si="202"/>
        <v>83.136626111999988</v>
      </c>
      <c r="AD671" s="4">
        <v>180</v>
      </c>
      <c r="AE671" s="6">
        <f t="shared" si="203"/>
        <v>124.083162</v>
      </c>
      <c r="AF671" s="4">
        <v>180</v>
      </c>
      <c r="AG671" s="6">
        <f t="shared" si="204"/>
        <v>321.70494059999999</v>
      </c>
      <c r="AH671" s="4">
        <v>240</v>
      </c>
      <c r="AI671" s="6">
        <f t="shared" si="205"/>
        <v>105.60658495199999</v>
      </c>
      <c r="AJ671" s="4">
        <v>360</v>
      </c>
      <c r="AK671" s="6">
        <f t="shared" si="206"/>
        <v>151.66800000000001</v>
      </c>
      <c r="AL671" s="4">
        <v>180</v>
      </c>
      <c r="AM671" s="6">
        <f t="shared" si="207"/>
        <v>173.51999947926001</v>
      </c>
      <c r="AN671" s="4">
        <v>96</v>
      </c>
      <c r="AO671" s="6">
        <f t="shared" si="208"/>
        <v>62.694297599999999</v>
      </c>
      <c r="AP671" s="6">
        <v>2400.6246000000001</v>
      </c>
    </row>
    <row r="672" spans="1:42" x14ac:dyDescent="0.25">
      <c r="A672" s="1">
        <v>3967</v>
      </c>
      <c r="B672" s="1" t="s">
        <v>2336</v>
      </c>
      <c r="C672" s="1" t="s">
        <v>1295</v>
      </c>
      <c r="D672" s="4">
        <v>600</v>
      </c>
      <c r="E672" s="6">
        <f t="shared" si="190"/>
        <v>233.94000000000003</v>
      </c>
      <c r="F672" s="4">
        <v>204</v>
      </c>
      <c r="G672" s="6">
        <f t="shared" si="191"/>
        <v>163.33454616</v>
      </c>
      <c r="H672" s="4">
        <v>232</v>
      </c>
      <c r="I672" s="6">
        <f t="shared" si="192"/>
        <v>134.56</v>
      </c>
      <c r="J672" s="4">
        <v>0</v>
      </c>
      <c r="K672" s="6">
        <f t="shared" si="193"/>
        <v>0</v>
      </c>
      <c r="L672" s="4">
        <v>100</v>
      </c>
      <c r="M672" s="6">
        <f t="shared" si="194"/>
        <v>70.500731445089997</v>
      </c>
      <c r="N672" s="4">
        <v>156</v>
      </c>
      <c r="O672" s="6">
        <f t="shared" si="195"/>
        <v>98.280624000000003</v>
      </c>
      <c r="P672" s="4">
        <v>156</v>
      </c>
      <c r="Q672" s="6">
        <f t="shared" si="196"/>
        <v>98.280624000000003</v>
      </c>
      <c r="R672" s="4">
        <v>132</v>
      </c>
      <c r="S672" s="6">
        <f t="shared" si="197"/>
        <v>86.500326000000001</v>
      </c>
      <c r="T672" s="4">
        <v>408</v>
      </c>
      <c r="U672" s="6">
        <f t="shared" si="198"/>
        <v>111.7924488</v>
      </c>
      <c r="V672" s="4">
        <v>396</v>
      </c>
      <c r="W672" s="6">
        <f t="shared" si="199"/>
        <v>148.06467719999998</v>
      </c>
      <c r="X672" s="4">
        <v>180</v>
      </c>
      <c r="Y672" s="6">
        <f t="shared" si="200"/>
        <v>65.970070739999997</v>
      </c>
      <c r="Z672" s="4">
        <v>192</v>
      </c>
      <c r="AA672" s="6">
        <f t="shared" si="201"/>
        <v>60.740499072000006</v>
      </c>
      <c r="AB672" s="4">
        <v>144</v>
      </c>
      <c r="AC672" s="6">
        <f t="shared" si="202"/>
        <v>62.352469583999998</v>
      </c>
      <c r="AD672" s="4">
        <v>204</v>
      </c>
      <c r="AE672" s="6">
        <f t="shared" si="203"/>
        <v>140.62758360000001</v>
      </c>
      <c r="AF672" s="4">
        <v>156</v>
      </c>
      <c r="AG672" s="6">
        <f t="shared" si="204"/>
        <v>278.81094852000001</v>
      </c>
      <c r="AH672" s="4">
        <v>180</v>
      </c>
      <c r="AI672" s="6">
        <f t="shared" si="205"/>
        <v>79.204938713999994</v>
      </c>
      <c r="AJ672" s="4">
        <v>300</v>
      </c>
      <c r="AK672" s="6">
        <f t="shared" si="206"/>
        <v>126.39</v>
      </c>
      <c r="AL672" s="4">
        <v>168</v>
      </c>
      <c r="AM672" s="6">
        <f t="shared" si="207"/>
        <v>161.95199951397601</v>
      </c>
      <c r="AN672" s="4">
        <v>144</v>
      </c>
      <c r="AO672" s="6">
        <f t="shared" si="208"/>
        <v>94.041446399999998</v>
      </c>
      <c r="AP672" s="6">
        <v>2215.0360000000001</v>
      </c>
    </row>
    <row r="673" spans="1:42" x14ac:dyDescent="0.25">
      <c r="A673" s="1">
        <v>3971</v>
      </c>
      <c r="B673" s="1" t="s">
        <v>2337</v>
      </c>
      <c r="C673" s="1" t="s">
        <v>1297</v>
      </c>
      <c r="D673" s="4">
        <v>300</v>
      </c>
      <c r="E673" s="6">
        <f t="shared" si="190"/>
        <v>116.97000000000001</v>
      </c>
      <c r="F673" s="4">
        <v>96</v>
      </c>
      <c r="G673" s="6">
        <f t="shared" si="191"/>
        <v>76.863315839999999</v>
      </c>
      <c r="H673" s="4">
        <v>200</v>
      </c>
      <c r="I673" s="6">
        <f t="shared" si="192"/>
        <v>115.99999999999999</v>
      </c>
      <c r="J673" s="4">
        <v>150</v>
      </c>
      <c r="K673" s="6">
        <f t="shared" si="193"/>
        <v>53.699962679999999</v>
      </c>
      <c r="L673" s="4">
        <v>150</v>
      </c>
      <c r="M673" s="6">
        <f t="shared" si="194"/>
        <v>105.75109716763501</v>
      </c>
      <c r="N673" s="4">
        <v>204</v>
      </c>
      <c r="O673" s="6">
        <f t="shared" si="195"/>
        <v>128.520816</v>
      </c>
      <c r="P673" s="4">
        <v>204</v>
      </c>
      <c r="Q673" s="6">
        <f t="shared" si="196"/>
        <v>128.520816</v>
      </c>
      <c r="R673" s="4">
        <v>156</v>
      </c>
      <c r="S673" s="6">
        <f t="shared" si="197"/>
        <v>102.22765799999999</v>
      </c>
      <c r="T673" s="4">
        <v>240</v>
      </c>
      <c r="U673" s="6">
        <f t="shared" si="198"/>
        <v>65.760264000000006</v>
      </c>
      <c r="V673" s="4">
        <v>252</v>
      </c>
      <c r="W673" s="6">
        <f t="shared" si="199"/>
        <v>94.222976399999993</v>
      </c>
      <c r="X673" s="4">
        <v>204</v>
      </c>
      <c r="Y673" s="6">
        <f t="shared" si="200"/>
        <v>74.766080172000002</v>
      </c>
      <c r="Z673" s="4">
        <v>72</v>
      </c>
      <c r="AA673" s="6">
        <f t="shared" si="201"/>
        <v>22.777687152000002</v>
      </c>
      <c r="AB673" s="4">
        <v>96</v>
      </c>
      <c r="AC673" s="6">
        <f t="shared" si="202"/>
        <v>41.568313055999994</v>
      </c>
      <c r="AD673" s="4">
        <v>156</v>
      </c>
      <c r="AE673" s="6">
        <f t="shared" si="203"/>
        <v>107.53874039999999</v>
      </c>
      <c r="AF673" s="4">
        <v>72</v>
      </c>
      <c r="AG673" s="6">
        <f t="shared" si="204"/>
        <v>128.68197624000001</v>
      </c>
      <c r="AH673" s="4">
        <v>180</v>
      </c>
      <c r="AI673" s="6">
        <f t="shared" si="205"/>
        <v>79.204938713999994</v>
      </c>
      <c r="AJ673" s="4">
        <v>60</v>
      </c>
      <c r="AK673" s="6">
        <f t="shared" si="206"/>
        <v>25.277999999999999</v>
      </c>
      <c r="AL673" s="4">
        <v>216</v>
      </c>
      <c r="AM673" s="6">
        <f t="shared" si="207"/>
        <v>208.22399937511202</v>
      </c>
      <c r="AN673" s="4">
        <v>208</v>
      </c>
      <c r="AO673" s="6">
        <f t="shared" si="208"/>
        <v>135.83764479999999</v>
      </c>
      <c r="AP673" s="6">
        <v>1812.184</v>
      </c>
    </row>
    <row r="674" spans="1:42" x14ac:dyDescent="0.25">
      <c r="A674" s="1">
        <v>3972</v>
      </c>
      <c r="B674" s="1" t="s">
        <v>2338</v>
      </c>
      <c r="C674" s="1" t="s">
        <v>1298</v>
      </c>
      <c r="D674" s="4">
        <v>1452</v>
      </c>
      <c r="E674" s="6">
        <f t="shared" si="190"/>
        <v>566.13480000000004</v>
      </c>
      <c r="F674" s="4">
        <v>312</v>
      </c>
      <c r="G674" s="6">
        <f t="shared" si="191"/>
        <v>249.80577647999999</v>
      </c>
      <c r="H674" s="4">
        <v>336</v>
      </c>
      <c r="I674" s="6">
        <f t="shared" si="192"/>
        <v>194.88</v>
      </c>
      <c r="J674" s="4">
        <v>300</v>
      </c>
      <c r="K674" s="6">
        <f t="shared" si="193"/>
        <v>107.39992536</v>
      </c>
      <c r="L674" s="4">
        <v>190</v>
      </c>
      <c r="M674" s="6">
        <f t="shared" si="194"/>
        <v>133.95138974567101</v>
      </c>
      <c r="N674" s="4">
        <v>228</v>
      </c>
      <c r="O674" s="6">
        <f t="shared" si="195"/>
        <v>143.64091200000001</v>
      </c>
      <c r="P674" s="4">
        <v>228</v>
      </c>
      <c r="Q674" s="6">
        <f t="shared" si="196"/>
        <v>143.64091200000001</v>
      </c>
      <c r="R674" s="4">
        <v>288</v>
      </c>
      <c r="S674" s="6">
        <f t="shared" si="197"/>
        <v>188.72798399999999</v>
      </c>
      <c r="T674" s="4">
        <v>600</v>
      </c>
      <c r="U674" s="6">
        <f t="shared" si="198"/>
        <v>164.40065999999999</v>
      </c>
      <c r="V674" s="4">
        <v>360</v>
      </c>
      <c r="W674" s="6">
        <f t="shared" si="199"/>
        <v>134.604252</v>
      </c>
      <c r="X674" s="4">
        <v>252</v>
      </c>
      <c r="Y674" s="6">
        <f t="shared" si="200"/>
        <v>92.358099035999999</v>
      </c>
      <c r="Z674" s="4">
        <v>240</v>
      </c>
      <c r="AA674" s="6">
        <f t="shared" si="201"/>
        <v>75.92562384</v>
      </c>
      <c r="AB674" s="4">
        <v>360</v>
      </c>
      <c r="AC674" s="6">
        <f t="shared" si="202"/>
        <v>155.88117395999998</v>
      </c>
      <c r="AD674" s="4">
        <v>300</v>
      </c>
      <c r="AE674" s="6">
        <f t="shared" si="203"/>
        <v>206.80527000000001</v>
      </c>
      <c r="AF674" s="4">
        <v>204</v>
      </c>
      <c r="AG674" s="6">
        <f t="shared" si="204"/>
        <v>364.59893268000002</v>
      </c>
      <c r="AH674" s="4">
        <v>300</v>
      </c>
      <c r="AI674" s="6">
        <f t="shared" si="205"/>
        <v>132.00823119</v>
      </c>
      <c r="AJ674" s="4">
        <v>360</v>
      </c>
      <c r="AK674" s="6">
        <f t="shared" si="206"/>
        <v>151.66800000000001</v>
      </c>
      <c r="AL674" s="4">
        <v>240</v>
      </c>
      <c r="AM674" s="6">
        <f t="shared" si="207"/>
        <v>231.35999930567999</v>
      </c>
      <c r="AN674" s="4">
        <v>256</v>
      </c>
      <c r="AO674" s="6">
        <f t="shared" si="208"/>
        <v>167.18479360000001</v>
      </c>
      <c r="AP674" s="6">
        <v>3604.5248000000006</v>
      </c>
    </row>
    <row r="675" spans="1:42" x14ac:dyDescent="0.25">
      <c r="A675" s="1">
        <v>3977</v>
      </c>
      <c r="B675" s="1" t="s">
        <v>2339</v>
      </c>
      <c r="C675" s="1" t="s">
        <v>1299</v>
      </c>
      <c r="D675" s="4">
        <v>480</v>
      </c>
      <c r="E675" s="6">
        <f t="shared" si="190"/>
        <v>187.15200000000002</v>
      </c>
      <c r="F675" s="4">
        <v>216</v>
      </c>
      <c r="G675" s="6">
        <f t="shared" si="191"/>
        <v>172.94246063999998</v>
      </c>
      <c r="H675" s="4">
        <v>232</v>
      </c>
      <c r="I675" s="6">
        <f t="shared" si="192"/>
        <v>134.56</v>
      </c>
      <c r="J675" s="4">
        <v>120</v>
      </c>
      <c r="K675" s="6">
        <f t="shared" si="193"/>
        <v>42.959970143999996</v>
      </c>
      <c r="L675" s="4">
        <v>130</v>
      </c>
      <c r="M675" s="6">
        <f t="shared" si="194"/>
        <v>91.65095087861701</v>
      </c>
      <c r="N675" s="4">
        <v>156</v>
      </c>
      <c r="O675" s="6">
        <f t="shared" si="195"/>
        <v>98.280624000000003</v>
      </c>
      <c r="P675" s="4">
        <v>156</v>
      </c>
      <c r="Q675" s="6">
        <f t="shared" si="196"/>
        <v>98.280624000000003</v>
      </c>
      <c r="R675" s="4">
        <v>120</v>
      </c>
      <c r="S675" s="6">
        <f t="shared" si="197"/>
        <v>78.636659999999992</v>
      </c>
      <c r="T675" s="4">
        <v>432</v>
      </c>
      <c r="U675" s="6">
        <f t="shared" si="198"/>
        <v>118.36847520000001</v>
      </c>
      <c r="V675" s="4">
        <v>240</v>
      </c>
      <c r="W675" s="6">
        <f t="shared" si="199"/>
        <v>89.736167999999992</v>
      </c>
      <c r="X675" s="4">
        <v>180</v>
      </c>
      <c r="Y675" s="6">
        <f t="shared" si="200"/>
        <v>65.970070739999997</v>
      </c>
      <c r="Z675" s="4">
        <v>120</v>
      </c>
      <c r="AA675" s="6">
        <f t="shared" si="201"/>
        <v>37.96281192</v>
      </c>
      <c r="AB675" s="4">
        <v>240</v>
      </c>
      <c r="AC675" s="6">
        <f t="shared" si="202"/>
        <v>103.92078264</v>
      </c>
      <c r="AD675" s="4">
        <v>204</v>
      </c>
      <c r="AE675" s="6">
        <f t="shared" si="203"/>
        <v>140.62758360000001</v>
      </c>
      <c r="AF675" s="4">
        <v>360</v>
      </c>
      <c r="AG675" s="6">
        <f t="shared" si="204"/>
        <v>643.40988119999997</v>
      </c>
      <c r="AH675" s="4">
        <v>240</v>
      </c>
      <c r="AI675" s="6">
        <f t="shared" si="205"/>
        <v>105.60658495199999</v>
      </c>
      <c r="AJ675" s="4">
        <v>360</v>
      </c>
      <c r="AK675" s="6">
        <f t="shared" si="206"/>
        <v>151.66800000000001</v>
      </c>
      <c r="AL675" s="4">
        <v>168</v>
      </c>
      <c r="AM675" s="6">
        <f t="shared" si="207"/>
        <v>161.95199951397601</v>
      </c>
      <c r="AN675" s="4">
        <v>128</v>
      </c>
      <c r="AO675" s="6">
        <f t="shared" si="208"/>
        <v>83.592396800000003</v>
      </c>
      <c r="AP675" s="6">
        <v>2606.9179999999997</v>
      </c>
    </row>
    <row r="676" spans="1:42" x14ac:dyDescent="0.25">
      <c r="A676" s="1">
        <v>3978</v>
      </c>
      <c r="B676" s="1" t="s">
        <v>2340</v>
      </c>
      <c r="C676" s="1" t="s">
        <v>1300</v>
      </c>
      <c r="D676" s="4">
        <v>498</v>
      </c>
      <c r="E676" s="6">
        <f t="shared" si="190"/>
        <v>194.17020000000002</v>
      </c>
      <c r="F676" s="4">
        <v>312</v>
      </c>
      <c r="G676" s="6">
        <f t="shared" si="191"/>
        <v>249.80577647999999</v>
      </c>
      <c r="H676" s="4">
        <v>336</v>
      </c>
      <c r="I676" s="6">
        <f t="shared" si="192"/>
        <v>194.88</v>
      </c>
      <c r="J676" s="4">
        <v>500</v>
      </c>
      <c r="K676" s="6">
        <f t="shared" si="193"/>
        <v>178.9998756</v>
      </c>
      <c r="L676" s="4">
        <v>190</v>
      </c>
      <c r="M676" s="6">
        <f t="shared" si="194"/>
        <v>133.95138974567101</v>
      </c>
      <c r="N676" s="4">
        <v>228</v>
      </c>
      <c r="O676" s="6">
        <f t="shared" si="195"/>
        <v>143.64091200000001</v>
      </c>
      <c r="P676" s="4">
        <v>228</v>
      </c>
      <c r="Q676" s="6">
        <f t="shared" si="196"/>
        <v>143.64091200000001</v>
      </c>
      <c r="R676" s="4">
        <v>174</v>
      </c>
      <c r="S676" s="6">
        <f t="shared" si="197"/>
        <v>114.023157</v>
      </c>
      <c r="T676" s="4">
        <v>504</v>
      </c>
      <c r="U676" s="6">
        <f t="shared" si="198"/>
        <v>138.0965544</v>
      </c>
      <c r="V676" s="4">
        <v>504</v>
      </c>
      <c r="W676" s="6">
        <f t="shared" si="199"/>
        <v>188.44595279999999</v>
      </c>
      <c r="X676" s="4">
        <v>252</v>
      </c>
      <c r="Y676" s="6">
        <f t="shared" si="200"/>
        <v>92.358099035999999</v>
      </c>
      <c r="Z676" s="4">
        <v>408</v>
      </c>
      <c r="AA676" s="6">
        <f t="shared" si="201"/>
        <v>129.073560528</v>
      </c>
      <c r="AB676" s="4">
        <v>504</v>
      </c>
      <c r="AC676" s="6">
        <f t="shared" si="202"/>
        <v>218.23364354399999</v>
      </c>
      <c r="AD676" s="4">
        <v>300</v>
      </c>
      <c r="AE676" s="6">
        <f t="shared" si="203"/>
        <v>206.80527000000001</v>
      </c>
      <c r="AF676" s="4">
        <v>504</v>
      </c>
      <c r="AG676" s="6">
        <f t="shared" si="204"/>
        <v>900.77383368000005</v>
      </c>
      <c r="AH676" s="4">
        <v>300</v>
      </c>
      <c r="AI676" s="6">
        <f t="shared" si="205"/>
        <v>132.00823119</v>
      </c>
      <c r="AJ676" s="4">
        <v>500</v>
      </c>
      <c r="AK676" s="6">
        <f t="shared" si="206"/>
        <v>210.65</v>
      </c>
      <c r="AL676" s="4">
        <v>240</v>
      </c>
      <c r="AM676" s="6">
        <f t="shared" si="207"/>
        <v>231.35999930567999</v>
      </c>
      <c r="AN676" s="4">
        <v>496</v>
      </c>
      <c r="AO676" s="6">
        <f t="shared" si="208"/>
        <v>323.92053759999999</v>
      </c>
      <c r="AP676" s="6">
        <v>4124.2422000000006</v>
      </c>
    </row>
    <row r="677" spans="1:42" x14ac:dyDescent="0.25">
      <c r="A677" s="1">
        <v>3980</v>
      </c>
      <c r="B677" s="1" t="s">
        <v>2341</v>
      </c>
      <c r="C677" s="1" t="s">
        <v>1301</v>
      </c>
      <c r="D677" s="4">
        <v>1938</v>
      </c>
      <c r="E677" s="6">
        <f t="shared" si="190"/>
        <v>755.62620000000004</v>
      </c>
      <c r="F677" s="4">
        <v>420</v>
      </c>
      <c r="G677" s="6">
        <f t="shared" si="191"/>
        <v>336.27700679999998</v>
      </c>
      <c r="H677" s="4">
        <v>448</v>
      </c>
      <c r="I677" s="6">
        <f t="shared" si="192"/>
        <v>259.83999999999997</v>
      </c>
      <c r="J677" s="4">
        <v>700</v>
      </c>
      <c r="K677" s="6">
        <f t="shared" si="193"/>
        <v>250.59982583999999</v>
      </c>
      <c r="L677" s="4">
        <v>250</v>
      </c>
      <c r="M677" s="6">
        <f t="shared" si="194"/>
        <v>176.25182861272501</v>
      </c>
      <c r="N677" s="4">
        <v>300</v>
      </c>
      <c r="O677" s="6">
        <f t="shared" si="195"/>
        <v>189.00120000000001</v>
      </c>
      <c r="P677" s="4">
        <v>300</v>
      </c>
      <c r="Q677" s="6">
        <f t="shared" si="196"/>
        <v>189.00120000000001</v>
      </c>
      <c r="R677" s="4">
        <v>234</v>
      </c>
      <c r="S677" s="6">
        <f t="shared" si="197"/>
        <v>153.341487</v>
      </c>
      <c r="T677" s="4">
        <v>816</v>
      </c>
      <c r="U677" s="6">
        <f t="shared" si="198"/>
        <v>223.58489760000001</v>
      </c>
      <c r="V677" s="4">
        <v>600</v>
      </c>
      <c r="W677" s="6">
        <f t="shared" si="199"/>
        <v>224.34041999999999</v>
      </c>
      <c r="X677" s="4">
        <v>348</v>
      </c>
      <c r="Y677" s="6">
        <f t="shared" si="200"/>
        <v>127.54213676399999</v>
      </c>
      <c r="Z677" s="4">
        <v>504</v>
      </c>
      <c r="AA677" s="6">
        <f t="shared" si="201"/>
        <v>159.44381006400002</v>
      </c>
      <c r="AB677" s="4">
        <v>1008</v>
      </c>
      <c r="AC677" s="6">
        <f t="shared" si="202"/>
        <v>436.46728708799998</v>
      </c>
      <c r="AD677" s="4">
        <v>396</v>
      </c>
      <c r="AE677" s="6">
        <f t="shared" si="203"/>
        <v>272.98295639999998</v>
      </c>
      <c r="AF677" s="4">
        <v>504</v>
      </c>
      <c r="AG677" s="6">
        <f t="shared" si="204"/>
        <v>900.77383368000005</v>
      </c>
      <c r="AH677" s="4">
        <v>420</v>
      </c>
      <c r="AI677" s="6">
        <f t="shared" si="205"/>
        <v>184.811523666</v>
      </c>
      <c r="AJ677" s="4">
        <v>500</v>
      </c>
      <c r="AK677" s="6">
        <f t="shared" si="206"/>
        <v>210.65</v>
      </c>
      <c r="AL677" s="4">
        <v>324</v>
      </c>
      <c r="AM677" s="6">
        <f t="shared" si="207"/>
        <v>312.33599906266801</v>
      </c>
      <c r="AN677" s="4">
        <v>496</v>
      </c>
      <c r="AO677" s="6">
        <f t="shared" si="208"/>
        <v>323.92053759999999</v>
      </c>
      <c r="AP677" s="6">
        <v>5686.1022000000003</v>
      </c>
    </row>
    <row r="678" spans="1:42" x14ac:dyDescent="0.25">
      <c r="A678" s="1">
        <v>3981</v>
      </c>
      <c r="B678" s="1" t="s">
        <v>2342</v>
      </c>
      <c r="C678" s="1" t="s">
        <v>1302</v>
      </c>
      <c r="D678" s="4">
        <v>2100</v>
      </c>
      <c r="E678" s="6">
        <f t="shared" si="190"/>
        <v>818.79000000000008</v>
      </c>
      <c r="F678" s="4">
        <v>456</v>
      </c>
      <c r="G678" s="6">
        <f t="shared" si="191"/>
        <v>365.10075023999997</v>
      </c>
      <c r="H678" s="4">
        <v>480</v>
      </c>
      <c r="I678" s="6">
        <f t="shared" si="192"/>
        <v>278.39999999999998</v>
      </c>
      <c r="J678" s="4">
        <v>930</v>
      </c>
      <c r="K678" s="6">
        <f t="shared" si="193"/>
        <v>332.93976861599998</v>
      </c>
      <c r="L678" s="4">
        <v>270</v>
      </c>
      <c r="M678" s="6">
        <f t="shared" si="194"/>
        <v>190.35197490174301</v>
      </c>
      <c r="N678" s="4">
        <v>324</v>
      </c>
      <c r="O678" s="6">
        <f t="shared" si="195"/>
        <v>204.121296</v>
      </c>
      <c r="P678" s="4">
        <v>324</v>
      </c>
      <c r="Q678" s="6">
        <f t="shared" si="196"/>
        <v>204.121296</v>
      </c>
      <c r="R678" s="4">
        <v>252</v>
      </c>
      <c r="S678" s="6">
        <f t="shared" si="197"/>
        <v>165.13698600000001</v>
      </c>
      <c r="T678" s="4">
        <v>888</v>
      </c>
      <c r="U678" s="6">
        <f t="shared" si="198"/>
        <v>243.3129768</v>
      </c>
      <c r="V678" s="4">
        <v>732</v>
      </c>
      <c r="W678" s="6">
        <f t="shared" si="199"/>
        <v>273.69531239999998</v>
      </c>
      <c r="X678" s="4">
        <v>372</v>
      </c>
      <c r="Y678" s="6">
        <f t="shared" si="200"/>
        <v>136.338146196</v>
      </c>
      <c r="Z678" s="4">
        <v>576</v>
      </c>
      <c r="AA678" s="6">
        <f t="shared" si="201"/>
        <v>182.22149721600002</v>
      </c>
      <c r="AB678" s="4">
        <v>1776</v>
      </c>
      <c r="AC678" s="6">
        <f t="shared" si="202"/>
        <v>769.01379153599999</v>
      </c>
      <c r="AD678" s="4">
        <v>432</v>
      </c>
      <c r="AE678" s="6">
        <f t="shared" si="203"/>
        <v>297.79958879999998</v>
      </c>
      <c r="AF678" s="4">
        <v>864</v>
      </c>
      <c r="AG678" s="6">
        <f t="shared" si="204"/>
        <v>1544.18371488</v>
      </c>
      <c r="AH678" s="4">
        <v>480</v>
      </c>
      <c r="AI678" s="6">
        <f t="shared" si="205"/>
        <v>211.21316990399998</v>
      </c>
      <c r="AJ678" s="4">
        <v>1000</v>
      </c>
      <c r="AK678" s="6">
        <f t="shared" si="206"/>
        <v>421.3</v>
      </c>
      <c r="AL678" s="4">
        <v>348</v>
      </c>
      <c r="AM678" s="6">
        <f t="shared" si="207"/>
        <v>335.47199899323601</v>
      </c>
      <c r="AN678" s="4">
        <v>944</v>
      </c>
      <c r="AO678" s="6">
        <f t="shared" si="208"/>
        <v>616.49392640000008</v>
      </c>
      <c r="AP678" s="6">
        <v>7589.0119999999988</v>
      </c>
    </row>
    <row r="679" spans="1:42" x14ac:dyDescent="0.25">
      <c r="A679" s="1">
        <v>3983</v>
      </c>
      <c r="B679" s="1" t="s">
        <v>2343</v>
      </c>
      <c r="C679" s="1" t="s">
        <v>1303</v>
      </c>
      <c r="D679" s="4">
        <v>19542</v>
      </c>
      <c r="E679" s="6">
        <f t="shared" si="190"/>
        <v>7619.4258000000009</v>
      </c>
      <c r="F679" s="4">
        <v>4212</v>
      </c>
      <c r="G679" s="6">
        <f t="shared" si="191"/>
        <v>3372.3779824799999</v>
      </c>
      <c r="H679" s="4">
        <v>4496</v>
      </c>
      <c r="I679" s="6">
        <f t="shared" si="192"/>
        <v>2607.6799999999998</v>
      </c>
      <c r="J679" s="4">
        <v>8640</v>
      </c>
      <c r="K679" s="6">
        <f t="shared" si="193"/>
        <v>3093.1178503679998</v>
      </c>
      <c r="L679" s="4">
        <v>2540</v>
      </c>
      <c r="M679" s="6">
        <f t="shared" si="194"/>
        <v>1790.7185787052861</v>
      </c>
      <c r="N679" s="4">
        <v>3012</v>
      </c>
      <c r="O679" s="6">
        <f t="shared" si="195"/>
        <v>1897.572048</v>
      </c>
      <c r="P679" s="4">
        <v>3048</v>
      </c>
      <c r="Q679" s="6">
        <f t="shared" si="196"/>
        <v>1920.2521919999999</v>
      </c>
      <c r="R679" s="4">
        <v>2334</v>
      </c>
      <c r="S679" s="6">
        <f t="shared" si="197"/>
        <v>1529.483037</v>
      </c>
      <c r="T679" s="4">
        <v>8256</v>
      </c>
      <c r="U679" s="6">
        <f t="shared" si="198"/>
        <v>2262.1530816</v>
      </c>
      <c r="V679" s="4">
        <v>6864</v>
      </c>
      <c r="W679" s="6">
        <f t="shared" si="199"/>
        <v>2566.4544047999998</v>
      </c>
      <c r="X679" s="4">
        <v>3444</v>
      </c>
      <c r="Y679" s="6">
        <f t="shared" si="200"/>
        <v>1262.227353492</v>
      </c>
      <c r="Z679" s="4">
        <v>5328</v>
      </c>
      <c r="AA679" s="6">
        <f t="shared" si="201"/>
        <v>1685.5488492480001</v>
      </c>
      <c r="AB679" s="4">
        <v>16560</v>
      </c>
      <c r="AC679" s="6">
        <f t="shared" si="202"/>
        <v>7170.5340021599995</v>
      </c>
      <c r="AD679" s="4">
        <v>3996</v>
      </c>
      <c r="AE679" s="6">
        <f t="shared" si="203"/>
        <v>2754.6461964</v>
      </c>
      <c r="AF679" s="4">
        <v>5796</v>
      </c>
      <c r="AG679" s="6">
        <f t="shared" si="204"/>
        <v>10358.89908732</v>
      </c>
      <c r="AH679" s="4">
        <v>4440</v>
      </c>
      <c r="AI679" s="6">
        <f t="shared" si="205"/>
        <v>1953.721821612</v>
      </c>
      <c r="AJ679" s="4">
        <v>17420</v>
      </c>
      <c r="AK679" s="6">
        <f t="shared" si="206"/>
        <v>7339.0460000000003</v>
      </c>
      <c r="AL679" s="4">
        <v>3240</v>
      </c>
      <c r="AM679" s="6">
        <f t="shared" si="207"/>
        <v>3123.35999062668</v>
      </c>
      <c r="AN679" s="4">
        <v>8816</v>
      </c>
      <c r="AO679" s="6">
        <f t="shared" si="208"/>
        <v>5757.4263295999999</v>
      </c>
      <c r="AP679" s="6">
        <v>70053.543799999999</v>
      </c>
    </row>
    <row r="680" spans="1:42" x14ac:dyDescent="0.25">
      <c r="A680" s="1">
        <v>3984</v>
      </c>
      <c r="B680" s="1" t="s">
        <v>2344</v>
      </c>
      <c r="C680" s="1" t="s">
        <v>1304</v>
      </c>
      <c r="D680" s="4">
        <v>5502</v>
      </c>
      <c r="E680" s="6">
        <f t="shared" si="190"/>
        <v>2145.2298000000001</v>
      </c>
      <c r="F680" s="4">
        <v>1500</v>
      </c>
      <c r="G680" s="6">
        <f t="shared" si="191"/>
        <v>1200.9893099999999</v>
      </c>
      <c r="H680" s="4">
        <v>2336</v>
      </c>
      <c r="I680" s="6">
        <f t="shared" si="192"/>
        <v>1354.8799999999999</v>
      </c>
      <c r="J680" s="4">
        <v>1500</v>
      </c>
      <c r="K680" s="6">
        <f t="shared" si="193"/>
        <v>536.99962679999999</v>
      </c>
      <c r="L680" s="4">
        <v>1200</v>
      </c>
      <c r="M680" s="6">
        <f t="shared" si="194"/>
        <v>846.00877734108008</v>
      </c>
      <c r="N680" s="4">
        <v>1200</v>
      </c>
      <c r="O680" s="6">
        <f t="shared" si="195"/>
        <v>756.00480000000005</v>
      </c>
      <c r="P680" s="4">
        <v>1200</v>
      </c>
      <c r="Q680" s="6">
        <f t="shared" si="196"/>
        <v>756.00480000000005</v>
      </c>
      <c r="R680" s="4">
        <v>1212</v>
      </c>
      <c r="S680" s="6">
        <f t="shared" si="197"/>
        <v>794.23026600000003</v>
      </c>
      <c r="T680" s="4">
        <v>3000</v>
      </c>
      <c r="U680" s="6">
        <f t="shared" si="198"/>
        <v>822.00329999999997</v>
      </c>
      <c r="V680" s="4">
        <v>3000</v>
      </c>
      <c r="W680" s="6">
        <f t="shared" si="199"/>
        <v>1121.7021</v>
      </c>
      <c r="X680" s="4">
        <v>1500</v>
      </c>
      <c r="Y680" s="6">
        <f t="shared" si="200"/>
        <v>549.75058949999993</v>
      </c>
      <c r="Z680" s="4">
        <v>1008</v>
      </c>
      <c r="AA680" s="6">
        <f t="shared" si="201"/>
        <v>318.88762012800004</v>
      </c>
      <c r="AB680" s="4">
        <v>3000</v>
      </c>
      <c r="AC680" s="6">
        <f t="shared" si="202"/>
        <v>1299.009783</v>
      </c>
      <c r="AD680" s="4">
        <v>2004</v>
      </c>
      <c r="AE680" s="6">
        <f t="shared" si="203"/>
        <v>1381.4592035999999</v>
      </c>
      <c r="AF680" s="4">
        <v>3000</v>
      </c>
      <c r="AG680" s="6">
        <f t="shared" si="204"/>
        <v>5361.7490100000005</v>
      </c>
      <c r="AH680" s="4">
        <v>1200</v>
      </c>
      <c r="AI680" s="6">
        <f t="shared" si="205"/>
        <v>528.03292476000001</v>
      </c>
      <c r="AJ680" s="4">
        <v>2500</v>
      </c>
      <c r="AK680" s="6">
        <f t="shared" si="206"/>
        <v>1053.25</v>
      </c>
      <c r="AL680" s="4">
        <v>1680</v>
      </c>
      <c r="AM680" s="6">
        <f t="shared" si="207"/>
        <v>1619.5199951397601</v>
      </c>
      <c r="AN680" s="4">
        <v>2496</v>
      </c>
      <c r="AO680" s="6">
        <f t="shared" si="208"/>
        <v>1630.0517376</v>
      </c>
      <c r="AP680" s="6">
        <v>24072.661799999998</v>
      </c>
    </row>
    <row r="681" spans="1:42" x14ac:dyDescent="0.25">
      <c r="A681" s="1">
        <v>3987</v>
      </c>
      <c r="B681" s="1" t="s">
        <v>2345</v>
      </c>
      <c r="C681" s="1" t="s">
        <v>1305</v>
      </c>
      <c r="D681" s="4">
        <v>702</v>
      </c>
      <c r="E681" s="6">
        <f t="shared" si="190"/>
        <v>273.70980000000003</v>
      </c>
      <c r="F681" s="4">
        <v>348</v>
      </c>
      <c r="G681" s="6">
        <f t="shared" si="191"/>
        <v>278.62951992000001</v>
      </c>
      <c r="H681" s="4">
        <v>368</v>
      </c>
      <c r="I681" s="6">
        <f t="shared" si="192"/>
        <v>213.44</v>
      </c>
      <c r="J681" s="4">
        <v>250</v>
      </c>
      <c r="K681" s="6">
        <f t="shared" si="193"/>
        <v>89.499937799999998</v>
      </c>
      <c r="L681" s="4">
        <v>210</v>
      </c>
      <c r="M681" s="6">
        <f t="shared" si="194"/>
        <v>148.05153603468901</v>
      </c>
      <c r="N681" s="4">
        <v>252</v>
      </c>
      <c r="O681" s="6">
        <f t="shared" si="195"/>
        <v>158.761008</v>
      </c>
      <c r="P681" s="4">
        <v>252</v>
      </c>
      <c r="Q681" s="6">
        <f t="shared" si="196"/>
        <v>158.761008</v>
      </c>
      <c r="R681" s="4">
        <v>192</v>
      </c>
      <c r="S681" s="6">
        <f t="shared" si="197"/>
        <v>125.818656</v>
      </c>
      <c r="T681" s="4">
        <v>456</v>
      </c>
      <c r="U681" s="6">
        <f t="shared" si="198"/>
        <v>124.9445016</v>
      </c>
      <c r="V681" s="4">
        <v>456</v>
      </c>
      <c r="W681" s="6">
        <f t="shared" si="199"/>
        <v>170.49871919999998</v>
      </c>
      <c r="X681" s="4">
        <v>288</v>
      </c>
      <c r="Y681" s="6">
        <f t="shared" si="200"/>
        <v>105.55211318399999</v>
      </c>
      <c r="Z681" s="4">
        <v>240</v>
      </c>
      <c r="AA681" s="6">
        <f t="shared" si="201"/>
        <v>75.92562384</v>
      </c>
      <c r="AB681" s="4">
        <v>456</v>
      </c>
      <c r="AC681" s="6">
        <f t="shared" si="202"/>
        <v>197.44948701599998</v>
      </c>
      <c r="AD681" s="4">
        <v>336</v>
      </c>
      <c r="AE681" s="6">
        <f t="shared" si="203"/>
        <v>231.62190240000001</v>
      </c>
      <c r="AF681" s="4">
        <v>348</v>
      </c>
      <c r="AG681" s="6">
        <f t="shared" si="204"/>
        <v>621.96288516000004</v>
      </c>
      <c r="AH681" s="4">
        <v>360</v>
      </c>
      <c r="AI681" s="6">
        <f t="shared" si="205"/>
        <v>158.40987742799999</v>
      </c>
      <c r="AJ681" s="4">
        <v>500</v>
      </c>
      <c r="AK681" s="6">
        <f t="shared" si="206"/>
        <v>210.65</v>
      </c>
      <c r="AL681" s="4">
        <v>264</v>
      </c>
      <c r="AM681" s="6">
        <f t="shared" si="207"/>
        <v>254.495999236248</v>
      </c>
      <c r="AN681" s="4">
        <v>496</v>
      </c>
      <c r="AO681" s="6">
        <f t="shared" si="208"/>
        <v>323.92053759999999</v>
      </c>
      <c r="AP681" s="6">
        <v>3921.5758000000001</v>
      </c>
    </row>
    <row r="682" spans="1:42" x14ac:dyDescent="0.25">
      <c r="A682" s="1">
        <v>3989</v>
      </c>
      <c r="B682" s="1" t="s">
        <v>2346</v>
      </c>
      <c r="C682" s="1" t="s">
        <v>1306</v>
      </c>
      <c r="D682" s="4">
        <v>702</v>
      </c>
      <c r="E682" s="6">
        <f t="shared" si="190"/>
        <v>273.70980000000003</v>
      </c>
      <c r="F682" s="4">
        <v>180</v>
      </c>
      <c r="G682" s="6">
        <f t="shared" si="191"/>
        <v>144.11871719999999</v>
      </c>
      <c r="H682" s="4">
        <v>184</v>
      </c>
      <c r="I682" s="6">
        <f t="shared" si="192"/>
        <v>106.72</v>
      </c>
      <c r="J682" s="4">
        <v>360</v>
      </c>
      <c r="K682" s="6">
        <f t="shared" si="193"/>
        <v>128.879910432</v>
      </c>
      <c r="L682" s="4">
        <v>110</v>
      </c>
      <c r="M682" s="6">
        <f t="shared" si="194"/>
        <v>77.550804589599011</v>
      </c>
      <c r="N682" s="4">
        <v>120</v>
      </c>
      <c r="O682" s="6">
        <f t="shared" si="195"/>
        <v>75.600480000000005</v>
      </c>
      <c r="P682" s="4">
        <v>120</v>
      </c>
      <c r="Q682" s="6">
        <f t="shared" si="196"/>
        <v>75.600480000000005</v>
      </c>
      <c r="R682" s="4">
        <v>96</v>
      </c>
      <c r="S682" s="6">
        <f t="shared" si="197"/>
        <v>62.909328000000002</v>
      </c>
      <c r="T682" s="4">
        <v>336</v>
      </c>
      <c r="U682" s="6">
        <f t="shared" si="198"/>
        <v>92.064369599999992</v>
      </c>
      <c r="V682" s="4">
        <v>288</v>
      </c>
      <c r="W682" s="6">
        <f t="shared" si="199"/>
        <v>107.6834016</v>
      </c>
      <c r="X682" s="4">
        <v>144</v>
      </c>
      <c r="Y682" s="6">
        <f t="shared" si="200"/>
        <v>52.776056591999996</v>
      </c>
      <c r="Z682" s="4">
        <v>96</v>
      </c>
      <c r="AA682" s="6">
        <f t="shared" si="201"/>
        <v>30.370249536000003</v>
      </c>
      <c r="AB682" s="4">
        <v>504</v>
      </c>
      <c r="AC682" s="6">
        <f t="shared" si="202"/>
        <v>218.23364354399999</v>
      </c>
      <c r="AD682" s="4">
        <v>168</v>
      </c>
      <c r="AE682" s="6">
        <f t="shared" si="203"/>
        <v>115.81095120000001</v>
      </c>
      <c r="AF682" s="4">
        <v>156</v>
      </c>
      <c r="AG682" s="6">
        <f t="shared" si="204"/>
        <v>278.81094852000001</v>
      </c>
      <c r="AH682" s="4">
        <v>180</v>
      </c>
      <c r="AI682" s="6">
        <f t="shared" si="205"/>
        <v>79.204938713999994</v>
      </c>
      <c r="AJ682" s="4">
        <v>1000</v>
      </c>
      <c r="AK682" s="6">
        <f t="shared" si="206"/>
        <v>421.3</v>
      </c>
      <c r="AL682" s="4">
        <v>132</v>
      </c>
      <c r="AM682" s="6">
        <f t="shared" si="207"/>
        <v>127.247999618124</v>
      </c>
      <c r="AN682" s="4">
        <v>304</v>
      </c>
      <c r="AO682" s="6">
        <f t="shared" si="208"/>
        <v>198.53194240000002</v>
      </c>
      <c r="AP682" s="6">
        <v>2666.6518000000001</v>
      </c>
    </row>
    <row r="683" spans="1:42" x14ac:dyDescent="0.25">
      <c r="A683" s="1">
        <v>3990</v>
      </c>
      <c r="B683" s="1" t="s">
        <v>2347</v>
      </c>
      <c r="C683" s="1" t="s">
        <v>1307</v>
      </c>
      <c r="D683" s="4">
        <v>2748</v>
      </c>
      <c r="E683" s="6">
        <f t="shared" si="190"/>
        <v>1071.4452000000001</v>
      </c>
      <c r="F683" s="4">
        <v>588</v>
      </c>
      <c r="G683" s="6">
        <f t="shared" si="191"/>
        <v>470.78780952</v>
      </c>
      <c r="H683" s="4">
        <v>632</v>
      </c>
      <c r="I683" s="6">
        <f t="shared" si="192"/>
        <v>366.56</v>
      </c>
      <c r="J683" s="4">
        <v>640</v>
      </c>
      <c r="K683" s="6">
        <f t="shared" si="193"/>
        <v>229.11984076799999</v>
      </c>
      <c r="L683" s="4">
        <v>360</v>
      </c>
      <c r="M683" s="6">
        <f t="shared" si="194"/>
        <v>253.80263320232402</v>
      </c>
      <c r="N683" s="4">
        <v>420</v>
      </c>
      <c r="O683" s="6">
        <f t="shared" si="195"/>
        <v>264.60167999999999</v>
      </c>
      <c r="P683" s="4">
        <v>432</v>
      </c>
      <c r="Q683" s="6">
        <f t="shared" si="196"/>
        <v>272.16172799999998</v>
      </c>
      <c r="R683" s="4">
        <v>330</v>
      </c>
      <c r="S683" s="6">
        <f t="shared" si="197"/>
        <v>216.25081499999999</v>
      </c>
      <c r="T683" s="4">
        <v>1152</v>
      </c>
      <c r="U683" s="6">
        <f t="shared" si="198"/>
        <v>315.6492672</v>
      </c>
      <c r="V683" s="4">
        <v>960</v>
      </c>
      <c r="W683" s="6">
        <f t="shared" si="199"/>
        <v>358.94467199999997</v>
      </c>
      <c r="X683" s="4">
        <v>480</v>
      </c>
      <c r="Y683" s="6">
        <f t="shared" si="200"/>
        <v>175.92018863999999</v>
      </c>
      <c r="Z683" s="4">
        <v>312</v>
      </c>
      <c r="AA683" s="6">
        <f t="shared" si="201"/>
        <v>98.703310991999999</v>
      </c>
      <c r="AB683" s="4">
        <v>960</v>
      </c>
      <c r="AC683" s="6">
        <f t="shared" si="202"/>
        <v>415.68313056</v>
      </c>
      <c r="AD683" s="4">
        <v>564</v>
      </c>
      <c r="AE683" s="6">
        <f t="shared" si="203"/>
        <v>388.79390760000001</v>
      </c>
      <c r="AF683" s="4">
        <v>1128</v>
      </c>
      <c r="AG683" s="6">
        <f t="shared" si="204"/>
        <v>2016.0176277600001</v>
      </c>
      <c r="AH683" s="4">
        <v>600</v>
      </c>
      <c r="AI683" s="6">
        <f t="shared" si="205"/>
        <v>264.01646238000001</v>
      </c>
      <c r="AJ683" s="4">
        <v>2160</v>
      </c>
      <c r="AK683" s="6">
        <f t="shared" si="206"/>
        <v>910.00800000000004</v>
      </c>
      <c r="AL683" s="4">
        <v>456</v>
      </c>
      <c r="AM683" s="6">
        <f t="shared" si="207"/>
        <v>439.58399868079204</v>
      </c>
      <c r="AN683" s="4">
        <v>1232</v>
      </c>
      <c r="AO683" s="6">
        <f t="shared" si="208"/>
        <v>804.57681920000005</v>
      </c>
      <c r="AP683" s="6">
        <v>9331.2351999999992</v>
      </c>
    </row>
    <row r="684" spans="1:42" x14ac:dyDescent="0.25">
      <c r="A684" s="1">
        <v>3991</v>
      </c>
      <c r="B684" s="1" t="s">
        <v>2348</v>
      </c>
      <c r="C684" s="1" t="s">
        <v>1308</v>
      </c>
      <c r="D684" s="4">
        <v>360</v>
      </c>
      <c r="E684" s="6">
        <f t="shared" si="190"/>
        <v>140.364</v>
      </c>
      <c r="F684" s="4">
        <v>0</v>
      </c>
      <c r="G684" s="6">
        <f t="shared" si="191"/>
        <v>0</v>
      </c>
      <c r="H684" s="4">
        <v>360</v>
      </c>
      <c r="I684" s="6">
        <f t="shared" si="192"/>
        <v>208.79999999999998</v>
      </c>
      <c r="J684" s="4">
        <v>160</v>
      </c>
      <c r="K684" s="6">
        <f t="shared" si="193"/>
        <v>57.279960191999997</v>
      </c>
      <c r="L684" s="4">
        <v>200</v>
      </c>
      <c r="M684" s="6">
        <f t="shared" si="194"/>
        <v>141.00146289017999</v>
      </c>
      <c r="N684" s="4">
        <v>192</v>
      </c>
      <c r="O684" s="6">
        <f t="shared" si="195"/>
        <v>120.960768</v>
      </c>
      <c r="P684" s="4">
        <v>0</v>
      </c>
      <c r="Q684" s="6">
        <f t="shared" si="196"/>
        <v>0</v>
      </c>
      <c r="R684" s="4">
        <v>204</v>
      </c>
      <c r="S684" s="6">
        <f t="shared" si="197"/>
        <v>133.682322</v>
      </c>
      <c r="T684" s="4">
        <v>192</v>
      </c>
      <c r="U684" s="6">
        <f t="shared" si="198"/>
        <v>52.6082112</v>
      </c>
      <c r="V684" s="4">
        <v>192</v>
      </c>
      <c r="W684" s="6">
        <f t="shared" si="199"/>
        <v>71.788934399999988</v>
      </c>
      <c r="X684" s="4">
        <v>204</v>
      </c>
      <c r="Y684" s="6">
        <f t="shared" si="200"/>
        <v>74.766080172000002</v>
      </c>
      <c r="Z684" s="4">
        <v>0</v>
      </c>
      <c r="AA684" s="6">
        <f t="shared" si="201"/>
        <v>0</v>
      </c>
      <c r="AB684" s="4">
        <v>192</v>
      </c>
      <c r="AC684" s="6">
        <f t="shared" si="202"/>
        <v>83.136626111999988</v>
      </c>
      <c r="AD684" s="4">
        <v>192</v>
      </c>
      <c r="AE684" s="6">
        <f t="shared" si="203"/>
        <v>132.3553728</v>
      </c>
      <c r="AF684" s="4">
        <v>0</v>
      </c>
      <c r="AG684" s="6">
        <f t="shared" si="204"/>
        <v>0</v>
      </c>
      <c r="AH684" s="4">
        <v>360</v>
      </c>
      <c r="AI684" s="6">
        <f t="shared" si="205"/>
        <v>158.40987742799999</v>
      </c>
      <c r="AJ684" s="4">
        <v>200</v>
      </c>
      <c r="AK684" s="6">
        <f t="shared" si="206"/>
        <v>84.26</v>
      </c>
      <c r="AL684" s="4">
        <v>0</v>
      </c>
      <c r="AM684" s="6">
        <f t="shared" si="207"/>
        <v>0</v>
      </c>
      <c r="AN684" s="4">
        <v>192</v>
      </c>
      <c r="AO684" s="6">
        <f t="shared" si="208"/>
        <v>125.3885952</v>
      </c>
      <c r="AP684" s="6">
        <v>1584.5040000000001</v>
      </c>
    </row>
    <row r="685" spans="1:42" x14ac:dyDescent="0.25">
      <c r="A685" s="1">
        <v>3993</v>
      </c>
      <c r="B685" s="1" t="s">
        <v>2349</v>
      </c>
      <c r="C685" s="1" t="s">
        <v>1309</v>
      </c>
      <c r="D685" s="4">
        <v>324</v>
      </c>
      <c r="E685" s="6">
        <f t="shared" si="190"/>
        <v>126.3276</v>
      </c>
      <c r="F685" s="4">
        <v>72</v>
      </c>
      <c r="G685" s="6">
        <f t="shared" si="191"/>
        <v>57.647486879999995</v>
      </c>
      <c r="H685" s="4">
        <v>72</v>
      </c>
      <c r="I685" s="6">
        <f t="shared" si="192"/>
        <v>41.76</v>
      </c>
      <c r="J685" s="4">
        <v>140</v>
      </c>
      <c r="K685" s="6">
        <f t="shared" si="193"/>
        <v>50.119965168</v>
      </c>
      <c r="L685" s="4">
        <v>40</v>
      </c>
      <c r="M685" s="6">
        <f t="shared" si="194"/>
        <v>28.200292578036002</v>
      </c>
      <c r="N685" s="4">
        <v>48</v>
      </c>
      <c r="O685" s="6">
        <f t="shared" si="195"/>
        <v>30.240192</v>
      </c>
      <c r="P685" s="4">
        <v>48</v>
      </c>
      <c r="Q685" s="6">
        <f t="shared" si="196"/>
        <v>30.240192</v>
      </c>
      <c r="R685" s="4">
        <v>36</v>
      </c>
      <c r="S685" s="6">
        <f t="shared" si="197"/>
        <v>23.590997999999999</v>
      </c>
      <c r="T685" s="4">
        <v>144</v>
      </c>
      <c r="U685" s="6">
        <f t="shared" si="198"/>
        <v>39.4561584</v>
      </c>
      <c r="V685" s="4">
        <v>108</v>
      </c>
      <c r="W685" s="6">
        <f t="shared" si="199"/>
        <v>40.381275599999995</v>
      </c>
      <c r="X685" s="4">
        <v>60</v>
      </c>
      <c r="Y685" s="6">
        <f t="shared" si="200"/>
        <v>21.990023579999999</v>
      </c>
      <c r="Z685" s="4">
        <v>96</v>
      </c>
      <c r="AA685" s="6">
        <f t="shared" si="201"/>
        <v>30.370249536000003</v>
      </c>
      <c r="AB685" s="4">
        <v>264</v>
      </c>
      <c r="AC685" s="6">
        <f t="shared" si="202"/>
        <v>114.31286090399999</v>
      </c>
      <c r="AD685" s="4">
        <v>72</v>
      </c>
      <c r="AE685" s="6">
        <f t="shared" si="203"/>
        <v>49.633264799999999</v>
      </c>
      <c r="AF685" s="4">
        <v>132</v>
      </c>
      <c r="AG685" s="6">
        <f t="shared" si="204"/>
        <v>235.91695644000001</v>
      </c>
      <c r="AH685" s="4">
        <v>60</v>
      </c>
      <c r="AI685" s="6">
        <f t="shared" si="205"/>
        <v>26.401646237999998</v>
      </c>
      <c r="AJ685" s="4">
        <v>600</v>
      </c>
      <c r="AK685" s="6">
        <f t="shared" si="206"/>
        <v>252.78</v>
      </c>
      <c r="AL685" s="4">
        <v>48</v>
      </c>
      <c r="AM685" s="6">
        <f t="shared" si="207"/>
        <v>46.271999861136003</v>
      </c>
      <c r="AN685" s="4">
        <v>144</v>
      </c>
      <c r="AO685" s="6">
        <f t="shared" si="208"/>
        <v>94.041446399999998</v>
      </c>
      <c r="AP685" s="6">
        <v>1339.3915999999997</v>
      </c>
    </row>
    <row r="686" spans="1:42" x14ac:dyDescent="0.25">
      <c r="A686" s="1">
        <v>3994</v>
      </c>
      <c r="B686" s="1" t="s">
        <v>2350</v>
      </c>
      <c r="C686" s="1" t="s">
        <v>1310</v>
      </c>
      <c r="D686" s="4">
        <v>0</v>
      </c>
      <c r="E686" s="6">
        <f t="shared" si="190"/>
        <v>0</v>
      </c>
      <c r="F686" s="4">
        <v>48</v>
      </c>
      <c r="G686" s="6">
        <f t="shared" si="191"/>
        <v>38.431657919999999</v>
      </c>
      <c r="H686" s="4">
        <v>48</v>
      </c>
      <c r="I686" s="6">
        <f t="shared" si="192"/>
        <v>27.839999999999996</v>
      </c>
      <c r="J686" s="4">
        <v>50</v>
      </c>
      <c r="K686" s="6">
        <f t="shared" si="193"/>
        <v>17.89998756</v>
      </c>
      <c r="L686" s="4">
        <v>50</v>
      </c>
      <c r="M686" s="6">
        <f t="shared" si="194"/>
        <v>35.250365722544998</v>
      </c>
      <c r="N686" s="4">
        <v>36</v>
      </c>
      <c r="O686" s="6">
        <f t="shared" si="195"/>
        <v>22.680143999999999</v>
      </c>
      <c r="P686" s="4">
        <v>36</v>
      </c>
      <c r="Q686" s="6">
        <f t="shared" si="196"/>
        <v>22.680143999999999</v>
      </c>
      <c r="R686" s="4">
        <v>48</v>
      </c>
      <c r="S686" s="6">
        <f t="shared" si="197"/>
        <v>31.454664000000001</v>
      </c>
      <c r="T686" s="4">
        <v>48</v>
      </c>
      <c r="U686" s="6">
        <f t="shared" si="198"/>
        <v>13.1520528</v>
      </c>
      <c r="V686" s="4">
        <v>48</v>
      </c>
      <c r="W686" s="6">
        <f t="shared" si="199"/>
        <v>17.947233599999997</v>
      </c>
      <c r="X686" s="4">
        <v>48</v>
      </c>
      <c r="Y686" s="6">
        <f t="shared" si="200"/>
        <v>17.592018864</v>
      </c>
      <c r="Z686" s="4">
        <v>48</v>
      </c>
      <c r="AA686" s="6">
        <f t="shared" si="201"/>
        <v>15.185124768000001</v>
      </c>
      <c r="AB686" s="4">
        <v>48</v>
      </c>
      <c r="AC686" s="6">
        <f t="shared" si="202"/>
        <v>20.784156527999997</v>
      </c>
      <c r="AD686" s="4">
        <v>36</v>
      </c>
      <c r="AE686" s="6">
        <f t="shared" si="203"/>
        <v>24.8166324</v>
      </c>
      <c r="AF686" s="4">
        <v>0</v>
      </c>
      <c r="AG686" s="6">
        <f t="shared" si="204"/>
        <v>0</v>
      </c>
      <c r="AH686" s="4">
        <v>60</v>
      </c>
      <c r="AI686" s="6">
        <f t="shared" si="205"/>
        <v>26.401646237999998</v>
      </c>
      <c r="AJ686" s="4">
        <v>60</v>
      </c>
      <c r="AK686" s="6">
        <f t="shared" si="206"/>
        <v>25.277999999999999</v>
      </c>
      <c r="AL686" s="4">
        <v>48</v>
      </c>
      <c r="AM686" s="6">
        <f t="shared" si="207"/>
        <v>46.271999861136003</v>
      </c>
      <c r="AN686" s="4">
        <v>48</v>
      </c>
      <c r="AO686" s="6">
        <f t="shared" si="208"/>
        <v>31.347148799999999</v>
      </c>
      <c r="AP686" s="6">
        <v>434.94199999999989</v>
      </c>
    </row>
    <row r="687" spans="1:42" x14ac:dyDescent="0.25">
      <c r="A687" s="1">
        <v>4000</v>
      </c>
      <c r="B687" s="1" t="s">
        <v>2351</v>
      </c>
      <c r="C687" s="1" t="s">
        <v>2637</v>
      </c>
      <c r="D687" s="4">
        <v>1800</v>
      </c>
      <c r="E687" s="6">
        <f t="shared" si="190"/>
        <v>701.82</v>
      </c>
      <c r="F687" s="4">
        <v>300</v>
      </c>
      <c r="G687" s="6">
        <f t="shared" si="191"/>
        <v>240.19786199999999</v>
      </c>
      <c r="H687" s="4">
        <v>496</v>
      </c>
      <c r="I687" s="6">
        <f t="shared" si="192"/>
        <v>287.68</v>
      </c>
      <c r="J687" s="4">
        <v>960</v>
      </c>
      <c r="K687" s="6">
        <f t="shared" si="193"/>
        <v>343.67976115199997</v>
      </c>
      <c r="L687" s="4">
        <v>280</v>
      </c>
      <c r="M687" s="6">
        <f t="shared" si="194"/>
        <v>197.40204804625202</v>
      </c>
      <c r="N687" s="4">
        <v>336</v>
      </c>
      <c r="O687" s="6">
        <f t="shared" si="195"/>
        <v>211.681344</v>
      </c>
      <c r="P687" s="4">
        <v>336</v>
      </c>
      <c r="Q687" s="6">
        <f t="shared" si="196"/>
        <v>211.681344</v>
      </c>
      <c r="R687" s="4">
        <v>258</v>
      </c>
      <c r="S687" s="6">
        <f t="shared" si="197"/>
        <v>169.06881899999999</v>
      </c>
      <c r="T687" s="4">
        <v>888</v>
      </c>
      <c r="U687" s="6">
        <f t="shared" si="198"/>
        <v>243.3129768</v>
      </c>
      <c r="V687" s="4">
        <v>768</v>
      </c>
      <c r="W687" s="6">
        <f t="shared" si="199"/>
        <v>287.15573759999995</v>
      </c>
      <c r="X687" s="4">
        <v>384</v>
      </c>
      <c r="Y687" s="6">
        <f t="shared" si="200"/>
        <v>140.736150912</v>
      </c>
      <c r="Z687" s="4">
        <v>504</v>
      </c>
      <c r="AA687" s="6">
        <f t="shared" si="201"/>
        <v>159.44381006400002</v>
      </c>
      <c r="AB687" s="4">
        <v>504</v>
      </c>
      <c r="AC687" s="6">
        <f t="shared" si="202"/>
        <v>218.23364354399999</v>
      </c>
      <c r="AD687" s="4">
        <v>0</v>
      </c>
      <c r="AE687" s="6">
        <f t="shared" si="203"/>
        <v>0</v>
      </c>
      <c r="AF687" s="4">
        <v>396</v>
      </c>
      <c r="AG687" s="6">
        <f t="shared" si="204"/>
        <v>707.75086931999999</v>
      </c>
      <c r="AH687" s="4">
        <v>480</v>
      </c>
      <c r="AI687" s="6">
        <f t="shared" si="205"/>
        <v>211.21316990399998</v>
      </c>
      <c r="AJ687" s="4">
        <v>200</v>
      </c>
      <c r="AK687" s="6">
        <f t="shared" si="206"/>
        <v>84.26</v>
      </c>
      <c r="AL687" s="4">
        <v>360</v>
      </c>
      <c r="AM687" s="6">
        <f t="shared" si="207"/>
        <v>347.03999895852002</v>
      </c>
      <c r="AN687" s="4">
        <v>192</v>
      </c>
      <c r="AO687" s="6">
        <f t="shared" si="208"/>
        <v>125.3885952</v>
      </c>
      <c r="AP687" s="6">
        <v>4887.2820000000002</v>
      </c>
    </row>
    <row r="688" spans="1:42" x14ac:dyDescent="0.25">
      <c r="A688" s="1">
        <v>4001</v>
      </c>
      <c r="B688" s="1" t="s">
        <v>2352</v>
      </c>
      <c r="C688" s="1" t="s">
        <v>1312</v>
      </c>
      <c r="D688" s="4">
        <v>804</v>
      </c>
      <c r="E688" s="6">
        <f t="shared" si="190"/>
        <v>313.4796</v>
      </c>
      <c r="F688" s="4">
        <v>168</v>
      </c>
      <c r="G688" s="6">
        <f t="shared" si="191"/>
        <v>134.51080271999999</v>
      </c>
      <c r="H688" s="4">
        <v>184</v>
      </c>
      <c r="I688" s="6">
        <f t="shared" si="192"/>
        <v>106.72</v>
      </c>
      <c r="J688" s="4">
        <v>360</v>
      </c>
      <c r="K688" s="6">
        <f t="shared" si="193"/>
        <v>128.879910432</v>
      </c>
      <c r="L688" s="4">
        <v>100</v>
      </c>
      <c r="M688" s="6">
        <f t="shared" si="194"/>
        <v>70.500731445089997</v>
      </c>
      <c r="N688" s="4">
        <v>120</v>
      </c>
      <c r="O688" s="6">
        <f t="shared" si="195"/>
        <v>75.600480000000005</v>
      </c>
      <c r="P688" s="4">
        <v>120</v>
      </c>
      <c r="Q688" s="6">
        <f t="shared" si="196"/>
        <v>75.600480000000005</v>
      </c>
      <c r="R688" s="4">
        <v>96</v>
      </c>
      <c r="S688" s="6">
        <f t="shared" si="197"/>
        <v>62.909328000000002</v>
      </c>
      <c r="T688" s="4">
        <v>336</v>
      </c>
      <c r="U688" s="6">
        <f t="shared" si="198"/>
        <v>92.064369599999992</v>
      </c>
      <c r="V688" s="4">
        <v>276</v>
      </c>
      <c r="W688" s="6">
        <f t="shared" si="199"/>
        <v>103.1965932</v>
      </c>
      <c r="X688" s="4">
        <v>144</v>
      </c>
      <c r="Y688" s="6">
        <f t="shared" si="200"/>
        <v>52.776056591999996</v>
      </c>
      <c r="Z688" s="4">
        <v>312</v>
      </c>
      <c r="AA688" s="6">
        <f t="shared" si="201"/>
        <v>98.703310991999999</v>
      </c>
      <c r="AB688" s="4">
        <v>288</v>
      </c>
      <c r="AC688" s="6">
        <f t="shared" si="202"/>
        <v>124.704939168</v>
      </c>
      <c r="AD688" s="4">
        <v>168</v>
      </c>
      <c r="AE688" s="6">
        <f t="shared" si="203"/>
        <v>115.81095120000001</v>
      </c>
      <c r="AF688" s="4">
        <v>324</v>
      </c>
      <c r="AG688" s="6">
        <f t="shared" si="204"/>
        <v>579.06889307999995</v>
      </c>
      <c r="AH688" s="4">
        <v>180</v>
      </c>
      <c r="AI688" s="6">
        <f t="shared" si="205"/>
        <v>79.204938713999994</v>
      </c>
      <c r="AJ688" s="4">
        <v>1000</v>
      </c>
      <c r="AK688" s="6">
        <f t="shared" si="206"/>
        <v>421.3</v>
      </c>
      <c r="AL688" s="4">
        <v>132</v>
      </c>
      <c r="AM688" s="6">
        <f t="shared" si="207"/>
        <v>127.247999618124</v>
      </c>
      <c r="AN688" s="4">
        <v>368</v>
      </c>
      <c r="AO688" s="6">
        <f t="shared" si="208"/>
        <v>240.3281408</v>
      </c>
      <c r="AP688" s="6">
        <v>3002.0075999999999</v>
      </c>
    </row>
    <row r="689" spans="1:42" x14ac:dyDescent="0.25">
      <c r="A689" s="1">
        <v>4003</v>
      </c>
      <c r="B689" s="1" t="s">
        <v>2353</v>
      </c>
      <c r="C689" s="1" t="s">
        <v>2638</v>
      </c>
      <c r="D689" s="4">
        <v>636</v>
      </c>
      <c r="E689" s="6">
        <f t="shared" si="190"/>
        <v>247.97640000000001</v>
      </c>
      <c r="F689" s="4">
        <v>132</v>
      </c>
      <c r="G689" s="6">
        <f t="shared" si="191"/>
        <v>105.68705928</v>
      </c>
      <c r="H689" s="4">
        <v>144</v>
      </c>
      <c r="I689" s="6">
        <f t="shared" si="192"/>
        <v>83.52</v>
      </c>
      <c r="J689" s="4">
        <v>200</v>
      </c>
      <c r="K689" s="6">
        <f t="shared" si="193"/>
        <v>71.599950239999998</v>
      </c>
      <c r="L689" s="4">
        <v>80</v>
      </c>
      <c r="M689" s="6">
        <f t="shared" si="194"/>
        <v>56.400585156072005</v>
      </c>
      <c r="N689" s="4">
        <v>96</v>
      </c>
      <c r="O689" s="6">
        <f t="shared" si="195"/>
        <v>60.480384000000001</v>
      </c>
      <c r="P689" s="4">
        <v>96</v>
      </c>
      <c r="Q689" s="6">
        <f t="shared" si="196"/>
        <v>60.480384000000001</v>
      </c>
      <c r="R689" s="4">
        <v>78</v>
      </c>
      <c r="S689" s="6">
        <f t="shared" si="197"/>
        <v>51.113828999999996</v>
      </c>
      <c r="T689" s="4">
        <v>264</v>
      </c>
      <c r="U689" s="6">
        <f t="shared" si="198"/>
        <v>72.336290399999996</v>
      </c>
      <c r="V689" s="4">
        <v>228</v>
      </c>
      <c r="W689" s="6">
        <f t="shared" si="199"/>
        <v>85.249359599999991</v>
      </c>
      <c r="X689" s="4">
        <v>108</v>
      </c>
      <c r="Y689" s="6">
        <f t="shared" si="200"/>
        <v>39.582042443999995</v>
      </c>
      <c r="Z689" s="4">
        <v>192</v>
      </c>
      <c r="AA689" s="6">
        <f t="shared" si="201"/>
        <v>60.740499072000006</v>
      </c>
      <c r="AB689" s="4">
        <v>192</v>
      </c>
      <c r="AC689" s="6">
        <f t="shared" si="202"/>
        <v>83.136626111999988</v>
      </c>
      <c r="AD689" s="4">
        <v>132</v>
      </c>
      <c r="AE689" s="6">
        <f t="shared" si="203"/>
        <v>90.994318800000002</v>
      </c>
      <c r="AF689" s="4">
        <v>204</v>
      </c>
      <c r="AG689" s="6">
        <f t="shared" si="204"/>
        <v>364.59893268000002</v>
      </c>
      <c r="AH689" s="4">
        <v>120</v>
      </c>
      <c r="AI689" s="6">
        <f t="shared" si="205"/>
        <v>52.803292475999996</v>
      </c>
      <c r="AJ689" s="4">
        <v>300</v>
      </c>
      <c r="AK689" s="6">
        <f t="shared" si="206"/>
        <v>126.39</v>
      </c>
      <c r="AL689" s="4">
        <v>108</v>
      </c>
      <c r="AM689" s="6">
        <f t="shared" si="207"/>
        <v>104.11199968755601</v>
      </c>
      <c r="AN689" s="4">
        <v>288</v>
      </c>
      <c r="AO689" s="6">
        <f t="shared" si="208"/>
        <v>188.0828928</v>
      </c>
      <c r="AP689" s="6">
        <v>2004.9944000000003</v>
      </c>
    </row>
    <row r="690" spans="1:42" x14ac:dyDescent="0.25">
      <c r="A690" s="1">
        <v>4004</v>
      </c>
      <c r="B690" s="1" t="s">
        <v>2354</v>
      </c>
      <c r="C690" s="1" t="s">
        <v>2639</v>
      </c>
      <c r="D690" s="4">
        <v>1098</v>
      </c>
      <c r="E690" s="6">
        <f t="shared" si="190"/>
        <v>428.11020000000002</v>
      </c>
      <c r="F690" s="4">
        <v>1104</v>
      </c>
      <c r="G690" s="6">
        <f t="shared" si="191"/>
        <v>883.9281321599999</v>
      </c>
      <c r="H690" s="4">
        <v>1096</v>
      </c>
      <c r="I690" s="6">
        <f t="shared" si="192"/>
        <v>635.67999999999995</v>
      </c>
      <c r="J690" s="4">
        <v>1100</v>
      </c>
      <c r="K690" s="6">
        <f t="shared" si="193"/>
        <v>393.79972631999999</v>
      </c>
      <c r="L690" s="4">
        <v>1100</v>
      </c>
      <c r="M690" s="6">
        <f t="shared" si="194"/>
        <v>775.50804589598999</v>
      </c>
      <c r="N690" s="4">
        <v>600</v>
      </c>
      <c r="O690" s="6">
        <f t="shared" si="195"/>
        <v>378.00240000000002</v>
      </c>
      <c r="P690" s="4">
        <v>504</v>
      </c>
      <c r="Q690" s="6">
        <f t="shared" si="196"/>
        <v>317.52201600000001</v>
      </c>
      <c r="R690" s="4">
        <v>1098</v>
      </c>
      <c r="S690" s="6">
        <f t="shared" si="197"/>
        <v>719.52543900000001</v>
      </c>
      <c r="T690" s="4">
        <v>1104</v>
      </c>
      <c r="U690" s="6">
        <f t="shared" si="198"/>
        <v>302.49721440000002</v>
      </c>
      <c r="V690" s="4">
        <v>1104</v>
      </c>
      <c r="W690" s="6">
        <f t="shared" si="199"/>
        <v>412.78637279999998</v>
      </c>
      <c r="X690" s="4">
        <v>1104</v>
      </c>
      <c r="Y690" s="6">
        <f t="shared" si="200"/>
        <v>404.61643387199996</v>
      </c>
      <c r="Z690" s="4">
        <v>1104</v>
      </c>
      <c r="AA690" s="6">
        <f t="shared" si="201"/>
        <v>349.257869664</v>
      </c>
      <c r="AB690" s="4">
        <v>1008</v>
      </c>
      <c r="AC690" s="6">
        <f t="shared" si="202"/>
        <v>436.46728708799998</v>
      </c>
      <c r="AD690" s="4">
        <v>804</v>
      </c>
      <c r="AE690" s="6">
        <f t="shared" si="203"/>
        <v>554.23812359999999</v>
      </c>
      <c r="AF690" s="4">
        <v>804</v>
      </c>
      <c r="AG690" s="6">
        <f t="shared" si="204"/>
        <v>1436.9487346799999</v>
      </c>
      <c r="AH690" s="4">
        <v>1080</v>
      </c>
      <c r="AI690" s="6">
        <f t="shared" si="205"/>
        <v>475.22963228399999</v>
      </c>
      <c r="AJ690" s="4">
        <v>1100</v>
      </c>
      <c r="AK690" s="6">
        <f t="shared" si="206"/>
        <v>463.43</v>
      </c>
      <c r="AL690" s="4">
        <v>1104</v>
      </c>
      <c r="AM690" s="6">
        <f t="shared" si="207"/>
        <v>1064.255996806128</v>
      </c>
      <c r="AN690" s="4">
        <v>1104</v>
      </c>
      <c r="AO690" s="6">
        <f t="shared" si="208"/>
        <v>720.98442239999997</v>
      </c>
      <c r="AP690" s="6">
        <v>11151.0602</v>
      </c>
    </row>
    <row r="691" spans="1:42" x14ac:dyDescent="0.25">
      <c r="A691" s="1">
        <v>4006</v>
      </c>
      <c r="B691" s="1" t="s">
        <v>2355</v>
      </c>
      <c r="C691" s="1" t="s">
        <v>2640</v>
      </c>
      <c r="D691" s="4">
        <v>876</v>
      </c>
      <c r="E691" s="6">
        <f t="shared" si="190"/>
        <v>341.55240000000003</v>
      </c>
      <c r="F691" s="4">
        <v>192</v>
      </c>
      <c r="G691" s="6">
        <f t="shared" si="191"/>
        <v>153.72663168</v>
      </c>
      <c r="H691" s="4">
        <v>200</v>
      </c>
      <c r="I691" s="6">
        <f t="shared" si="192"/>
        <v>115.99999999999999</v>
      </c>
      <c r="J691" s="4">
        <v>200</v>
      </c>
      <c r="K691" s="6">
        <f t="shared" si="193"/>
        <v>71.599950239999998</v>
      </c>
      <c r="L691" s="4">
        <v>110</v>
      </c>
      <c r="M691" s="6">
        <f t="shared" si="194"/>
        <v>77.550804589599011</v>
      </c>
      <c r="N691" s="4">
        <v>132</v>
      </c>
      <c r="O691" s="6">
        <f t="shared" si="195"/>
        <v>83.160527999999999</v>
      </c>
      <c r="P691" s="4">
        <v>132</v>
      </c>
      <c r="Q691" s="6">
        <f t="shared" si="196"/>
        <v>83.160527999999999</v>
      </c>
      <c r="R691" s="4">
        <v>102</v>
      </c>
      <c r="S691" s="6">
        <f t="shared" si="197"/>
        <v>66.841161</v>
      </c>
      <c r="T691" s="4">
        <v>288</v>
      </c>
      <c r="U691" s="6">
        <f t="shared" si="198"/>
        <v>78.912316799999999</v>
      </c>
      <c r="V691" s="4">
        <v>300</v>
      </c>
      <c r="W691" s="6">
        <f t="shared" si="199"/>
        <v>112.17021</v>
      </c>
      <c r="X691" s="4">
        <v>156</v>
      </c>
      <c r="Y691" s="6">
        <f t="shared" si="200"/>
        <v>57.174061307999999</v>
      </c>
      <c r="Z691" s="4">
        <v>144</v>
      </c>
      <c r="AA691" s="6">
        <f t="shared" si="201"/>
        <v>45.555374304000004</v>
      </c>
      <c r="AB691" s="4">
        <v>192</v>
      </c>
      <c r="AC691" s="6">
        <f t="shared" si="202"/>
        <v>83.136626111999988</v>
      </c>
      <c r="AD691" s="4">
        <v>156</v>
      </c>
      <c r="AE691" s="6">
        <f t="shared" si="203"/>
        <v>107.53874039999999</v>
      </c>
      <c r="AF691" s="4">
        <v>24</v>
      </c>
      <c r="AG691" s="6">
        <f t="shared" si="204"/>
        <v>42.893992080000004</v>
      </c>
      <c r="AH691" s="4">
        <v>180</v>
      </c>
      <c r="AI691" s="6">
        <f t="shared" si="205"/>
        <v>79.204938713999994</v>
      </c>
      <c r="AJ691" s="4">
        <v>140</v>
      </c>
      <c r="AK691" s="6">
        <f t="shared" si="206"/>
        <v>58.981999999999999</v>
      </c>
      <c r="AL691" s="4">
        <v>144</v>
      </c>
      <c r="AM691" s="6">
        <f t="shared" si="207"/>
        <v>138.815999583408</v>
      </c>
      <c r="AN691" s="4">
        <v>304</v>
      </c>
      <c r="AO691" s="6">
        <f t="shared" si="208"/>
        <v>198.53194240000002</v>
      </c>
      <c r="AP691" s="6">
        <v>1996.3123999999998</v>
      </c>
    </row>
    <row r="692" spans="1:42" x14ac:dyDescent="0.25">
      <c r="A692" s="1">
        <v>4007</v>
      </c>
      <c r="B692" s="1" t="s">
        <v>2356</v>
      </c>
      <c r="C692" s="1" t="s">
        <v>2641</v>
      </c>
      <c r="D692" s="4">
        <v>864</v>
      </c>
      <c r="E692" s="6">
        <f t="shared" si="190"/>
        <v>336.87360000000001</v>
      </c>
      <c r="F692" s="4">
        <v>192</v>
      </c>
      <c r="G692" s="6">
        <f t="shared" si="191"/>
        <v>153.72663168</v>
      </c>
      <c r="H692" s="4">
        <v>200</v>
      </c>
      <c r="I692" s="6">
        <f t="shared" si="192"/>
        <v>115.99999999999999</v>
      </c>
      <c r="J692" s="4">
        <v>300</v>
      </c>
      <c r="K692" s="6">
        <f t="shared" si="193"/>
        <v>107.39992536</v>
      </c>
      <c r="L692" s="4">
        <v>110</v>
      </c>
      <c r="M692" s="6">
        <f t="shared" si="194"/>
        <v>77.550804589599011</v>
      </c>
      <c r="N692" s="4">
        <v>132</v>
      </c>
      <c r="O692" s="6">
        <f t="shared" si="195"/>
        <v>83.160527999999999</v>
      </c>
      <c r="P692" s="4">
        <v>132</v>
      </c>
      <c r="Q692" s="6">
        <f t="shared" si="196"/>
        <v>83.160527999999999</v>
      </c>
      <c r="R692" s="4">
        <v>102</v>
      </c>
      <c r="S692" s="6">
        <f t="shared" si="197"/>
        <v>66.841161</v>
      </c>
      <c r="T692" s="4">
        <v>360</v>
      </c>
      <c r="U692" s="6">
        <f t="shared" si="198"/>
        <v>98.640395999999996</v>
      </c>
      <c r="V692" s="4">
        <v>300</v>
      </c>
      <c r="W692" s="6">
        <f t="shared" si="199"/>
        <v>112.17021</v>
      </c>
      <c r="X692" s="4">
        <v>156</v>
      </c>
      <c r="Y692" s="6">
        <f t="shared" si="200"/>
        <v>57.174061307999999</v>
      </c>
      <c r="Z692" s="4">
        <v>192</v>
      </c>
      <c r="AA692" s="6">
        <f t="shared" si="201"/>
        <v>60.740499072000006</v>
      </c>
      <c r="AB692" s="4">
        <v>360</v>
      </c>
      <c r="AC692" s="6">
        <f t="shared" si="202"/>
        <v>155.88117395999998</v>
      </c>
      <c r="AD692" s="4">
        <v>180</v>
      </c>
      <c r="AE692" s="6">
        <f t="shared" si="203"/>
        <v>124.083162</v>
      </c>
      <c r="AF692" s="4">
        <v>348</v>
      </c>
      <c r="AG692" s="6">
        <f t="shared" si="204"/>
        <v>621.96288516000004</v>
      </c>
      <c r="AH692" s="4">
        <v>180</v>
      </c>
      <c r="AI692" s="6">
        <f t="shared" si="205"/>
        <v>79.204938713999994</v>
      </c>
      <c r="AJ692" s="4">
        <v>600</v>
      </c>
      <c r="AK692" s="6">
        <f t="shared" si="206"/>
        <v>252.78</v>
      </c>
      <c r="AL692" s="4">
        <v>144</v>
      </c>
      <c r="AM692" s="6">
        <f t="shared" si="207"/>
        <v>138.815999583408</v>
      </c>
      <c r="AN692" s="4">
        <v>384</v>
      </c>
      <c r="AO692" s="6">
        <f t="shared" si="208"/>
        <v>250.77719039999999</v>
      </c>
      <c r="AP692" s="6">
        <v>2976.4975999999997</v>
      </c>
    </row>
    <row r="693" spans="1:42" x14ac:dyDescent="0.25">
      <c r="A693" s="1">
        <v>4009</v>
      </c>
      <c r="B693" s="1" t="s">
        <v>2357</v>
      </c>
      <c r="C693" s="1" t="s">
        <v>1314</v>
      </c>
      <c r="D693" s="4">
        <v>1992</v>
      </c>
      <c r="E693" s="6">
        <f t="shared" si="190"/>
        <v>776.68080000000009</v>
      </c>
      <c r="F693" s="4">
        <v>300</v>
      </c>
      <c r="G693" s="6">
        <f t="shared" si="191"/>
        <v>240.19786199999999</v>
      </c>
      <c r="H693" s="4">
        <v>0</v>
      </c>
      <c r="I693" s="6">
        <f t="shared" si="192"/>
        <v>0</v>
      </c>
      <c r="J693" s="4">
        <v>300</v>
      </c>
      <c r="K693" s="6">
        <f t="shared" si="193"/>
        <v>107.39992536</v>
      </c>
      <c r="L693" s="4">
        <v>300</v>
      </c>
      <c r="M693" s="6">
        <f t="shared" si="194"/>
        <v>211.50219433527002</v>
      </c>
      <c r="N693" s="4">
        <v>156</v>
      </c>
      <c r="O693" s="6">
        <f t="shared" si="195"/>
        <v>98.280624000000003</v>
      </c>
      <c r="P693" s="4">
        <v>156</v>
      </c>
      <c r="Q693" s="6">
        <f t="shared" si="196"/>
        <v>98.280624000000003</v>
      </c>
      <c r="R693" s="4">
        <v>150</v>
      </c>
      <c r="S693" s="6">
        <f t="shared" si="197"/>
        <v>98.295824999999994</v>
      </c>
      <c r="T693" s="4">
        <v>288</v>
      </c>
      <c r="U693" s="6">
        <f t="shared" si="198"/>
        <v>78.912316799999999</v>
      </c>
      <c r="V693" s="4">
        <v>444</v>
      </c>
      <c r="W693" s="6">
        <f t="shared" si="199"/>
        <v>166.01191079999998</v>
      </c>
      <c r="X693" s="4">
        <v>300</v>
      </c>
      <c r="Y693" s="6">
        <f t="shared" si="200"/>
        <v>109.9501179</v>
      </c>
      <c r="Z693" s="4">
        <v>312</v>
      </c>
      <c r="AA693" s="6">
        <f t="shared" si="201"/>
        <v>98.703310991999999</v>
      </c>
      <c r="AB693" s="4">
        <v>408</v>
      </c>
      <c r="AC693" s="6">
        <f t="shared" si="202"/>
        <v>176.665330488</v>
      </c>
      <c r="AD693" s="4">
        <v>252</v>
      </c>
      <c r="AE693" s="6">
        <f t="shared" si="203"/>
        <v>173.71642679999999</v>
      </c>
      <c r="AF693" s="4">
        <v>204</v>
      </c>
      <c r="AG693" s="6">
        <f t="shared" si="204"/>
        <v>364.59893268000002</v>
      </c>
      <c r="AH693" s="4">
        <v>120</v>
      </c>
      <c r="AI693" s="6">
        <f t="shared" si="205"/>
        <v>52.803292475999996</v>
      </c>
      <c r="AJ693" s="4">
        <v>500</v>
      </c>
      <c r="AK693" s="6">
        <f t="shared" si="206"/>
        <v>210.65</v>
      </c>
      <c r="AL693" s="4">
        <v>600</v>
      </c>
      <c r="AM693" s="6">
        <f t="shared" si="207"/>
        <v>578.39999826420001</v>
      </c>
      <c r="AN693" s="4">
        <v>208</v>
      </c>
      <c r="AO693" s="6">
        <f t="shared" si="208"/>
        <v>135.83764479999999</v>
      </c>
      <c r="AP693" s="6">
        <v>3776.4148000000005</v>
      </c>
    </row>
    <row r="694" spans="1:42" x14ac:dyDescent="0.25">
      <c r="A694" s="1">
        <v>4013</v>
      </c>
      <c r="B694" s="1" t="s">
        <v>2358</v>
      </c>
      <c r="C694" s="1" t="s">
        <v>1315</v>
      </c>
      <c r="D694" s="4">
        <v>15000</v>
      </c>
      <c r="E694" s="6">
        <f t="shared" si="190"/>
        <v>5848.5</v>
      </c>
      <c r="F694" s="4">
        <v>5280</v>
      </c>
      <c r="G694" s="6">
        <f t="shared" si="191"/>
        <v>4227.4823711999998</v>
      </c>
      <c r="H694" s="4">
        <v>2000</v>
      </c>
      <c r="I694" s="6">
        <f t="shared" si="192"/>
        <v>1160</v>
      </c>
      <c r="J694" s="4">
        <v>7500</v>
      </c>
      <c r="K694" s="6">
        <f t="shared" si="193"/>
        <v>2684.9981339999999</v>
      </c>
      <c r="L694" s="4">
        <v>3190</v>
      </c>
      <c r="M694" s="6">
        <f t="shared" si="194"/>
        <v>2248.9733330983713</v>
      </c>
      <c r="N694" s="4">
        <v>3504</v>
      </c>
      <c r="O694" s="6">
        <f t="shared" si="195"/>
        <v>2207.5340160000001</v>
      </c>
      <c r="P694" s="4">
        <v>3504</v>
      </c>
      <c r="Q694" s="6">
        <f t="shared" si="196"/>
        <v>2207.5340160000001</v>
      </c>
      <c r="R694" s="4">
        <v>2922</v>
      </c>
      <c r="S694" s="6">
        <f t="shared" si="197"/>
        <v>1914.8026709999999</v>
      </c>
      <c r="T694" s="4">
        <v>6000</v>
      </c>
      <c r="U694" s="6">
        <f t="shared" si="198"/>
        <v>1644.0065999999999</v>
      </c>
      <c r="V694" s="4">
        <v>6000</v>
      </c>
      <c r="W694" s="6">
        <f t="shared" si="199"/>
        <v>2243.4041999999999</v>
      </c>
      <c r="X694" s="4">
        <v>4320</v>
      </c>
      <c r="Y694" s="6">
        <f t="shared" si="200"/>
        <v>1583.2816977599998</v>
      </c>
      <c r="Z694" s="4">
        <v>4008</v>
      </c>
      <c r="AA694" s="6">
        <f t="shared" si="201"/>
        <v>1267.9579181280001</v>
      </c>
      <c r="AB694" s="4">
        <v>3000</v>
      </c>
      <c r="AC694" s="6">
        <f t="shared" si="202"/>
        <v>1299.009783</v>
      </c>
      <c r="AD694" s="4">
        <v>3504</v>
      </c>
      <c r="AE694" s="6">
        <f t="shared" si="203"/>
        <v>2415.4855536</v>
      </c>
      <c r="AF694" s="4">
        <v>3000</v>
      </c>
      <c r="AG694" s="6">
        <f t="shared" si="204"/>
        <v>5361.7490100000005</v>
      </c>
      <c r="AH694" s="4">
        <v>4980</v>
      </c>
      <c r="AI694" s="6">
        <f t="shared" si="205"/>
        <v>2191.3366377540001</v>
      </c>
      <c r="AJ694" s="4">
        <v>3000</v>
      </c>
      <c r="AK694" s="6">
        <f t="shared" si="206"/>
        <v>1263.9000000000001</v>
      </c>
      <c r="AL694" s="4">
        <v>3000</v>
      </c>
      <c r="AM694" s="6">
        <f t="shared" si="207"/>
        <v>2891.9999913209999</v>
      </c>
      <c r="AN694" s="4">
        <v>3008</v>
      </c>
      <c r="AO694" s="6">
        <f t="shared" si="208"/>
        <v>1964.4213248000001</v>
      </c>
      <c r="AP694" s="6">
        <v>46621.007999999994</v>
      </c>
    </row>
    <row r="695" spans="1:42" x14ac:dyDescent="0.25">
      <c r="A695" s="1">
        <v>4018</v>
      </c>
      <c r="B695" s="1" t="s">
        <v>2359</v>
      </c>
      <c r="C695" s="1" t="s">
        <v>2642</v>
      </c>
      <c r="D695" s="4">
        <v>1950</v>
      </c>
      <c r="E695" s="6">
        <f t="shared" si="190"/>
        <v>760.30500000000006</v>
      </c>
      <c r="F695" s="4">
        <v>420</v>
      </c>
      <c r="G695" s="6">
        <f t="shared" si="191"/>
        <v>336.27700679999998</v>
      </c>
      <c r="H695" s="4">
        <v>448</v>
      </c>
      <c r="I695" s="6">
        <f t="shared" si="192"/>
        <v>259.83999999999997</v>
      </c>
      <c r="J695" s="4">
        <v>480</v>
      </c>
      <c r="K695" s="6">
        <f t="shared" si="193"/>
        <v>171.83988057599998</v>
      </c>
      <c r="L695" s="4">
        <v>250</v>
      </c>
      <c r="M695" s="6">
        <f t="shared" si="194"/>
        <v>176.25182861272501</v>
      </c>
      <c r="N695" s="4">
        <v>300</v>
      </c>
      <c r="O695" s="6">
        <f t="shared" si="195"/>
        <v>189.00120000000001</v>
      </c>
      <c r="P695" s="4">
        <v>300</v>
      </c>
      <c r="Q695" s="6">
        <f t="shared" si="196"/>
        <v>189.00120000000001</v>
      </c>
      <c r="R695" s="4">
        <v>234</v>
      </c>
      <c r="S695" s="6">
        <f t="shared" si="197"/>
        <v>153.341487</v>
      </c>
      <c r="T695" s="4">
        <v>816</v>
      </c>
      <c r="U695" s="6">
        <f t="shared" si="198"/>
        <v>223.58489760000001</v>
      </c>
      <c r="V695" s="4">
        <v>684</v>
      </c>
      <c r="W695" s="6">
        <f t="shared" si="199"/>
        <v>255.74807879999997</v>
      </c>
      <c r="X695" s="4">
        <v>348</v>
      </c>
      <c r="Y695" s="6">
        <f t="shared" si="200"/>
        <v>127.54213676399999</v>
      </c>
      <c r="Z695" s="4">
        <v>528</v>
      </c>
      <c r="AA695" s="6">
        <f t="shared" si="201"/>
        <v>167.03637244800001</v>
      </c>
      <c r="AB695" s="4">
        <v>1656</v>
      </c>
      <c r="AC695" s="6">
        <f t="shared" si="202"/>
        <v>717.053400216</v>
      </c>
      <c r="AD695" s="4">
        <v>396</v>
      </c>
      <c r="AE695" s="6">
        <f t="shared" si="203"/>
        <v>272.98295639999998</v>
      </c>
      <c r="AF695" s="4">
        <v>480</v>
      </c>
      <c r="AG695" s="6">
        <f t="shared" si="204"/>
        <v>857.87984159999996</v>
      </c>
      <c r="AH695" s="4">
        <v>420</v>
      </c>
      <c r="AI695" s="6">
        <f t="shared" si="205"/>
        <v>184.811523666</v>
      </c>
      <c r="AJ695" s="4">
        <v>900</v>
      </c>
      <c r="AK695" s="6">
        <f t="shared" si="206"/>
        <v>379.17</v>
      </c>
      <c r="AL695" s="4">
        <v>324</v>
      </c>
      <c r="AM695" s="6">
        <f t="shared" si="207"/>
        <v>312.33599906266801</v>
      </c>
      <c r="AN695" s="4">
        <v>880</v>
      </c>
      <c r="AO695" s="6">
        <f t="shared" si="208"/>
        <v>574.69772799999998</v>
      </c>
      <c r="AP695" s="6">
        <v>6307.8689999999997</v>
      </c>
    </row>
    <row r="696" spans="1:42" x14ac:dyDescent="0.25">
      <c r="A696" s="1">
        <v>4432</v>
      </c>
      <c r="B696" s="1" t="s">
        <v>2360</v>
      </c>
      <c r="C696" s="1" t="s">
        <v>1316</v>
      </c>
      <c r="D696" s="4">
        <v>1614</v>
      </c>
      <c r="E696" s="6">
        <f t="shared" si="190"/>
        <v>629.29860000000008</v>
      </c>
      <c r="F696" s="4">
        <v>348</v>
      </c>
      <c r="G696" s="6">
        <f t="shared" si="191"/>
        <v>278.62951992000001</v>
      </c>
      <c r="H696" s="4">
        <v>368</v>
      </c>
      <c r="I696" s="6">
        <f t="shared" si="192"/>
        <v>213.44</v>
      </c>
      <c r="J696" s="4">
        <v>400</v>
      </c>
      <c r="K696" s="6">
        <f t="shared" si="193"/>
        <v>143.19990048</v>
      </c>
      <c r="L696" s="4">
        <v>210</v>
      </c>
      <c r="M696" s="6">
        <f t="shared" si="194"/>
        <v>148.05153603468901</v>
      </c>
      <c r="N696" s="4">
        <v>252</v>
      </c>
      <c r="O696" s="6">
        <f t="shared" si="195"/>
        <v>158.761008</v>
      </c>
      <c r="P696" s="4">
        <v>252</v>
      </c>
      <c r="Q696" s="6">
        <f t="shared" si="196"/>
        <v>158.761008</v>
      </c>
      <c r="R696" s="4">
        <v>0</v>
      </c>
      <c r="S696" s="6">
        <f t="shared" si="197"/>
        <v>0</v>
      </c>
      <c r="T696" s="4">
        <v>672</v>
      </c>
      <c r="U696" s="6">
        <f t="shared" si="198"/>
        <v>184.12873919999998</v>
      </c>
      <c r="V696" s="4">
        <v>564</v>
      </c>
      <c r="W696" s="6">
        <f t="shared" si="199"/>
        <v>210.87999479999999</v>
      </c>
      <c r="X696" s="4">
        <v>288</v>
      </c>
      <c r="Y696" s="6">
        <f t="shared" si="200"/>
        <v>105.55211318399999</v>
      </c>
      <c r="Z696" s="4">
        <v>432</v>
      </c>
      <c r="AA696" s="6">
        <f t="shared" si="201"/>
        <v>136.66612291199999</v>
      </c>
      <c r="AB696" s="4">
        <v>1008</v>
      </c>
      <c r="AC696" s="6">
        <f t="shared" si="202"/>
        <v>436.46728708799998</v>
      </c>
      <c r="AD696" s="4">
        <v>336</v>
      </c>
      <c r="AE696" s="6">
        <f t="shared" si="203"/>
        <v>231.62190240000001</v>
      </c>
      <c r="AF696" s="4">
        <v>600</v>
      </c>
      <c r="AG696" s="6">
        <f t="shared" si="204"/>
        <v>1072.349802</v>
      </c>
      <c r="AH696" s="4">
        <v>360</v>
      </c>
      <c r="AI696" s="6">
        <f t="shared" si="205"/>
        <v>158.40987742799999</v>
      </c>
      <c r="AJ696" s="4">
        <v>1000</v>
      </c>
      <c r="AK696" s="6">
        <f t="shared" si="206"/>
        <v>421.3</v>
      </c>
      <c r="AL696" s="4">
        <v>264</v>
      </c>
      <c r="AM696" s="6">
        <f t="shared" si="207"/>
        <v>254.495999236248</v>
      </c>
      <c r="AN696" s="4">
        <v>704</v>
      </c>
      <c r="AO696" s="6">
        <f t="shared" si="208"/>
        <v>459.75818240000001</v>
      </c>
      <c r="AP696" s="6">
        <v>5401.016599999999</v>
      </c>
    </row>
    <row r="697" spans="1:42" x14ac:dyDescent="0.25">
      <c r="A697" s="1">
        <v>462</v>
      </c>
      <c r="B697" s="1" t="s">
        <v>2361</v>
      </c>
      <c r="C697" s="1" t="s">
        <v>2643</v>
      </c>
      <c r="D697" s="4">
        <v>2406</v>
      </c>
      <c r="E697" s="6">
        <f t="shared" si="190"/>
        <v>938.09940000000006</v>
      </c>
      <c r="F697" s="4">
        <v>0</v>
      </c>
      <c r="G697" s="6">
        <f t="shared" si="191"/>
        <v>0</v>
      </c>
      <c r="H697" s="4">
        <v>360</v>
      </c>
      <c r="I697" s="6">
        <f t="shared" si="192"/>
        <v>208.79999999999998</v>
      </c>
      <c r="J697" s="4">
        <v>200</v>
      </c>
      <c r="K697" s="6">
        <f t="shared" si="193"/>
        <v>71.599950239999998</v>
      </c>
      <c r="L697" s="4">
        <v>200</v>
      </c>
      <c r="M697" s="6">
        <f t="shared" si="194"/>
        <v>141.00146289017999</v>
      </c>
      <c r="N697" s="4">
        <v>372</v>
      </c>
      <c r="O697" s="6">
        <f t="shared" si="195"/>
        <v>234.36148800000001</v>
      </c>
      <c r="P697" s="4">
        <v>372</v>
      </c>
      <c r="Q697" s="6">
        <f t="shared" si="196"/>
        <v>234.36148800000001</v>
      </c>
      <c r="R697" s="4">
        <v>288</v>
      </c>
      <c r="S697" s="6">
        <f t="shared" si="197"/>
        <v>188.72798399999999</v>
      </c>
      <c r="T697" s="4">
        <v>792</v>
      </c>
      <c r="U697" s="6">
        <f t="shared" si="198"/>
        <v>217.00887119999999</v>
      </c>
      <c r="V697" s="4">
        <v>804</v>
      </c>
      <c r="W697" s="6">
        <f t="shared" si="199"/>
        <v>300.61616279999998</v>
      </c>
      <c r="X697" s="4">
        <v>420</v>
      </c>
      <c r="Y697" s="6">
        <f t="shared" si="200"/>
        <v>153.93016505999998</v>
      </c>
      <c r="Z697" s="4">
        <v>0</v>
      </c>
      <c r="AA697" s="6">
        <f t="shared" si="201"/>
        <v>0</v>
      </c>
      <c r="AB697" s="4">
        <v>792</v>
      </c>
      <c r="AC697" s="6">
        <f t="shared" si="202"/>
        <v>342.93858271199997</v>
      </c>
      <c r="AD697" s="4">
        <v>492</v>
      </c>
      <c r="AE697" s="6">
        <f t="shared" si="203"/>
        <v>339.16064280000001</v>
      </c>
      <c r="AF697" s="4">
        <v>144</v>
      </c>
      <c r="AG697" s="6">
        <f t="shared" si="204"/>
        <v>257.36395248000002</v>
      </c>
      <c r="AH697" s="4">
        <v>240</v>
      </c>
      <c r="AI697" s="6">
        <f t="shared" si="205"/>
        <v>105.60658495199999</v>
      </c>
      <c r="AJ697" s="4">
        <v>240</v>
      </c>
      <c r="AK697" s="6">
        <f t="shared" si="206"/>
        <v>101.11199999999999</v>
      </c>
      <c r="AL697" s="4">
        <v>360</v>
      </c>
      <c r="AM697" s="6">
        <f t="shared" si="207"/>
        <v>347.03999895852002</v>
      </c>
      <c r="AN697" s="4">
        <v>400</v>
      </c>
      <c r="AO697" s="6">
        <f t="shared" si="208"/>
        <v>261.22624000000002</v>
      </c>
      <c r="AP697" s="6">
        <v>4442.415399999999</v>
      </c>
    </row>
    <row r="698" spans="1:42" x14ac:dyDescent="0.25">
      <c r="A698" s="1">
        <v>6328</v>
      </c>
      <c r="B698" s="1" t="s">
        <v>2362</v>
      </c>
      <c r="C698" s="1" t="s">
        <v>1317</v>
      </c>
      <c r="D698" s="4">
        <v>4998</v>
      </c>
      <c r="E698" s="6">
        <f t="shared" si="190"/>
        <v>1948.7202000000002</v>
      </c>
      <c r="F698" s="4">
        <v>1752</v>
      </c>
      <c r="G698" s="6">
        <f t="shared" si="191"/>
        <v>1402.75551408</v>
      </c>
      <c r="H698" s="4">
        <v>1880</v>
      </c>
      <c r="I698" s="6">
        <f t="shared" si="192"/>
        <v>1090.3999999999999</v>
      </c>
      <c r="J698" s="4">
        <v>2000</v>
      </c>
      <c r="K698" s="6">
        <f t="shared" si="193"/>
        <v>715.99950239999998</v>
      </c>
      <c r="L698" s="4">
        <v>1060</v>
      </c>
      <c r="M698" s="6">
        <f t="shared" si="194"/>
        <v>747.30775331795405</v>
      </c>
      <c r="N698" s="4">
        <v>996</v>
      </c>
      <c r="O698" s="6">
        <f t="shared" si="195"/>
        <v>627.48398399999996</v>
      </c>
      <c r="P698" s="4">
        <v>996</v>
      </c>
      <c r="Q698" s="6">
        <f t="shared" si="196"/>
        <v>627.48398399999996</v>
      </c>
      <c r="R698" s="4">
        <v>966</v>
      </c>
      <c r="S698" s="6">
        <f t="shared" si="197"/>
        <v>633.02511300000003</v>
      </c>
      <c r="T698" s="4">
        <v>3456</v>
      </c>
      <c r="U698" s="6">
        <f t="shared" si="198"/>
        <v>946.94780160000005</v>
      </c>
      <c r="V698" s="4">
        <v>2880</v>
      </c>
      <c r="W698" s="6">
        <f t="shared" si="199"/>
        <v>1076.834016</v>
      </c>
      <c r="X698" s="4">
        <v>1440</v>
      </c>
      <c r="Y698" s="6">
        <f t="shared" si="200"/>
        <v>527.76056591999998</v>
      </c>
      <c r="Z698" s="4">
        <v>2232</v>
      </c>
      <c r="AA698" s="6">
        <f t="shared" si="201"/>
        <v>706.10830171200007</v>
      </c>
      <c r="AB698" s="4">
        <v>3504</v>
      </c>
      <c r="AC698" s="6">
        <f t="shared" si="202"/>
        <v>1517.2434265439999</v>
      </c>
      <c r="AD698" s="4">
        <v>996</v>
      </c>
      <c r="AE698" s="6">
        <f t="shared" si="203"/>
        <v>686.59349639999994</v>
      </c>
      <c r="AF698" s="4">
        <v>396</v>
      </c>
      <c r="AG698" s="6">
        <f t="shared" si="204"/>
        <v>707.75086931999999</v>
      </c>
      <c r="AH698" s="4">
        <v>1860</v>
      </c>
      <c r="AI698" s="6">
        <f t="shared" si="205"/>
        <v>818.45103337800003</v>
      </c>
      <c r="AJ698" s="4">
        <v>1200</v>
      </c>
      <c r="AK698" s="6">
        <f t="shared" si="206"/>
        <v>505.56</v>
      </c>
      <c r="AL698" s="4">
        <v>1356</v>
      </c>
      <c r="AM698" s="6">
        <f t="shared" si="207"/>
        <v>1307.1839960770919</v>
      </c>
      <c r="AN698" s="4">
        <v>992</v>
      </c>
      <c r="AO698" s="6">
        <f t="shared" si="208"/>
        <v>647.84107519999998</v>
      </c>
      <c r="AP698" s="6">
        <v>17239.566200000005</v>
      </c>
    </row>
    <row r="699" spans="1:42" x14ac:dyDescent="0.25">
      <c r="A699" s="1">
        <v>6329</v>
      </c>
      <c r="B699" s="1" t="s">
        <v>2363</v>
      </c>
      <c r="C699" s="1" t="s">
        <v>2644</v>
      </c>
      <c r="D699" s="4">
        <v>1002</v>
      </c>
      <c r="E699" s="6">
        <f t="shared" si="190"/>
        <v>390.6798</v>
      </c>
      <c r="F699" s="4">
        <v>600</v>
      </c>
      <c r="G699" s="6">
        <f t="shared" si="191"/>
        <v>480.39572399999997</v>
      </c>
      <c r="H699" s="4">
        <v>600</v>
      </c>
      <c r="I699" s="6">
        <f t="shared" si="192"/>
        <v>348</v>
      </c>
      <c r="J699" s="4">
        <v>250</v>
      </c>
      <c r="K699" s="6">
        <f t="shared" si="193"/>
        <v>89.499937799999998</v>
      </c>
      <c r="L699" s="4">
        <v>250</v>
      </c>
      <c r="M699" s="6">
        <f t="shared" si="194"/>
        <v>176.25182861272501</v>
      </c>
      <c r="N699" s="4">
        <v>348</v>
      </c>
      <c r="O699" s="6">
        <f t="shared" si="195"/>
        <v>219.24139199999999</v>
      </c>
      <c r="P699" s="4">
        <v>348</v>
      </c>
      <c r="Q699" s="6">
        <f t="shared" si="196"/>
        <v>219.24139199999999</v>
      </c>
      <c r="R699" s="4">
        <v>516</v>
      </c>
      <c r="S699" s="6">
        <f t="shared" si="197"/>
        <v>338.13763799999998</v>
      </c>
      <c r="T699" s="4">
        <v>792</v>
      </c>
      <c r="U699" s="6">
        <f t="shared" si="198"/>
        <v>217.00887119999999</v>
      </c>
      <c r="V699" s="4">
        <v>600</v>
      </c>
      <c r="W699" s="6">
        <f t="shared" si="199"/>
        <v>224.34041999999999</v>
      </c>
      <c r="X699" s="4">
        <v>396</v>
      </c>
      <c r="Y699" s="6">
        <f t="shared" si="200"/>
        <v>145.134155628</v>
      </c>
      <c r="Z699" s="4">
        <v>288</v>
      </c>
      <c r="AA699" s="6">
        <f t="shared" si="201"/>
        <v>91.110748608000009</v>
      </c>
      <c r="AB699" s="4">
        <v>408</v>
      </c>
      <c r="AC699" s="6">
        <f t="shared" si="202"/>
        <v>176.665330488</v>
      </c>
      <c r="AD699" s="4">
        <v>96</v>
      </c>
      <c r="AE699" s="6">
        <f t="shared" si="203"/>
        <v>66.177686399999999</v>
      </c>
      <c r="AF699" s="4">
        <v>120</v>
      </c>
      <c r="AG699" s="6">
        <f t="shared" si="204"/>
        <v>214.46996039999999</v>
      </c>
      <c r="AH699" s="4">
        <v>240</v>
      </c>
      <c r="AI699" s="6">
        <f t="shared" si="205"/>
        <v>105.60658495199999</v>
      </c>
      <c r="AJ699" s="4">
        <v>240</v>
      </c>
      <c r="AK699" s="6">
        <f t="shared" si="206"/>
        <v>101.11199999999999</v>
      </c>
      <c r="AL699" s="4">
        <v>600</v>
      </c>
      <c r="AM699" s="6">
        <f t="shared" si="207"/>
        <v>578.39999826420001</v>
      </c>
      <c r="AN699" s="4">
        <v>144</v>
      </c>
      <c r="AO699" s="6">
        <f t="shared" si="208"/>
        <v>94.041446399999998</v>
      </c>
      <c r="AP699" s="6">
        <v>4275.1617999999999</v>
      </c>
    </row>
    <row r="700" spans="1:42" x14ac:dyDescent="0.25">
      <c r="A700" s="1">
        <v>6330</v>
      </c>
      <c r="B700" s="1" t="s">
        <v>2364</v>
      </c>
      <c r="C700" s="1" t="s">
        <v>2645</v>
      </c>
      <c r="D700" s="4">
        <v>102</v>
      </c>
      <c r="E700" s="6">
        <f t="shared" si="190"/>
        <v>39.769800000000004</v>
      </c>
      <c r="F700" s="4">
        <v>84</v>
      </c>
      <c r="G700" s="6">
        <f t="shared" si="191"/>
        <v>67.255401359999993</v>
      </c>
      <c r="H700" s="4">
        <v>88</v>
      </c>
      <c r="I700" s="6">
        <f t="shared" si="192"/>
        <v>51.04</v>
      </c>
      <c r="J700" s="4">
        <v>30</v>
      </c>
      <c r="K700" s="6">
        <f t="shared" si="193"/>
        <v>10.739992535999999</v>
      </c>
      <c r="L700" s="4">
        <v>50</v>
      </c>
      <c r="M700" s="6">
        <f t="shared" si="194"/>
        <v>35.250365722544998</v>
      </c>
      <c r="N700" s="4">
        <v>48</v>
      </c>
      <c r="O700" s="6">
        <f t="shared" si="195"/>
        <v>30.240192</v>
      </c>
      <c r="P700" s="4">
        <v>48</v>
      </c>
      <c r="Q700" s="6">
        <f t="shared" si="196"/>
        <v>30.240192</v>
      </c>
      <c r="R700" s="4">
        <v>48</v>
      </c>
      <c r="S700" s="6">
        <f t="shared" si="197"/>
        <v>31.454664000000001</v>
      </c>
      <c r="T700" s="4">
        <v>96</v>
      </c>
      <c r="U700" s="6">
        <f t="shared" si="198"/>
        <v>26.3041056</v>
      </c>
      <c r="V700" s="4">
        <v>96</v>
      </c>
      <c r="W700" s="6">
        <f t="shared" si="199"/>
        <v>35.894467199999994</v>
      </c>
      <c r="X700" s="4">
        <v>72</v>
      </c>
      <c r="Y700" s="6">
        <f t="shared" si="200"/>
        <v>26.388028295999998</v>
      </c>
      <c r="Z700" s="4">
        <v>96</v>
      </c>
      <c r="AA700" s="6">
        <f t="shared" si="201"/>
        <v>30.370249536000003</v>
      </c>
      <c r="AB700" s="4">
        <v>96</v>
      </c>
      <c r="AC700" s="6">
        <f t="shared" si="202"/>
        <v>41.568313055999994</v>
      </c>
      <c r="AD700" s="4">
        <v>84</v>
      </c>
      <c r="AE700" s="6">
        <f t="shared" si="203"/>
        <v>57.905475600000003</v>
      </c>
      <c r="AF700" s="4">
        <v>48</v>
      </c>
      <c r="AG700" s="6">
        <f t="shared" si="204"/>
        <v>85.787984160000008</v>
      </c>
      <c r="AH700" s="4">
        <v>60</v>
      </c>
      <c r="AI700" s="6">
        <f t="shared" si="205"/>
        <v>26.401646237999998</v>
      </c>
      <c r="AJ700" s="4">
        <v>80</v>
      </c>
      <c r="AK700" s="6">
        <f t="shared" si="206"/>
        <v>33.704000000000001</v>
      </c>
      <c r="AL700" s="4">
        <v>60</v>
      </c>
      <c r="AM700" s="6">
        <f t="shared" si="207"/>
        <v>57.839999826419998</v>
      </c>
      <c r="AN700" s="4">
        <v>80</v>
      </c>
      <c r="AO700" s="6">
        <f t="shared" si="208"/>
        <v>52.245248000000004</v>
      </c>
      <c r="AP700" s="6">
        <v>770.27979999999991</v>
      </c>
    </row>
    <row r="701" spans="1:42" x14ac:dyDescent="0.25">
      <c r="A701" s="1">
        <v>6332</v>
      </c>
      <c r="B701" s="1" t="s">
        <v>2365</v>
      </c>
      <c r="C701" s="1" t="s">
        <v>1318</v>
      </c>
      <c r="D701" s="4">
        <v>1500</v>
      </c>
      <c r="E701" s="6">
        <f t="shared" si="190"/>
        <v>584.85</v>
      </c>
      <c r="F701" s="4">
        <v>396</v>
      </c>
      <c r="G701" s="6">
        <f t="shared" si="191"/>
        <v>317.06117783999997</v>
      </c>
      <c r="H701" s="4">
        <v>360</v>
      </c>
      <c r="I701" s="6">
        <f t="shared" si="192"/>
        <v>208.79999999999998</v>
      </c>
      <c r="J701" s="4">
        <v>690</v>
      </c>
      <c r="K701" s="6">
        <f t="shared" si="193"/>
        <v>247.01982832799999</v>
      </c>
      <c r="L701" s="4">
        <v>200</v>
      </c>
      <c r="M701" s="6">
        <f t="shared" si="194"/>
        <v>141.00146289017999</v>
      </c>
      <c r="N701" s="4">
        <v>240</v>
      </c>
      <c r="O701" s="6">
        <f t="shared" si="195"/>
        <v>151.20096000000001</v>
      </c>
      <c r="P701" s="4">
        <v>240</v>
      </c>
      <c r="Q701" s="6">
        <f t="shared" si="196"/>
        <v>151.20096000000001</v>
      </c>
      <c r="R701" s="4">
        <v>186</v>
      </c>
      <c r="S701" s="6">
        <f t="shared" si="197"/>
        <v>121.88682299999999</v>
      </c>
      <c r="T701" s="4">
        <v>648</v>
      </c>
      <c r="U701" s="6">
        <f t="shared" si="198"/>
        <v>177.55271279999999</v>
      </c>
      <c r="V701" s="4">
        <v>552</v>
      </c>
      <c r="W701" s="6">
        <f t="shared" si="199"/>
        <v>206.39318639999999</v>
      </c>
      <c r="X701" s="4">
        <v>276</v>
      </c>
      <c r="Y701" s="6">
        <f t="shared" si="200"/>
        <v>101.15410846799999</v>
      </c>
      <c r="Z701" s="4">
        <v>672</v>
      </c>
      <c r="AA701" s="6">
        <f t="shared" si="201"/>
        <v>212.59174675200001</v>
      </c>
      <c r="AB701" s="4">
        <v>792</v>
      </c>
      <c r="AC701" s="6">
        <f t="shared" si="202"/>
        <v>342.93858271199997</v>
      </c>
      <c r="AD701" s="4">
        <v>324</v>
      </c>
      <c r="AE701" s="6">
        <f t="shared" si="203"/>
        <v>223.3496916</v>
      </c>
      <c r="AF701" s="4">
        <v>600</v>
      </c>
      <c r="AG701" s="6">
        <f t="shared" si="204"/>
        <v>1072.349802</v>
      </c>
      <c r="AH701" s="4">
        <v>360</v>
      </c>
      <c r="AI701" s="6">
        <f t="shared" si="205"/>
        <v>158.40987742799999</v>
      </c>
      <c r="AJ701" s="4">
        <v>1000</v>
      </c>
      <c r="AK701" s="6">
        <f t="shared" si="206"/>
        <v>421.3</v>
      </c>
      <c r="AL701" s="4">
        <v>252</v>
      </c>
      <c r="AM701" s="6">
        <f t="shared" si="207"/>
        <v>242.92799927096399</v>
      </c>
      <c r="AN701" s="4">
        <v>496</v>
      </c>
      <c r="AO701" s="6">
        <f t="shared" si="208"/>
        <v>323.92053759999999</v>
      </c>
      <c r="AP701" s="6">
        <v>5405.0519999999997</v>
      </c>
    </row>
    <row r="702" spans="1:42" x14ac:dyDescent="0.25">
      <c r="A702" s="1">
        <v>6360</v>
      </c>
      <c r="B702" s="1" t="s">
        <v>2366</v>
      </c>
      <c r="C702" s="1" t="s">
        <v>2646</v>
      </c>
      <c r="D702" s="4">
        <v>300</v>
      </c>
      <c r="E702" s="6">
        <f t="shared" si="190"/>
        <v>116.97000000000001</v>
      </c>
      <c r="F702" s="4">
        <v>96</v>
      </c>
      <c r="G702" s="6">
        <f t="shared" si="191"/>
        <v>76.863315839999999</v>
      </c>
      <c r="H702" s="4">
        <v>96</v>
      </c>
      <c r="I702" s="6">
        <f t="shared" si="192"/>
        <v>55.679999999999993</v>
      </c>
      <c r="J702" s="4">
        <v>0</v>
      </c>
      <c r="K702" s="6">
        <f t="shared" si="193"/>
        <v>0</v>
      </c>
      <c r="L702" s="4">
        <v>50</v>
      </c>
      <c r="M702" s="6">
        <f t="shared" si="194"/>
        <v>35.250365722544998</v>
      </c>
      <c r="N702" s="4">
        <v>96</v>
      </c>
      <c r="O702" s="6">
        <f t="shared" si="195"/>
        <v>60.480384000000001</v>
      </c>
      <c r="P702" s="4">
        <v>96</v>
      </c>
      <c r="Q702" s="6">
        <f t="shared" si="196"/>
        <v>60.480384000000001</v>
      </c>
      <c r="R702" s="4">
        <v>102</v>
      </c>
      <c r="S702" s="6">
        <f t="shared" si="197"/>
        <v>66.841161</v>
      </c>
      <c r="T702" s="4">
        <v>72</v>
      </c>
      <c r="U702" s="6">
        <f t="shared" si="198"/>
        <v>19.7280792</v>
      </c>
      <c r="V702" s="4">
        <v>96</v>
      </c>
      <c r="W702" s="6">
        <f t="shared" si="199"/>
        <v>35.894467199999994</v>
      </c>
      <c r="X702" s="4">
        <v>96</v>
      </c>
      <c r="Y702" s="6">
        <f t="shared" si="200"/>
        <v>35.184037728</v>
      </c>
      <c r="Z702" s="4">
        <v>0</v>
      </c>
      <c r="AA702" s="6">
        <f t="shared" si="201"/>
        <v>0</v>
      </c>
      <c r="AB702" s="4">
        <v>192</v>
      </c>
      <c r="AC702" s="6">
        <f t="shared" si="202"/>
        <v>83.136626111999988</v>
      </c>
      <c r="AD702" s="4">
        <v>48</v>
      </c>
      <c r="AE702" s="6">
        <f t="shared" si="203"/>
        <v>33.088843199999999</v>
      </c>
      <c r="AF702" s="4">
        <v>48</v>
      </c>
      <c r="AG702" s="6">
        <f t="shared" si="204"/>
        <v>85.787984160000008</v>
      </c>
      <c r="AH702" s="4">
        <v>120</v>
      </c>
      <c r="AI702" s="6">
        <f t="shared" si="205"/>
        <v>52.803292475999996</v>
      </c>
      <c r="AJ702" s="4">
        <v>40</v>
      </c>
      <c r="AK702" s="6">
        <f t="shared" si="206"/>
        <v>16.852</v>
      </c>
      <c r="AL702" s="4">
        <v>96</v>
      </c>
      <c r="AM702" s="6">
        <f t="shared" si="207"/>
        <v>92.543999722272005</v>
      </c>
      <c r="AN702" s="4">
        <v>48</v>
      </c>
      <c r="AO702" s="6">
        <f t="shared" si="208"/>
        <v>31.347148799999999</v>
      </c>
      <c r="AP702" s="6">
        <v>958.846</v>
      </c>
    </row>
    <row r="703" spans="1:42" x14ac:dyDescent="0.25">
      <c r="A703" s="1">
        <v>6569</v>
      </c>
      <c r="B703" s="1" t="s">
        <v>2367</v>
      </c>
      <c r="C703" s="1" t="s">
        <v>1320</v>
      </c>
      <c r="D703" s="4">
        <v>750</v>
      </c>
      <c r="E703" s="6">
        <f t="shared" si="190"/>
        <v>292.42500000000001</v>
      </c>
      <c r="F703" s="4">
        <v>156</v>
      </c>
      <c r="G703" s="6">
        <f t="shared" si="191"/>
        <v>124.90288824</v>
      </c>
      <c r="H703" s="4">
        <v>168</v>
      </c>
      <c r="I703" s="6">
        <f t="shared" si="192"/>
        <v>97.44</v>
      </c>
      <c r="J703" s="4">
        <v>330</v>
      </c>
      <c r="K703" s="6">
        <f t="shared" si="193"/>
        <v>118.139917896</v>
      </c>
      <c r="L703" s="4">
        <v>100</v>
      </c>
      <c r="M703" s="6">
        <f t="shared" si="194"/>
        <v>70.500731445089997</v>
      </c>
      <c r="N703" s="4">
        <v>120</v>
      </c>
      <c r="O703" s="6">
        <f t="shared" si="195"/>
        <v>75.600480000000005</v>
      </c>
      <c r="P703" s="4">
        <v>120</v>
      </c>
      <c r="Q703" s="6">
        <f t="shared" si="196"/>
        <v>75.600480000000005</v>
      </c>
      <c r="R703" s="4">
        <v>90</v>
      </c>
      <c r="S703" s="6">
        <f t="shared" si="197"/>
        <v>58.977494999999998</v>
      </c>
      <c r="T703" s="4">
        <v>312</v>
      </c>
      <c r="U703" s="6">
        <f t="shared" si="198"/>
        <v>85.488343200000003</v>
      </c>
      <c r="V703" s="4">
        <v>264</v>
      </c>
      <c r="W703" s="6">
        <f t="shared" si="199"/>
        <v>98.709784799999994</v>
      </c>
      <c r="X703" s="4">
        <v>132</v>
      </c>
      <c r="Y703" s="6">
        <f t="shared" si="200"/>
        <v>48.378051876000001</v>
      </c>
      <c r="Z703" s="4">
        <v>216</v>
      </c>
      <c r="AA703" s="6">
        <f t="shared" si="201"/>
        <v>68.333061455999996</v>
      </c>
      <c r="AB703" s="4">
        <v>408</v>
      </c>
      <c r="AC703" s="6">
        <f t="shared" si="202"/>
        <v>176.665330488</v>
      </c>
      <c r="AD703" s="4">
        <v>156</v>
      </c>
      <c r="AE703" s="6">
        <f t="shared" si="203"/>
        <v>107.53874039999999</v>
      </c>
      <c r="AF703" s="4">
        <v>156</v>
      </c>
      <c r="AG703" s="6">
        <f t="shared" si="204"/>
        <v>278.81094852000001</v>
      </c>
      <c r="AH703" s="4">
        <v>180</v>
      </c>
      <c r="AI703" s="6">
        <f t="shared" si="205"/>
        <v>79.204938713999994</v>
      </c>
      <c r="AJ703" s="4">
        <v>800</v>
      </c>
      <c r="AK703" s="6">
        <f t="shared" si="206"/>
        <v>337.04</v>
      </c>
      <c r="AL703" s="4">
        <v>120</v>
      </c>
      <c r="AM703" s="6">
        <f t="shared" si="207"/>
        <v>115.67999965284</v>
      </c>
      <c r="AN703" s="4">
        <v>336</v>
      </c>
      <c r="AO703" s="6">
        <f t="shared" si="208"/>
        <v>219.43004160000001</v>
      </c>
      <c r="AP703" s="6">
        <v>2528.4110000000001</v>
      </c>
    </row>
    <row r="704" spans="1:42" x14ac:dyDescent="0.25">
      <c r="A704" s="1">
        <v>6571</v>
      </c>
      <c r="B704" s="1" t="s">
        <v>2368</v>
      </c>
      <c r="C704" s="1" t="s">
        <v>2647</v>
      </c>
      <c r="D704" s="4">
        <v>600</v>
      </c>
      <c r="E704" s="6">
        <f t="shared" si="190"/>
        <v>233.94000000000003</v>
      </c>
      <c r="F704" s="4">
        <v>216</v>
      </c>
      <c r="G704" s="6">
        <f t="shared" si="191"/>
        <v>172.94246063999998</v>
      </c>
      <c r="H704" s="4">
        <v>240</v>
      </c>
      <c r="I704" s="6">
        <f t="shared" si="192"/>
        <v>139.19999999999999</v>
      </c>
      <c r="J704" s="4">
        <v>150</v>
      </c>
      <c r="K704" s="6">
        <f t="shared" si="193"/>
        <v>53.699962679999999</v>
      </c>
      <c r="L704" s="4">
        <v>130</v>
      </c>
      <c r="M704" s="6">
        <f t="shared" si="194"/>
        <v>91.65095087861701</v>
      </c>
      <c r="N704" s="4">
        <v>156</v>
      </c>
      <c r="O704" s="6">
        <f t="shared" si="195"/>
        <v>98.280624000000003</v>
      </c>
      <c r="P704" s="4">
        <v>156</v>
      </c>
      <c r="Q704" s="6">
        <f t="shared" si="196"/>
        <v>98.280624000000003</v>
      </c>
      <c r="R704" s="4">
        <v>120</v>
      </c>
      <c r="S704" s="6">
        <f t="shared" si="197"/>
        <v>78.636659999999992</v>
      </c>
      <c r="T704" s="4">
        <v>432</v>
      </c>
      <c r="U704" s="6">
        <f t="shared" si="198"/>
        <v>118.36847520000001</v>
      </c>
      <c r="V704" s="4">
        <v>300</v>
      </c>
      <c r="W704" s="6">
        <f t="shared" si="199"/>
        <v>112.17021</v>
      </c>
      <c r="X704" s="4">
        <v>180</v>
      </c>
      <c r="Y704" s="6">
        <f t="shared" si="200"/>
        <v>65.970070739999997</v>
      </c>
      <c r="Z704" s="4">
        <v>144</v>
      </c>
      <c r="AA704" s="6">
        <f t="shared" si="201"/>
        <v>45.555374304000004</v>
      </c>
      <c r="AB704" s="4">
        <v>288</v>
      </c>
      <c r="AC704" s="6">
        <f t="shared" si="202"/>
        <v>124.704939168</v>
      </c>
      <c r="AD704" s="4">
        <v>156</v>
      </c>
      <c r="AE704" s="6">
        <f t="shared" si="203"/>
        <v>107.53874039999999</v>
      </c>
      <c r="AF704" s="4">
        <v>48</v>
      </c>
      <c r="AG704" s="6">
        <f t="shared" si="204"/>
        <v>85.787984160000008</v>
      </c>
      <c r="AH704" s="4">
        <v>180</v>
      </c>
      <c r="AI704" s="6">
        <f t="shared" si="205"/>
        <v>79.204938713999994</v>
      </c>
      <c r="AJ704" s="4">
        <v>100</v>
      </c>
      <c r="AK704" s="6">
        <f t="shared" si="206"/>
        <v>42.13</v>
      </c>
      <c r="AL704" s="4">
        <v>168</v>
      </c>
      <c r="AM704" s="6">
        <f t="shared" si="207"/>
        <v>161.95199951397601</v>
      </c>
      <c r="AN704" s="4">
        <v>144</v>
      </c>
      <c r="AO704" s="6">
        <f t="shared" si="208"/>
        <v>94.041446399999998</v>
      </c>
      <c r="AP704" s="6">
        <v>2003.8659999999998</v>
      </c>
    </row>
    <row r="705" spans="1:42" x14ac:dyDescent="0.25">
      <c r="A705" s="1">
        <v>6572</v>
      </c>
      <c r="B705" s="1" t="s">
        <v>2369</v>
      </c>
      <c r="C705" s="1" t="s">
        <v>1321</v>
      </c>
      <c r="D705" s="4">
        <v>402</v>
      </c>
      <c r="E705" s="6">
        <f t="shared" si="190"/>
        <v>156.7398</v>
      </c>
      <c r="F705" s="4">
        <v>216</v>
      </c>
      <c r="G705" s="6">
        <f t="shared" si="191"/>
        <v>172.94246063999998</v>
      </c>
      <c r="H705" s="4">
        <v>224</v>
      </c>
      <c r="I705" s="6">
        <f t="shared" si="192"/>
        <v>129.91999999999999</v>
      </c>
      <c r="J705" s="4">
        <v>200</v>
      </c>
      <c r="K705" s="6">
        <f t="shared" si="193"/>
        <v>71.599950239999998</v>
      </c>
      <c r="L705" s="4">
        <v>130</v>
      </c>
      <c r="M705" s="6">
        <f t="shared" si="194"/>
        <v>91.65095087861701</v>
      </c>
      <c r="N705" s="4">
        <v>156</v>
      </c>
      <c r="O705" s="6">
        <f t="shared" si="195"/>
        <v>98.280624000000003</v>
      </c>
      <c r="P705" s="4">
        <v>156</v>
      </c>
      <c r="Q705" s="6">
        <f t="shared" si="196"/>
        <v>98.280624000000003</v>
      </c>
      <c r="R705" s="4">
        <v>120</v>
      </c>
      <c r="S705" s="6">
        <f t="shared" si="197"/>
        <v>78.636659999999992</v>
      </c>
      <c r="T705" s="4">
        <v>192</v>
      </c>
      <c r="U705" s="6">
        <f t="shared" si="198"/>
        <v>52.6082112</v>
      </c>
      <c r="V705" s="4">
        <v>240</v>
      </c>
      <c r="W705" s="6">
        <f t="shared" si="199"/>
        <v>89.736167999999992</v>
      </c>
      <c r="X705" s="4">
        <v>168</v>
      </c>
      <c r="Y705" s="6">
        <f t="shared" si="200"/>
        <v>61.572066023999994</v>
      </c>
      <c r="Z705" s="4">
        <v>192</v>
      </c>
      <c r="AA705" s="6">
        <f t="shared" si="201"/>
        <v>60.740499072000006</v>
      </c>
      <c r="AB705" s="4">
        <v>408</v>
      </c>
      <c r="AC705" s="6">
        <f t="shared" si="202"/>
        <v>176.665330488</v>
      </c>
      <c r="AD705" s="4">
        <v>204</v>
      </c>
      <c r="AE705" s="6">
        <f t="shared" si="203"/>
        <v>140.62758360000001</v>
      </c>
      <c r="AF705" s="4">
        <v>96</v>
      </c>
      <c r="AG705" s="6">
        <f t="shared" si="204"/>
        <v>171.57596832000002</v>
      </c>
      <c r="AH705" s="4">
        <v>240</v>
      </c>
      <c r="AI705" s="6">
        <f t="shared" si="205"/>
        <v>105.60658495199999</v>
      </c>
      <c r="AJ705" s="4">
        <v>200</v>
      </c>
      <c r="AK705" s="6">
        <f t="shared" si="206"/>
        <v>84.26</v>
      </c>
      <c r="AL705" s="4">
        <v>168</v>
      </c>
      <c r="AM705" s="6">
        <f t="shared" si="207"/>
        <v>161.95199951397601</v>
      </c>
      <c r="AN705" s="4">
        <v>304</v>
      </c>
      <c r="AO705" s="6">
        <f t="shared" si="208"/>
        <v>198.53194240000002</v>
      </c>
      <c r="AP705" s="6">
        <v>2201.6498000000001</v>
      </c>
    </row>
    <row r="706" spans="1:42" x14ac:dyDescent="0.25">
      <c r="A706" s="1">
        <v>6574</v>
      </c>
      <c r="B706" s="1" t="s">
        <v>2370</v>
      </c>
      <c r="C706" s="1" t="s">
        <v>1322</v>
      </c>
      <c r="D706" s="4">
        <v>1002</v>
      </c>
      <c r="E706" s="6">
        <f t="shared" si="190"/>
        <v>390.6798</v>
      </c>
      <c r="F706" s="4">
        <v>420</v>
      </c>
      <c r="G706" s="6">
        <f t="shared" si="191"/>
        <v>336.27700679999998</v>
      </c>
      <c r="H706" s="4">
        <v>304</v>
      </c>
      <c r="I706" s="6">
        <f t="shared" si="192"/>
        <v>176.32</v>
      </c>
      <c r="J706" s="4">
        <v>160</v>
      </c>
      <c r="K706" s="6">
        <f t="shared" si="193"/>
        <v>57.279960191999997</v>
      </c>
      <c r="L706" s="4">
        <v>250</v>
      </c>
      <c r="M706" s="6">
        <f t="shared" si="194"/>
        <v>176.25182861272501</v>
      </c>
      <c r="N706" s="4">
        <v>300</v>
      </c>
      <c r="O706" s="6">
        <f t="shared" si="195"/>
        <v>189.00120000000001</v>
      </c>
      <c r="P706" s="4">
        <v>300</v>
      </c>
      <c r="Q706" s="6">
        <f t="shared" si="196"/>
        <v>189.00120000000001</v>
      </c>
      <c r="R706" s="4">
        <v>162</v>
      </c>
      <c r="S706" s="6">
        <f t="shared" si="197"/>
        <v>106.159491</v>
      </c>
      <c r="T706" s="4">
        <v>408</v>
      </c>
      <c r="U706" s="6">
        <f t="shared" si="198"/>
        <v>111.7924488</v>
      </c>
      <c r="V706" s="4">
        <v>636</v>
      </c>
      <c r="W706" s="6">
        <f t="shared" si="199"/>
        <v>237.8008452</v>
      </c>
      <c r="X706" s="4">
        <v>348</v>
      </c>
      <c r="Y706" s="6">
        <f t="shared" si="200"/>
        <v>127.54213676399999</v>
      </c>
      <c r="Z706" s="4">
        <v>240</v>
      </c>
      <c r="AA706" s="6">
        <f t="shared" si="201"/>
        <v>75.92562384</v>
      </c>
      <c r="AB706" s="4">
        <v>336</v>
      </c>
      <c r="AC706" s="6">
        <f t="shared" si="202"/>
        <v>145.48909569599999</v>
      </c>
      <c r="AD706" s="4">
        <v>228</v>
      </c>
      <c r="AE706" s="6">
        <f t="shared" si="203"/>
        <v>157.1720052</v>
      </c>
      <c r="AF706" s="4">
        <v>132</v>
      </c>
      <c r="AG706" s="6">
        <f t="shared" si="204"/>
        <v>235.91695644000001</v>
      </c>
      <c r="AH706" s="4">
        <v>180</v>
      </c>
      <c r="AI706" s="6">
        <f t="shared" si="205"/>
        <v>79.204938713999994</v>
      </c>
      <c r="AJ706" s="4">
        <v>140</v>
      </c>
      <c r="AK706" s="6">
        <f t="shared" si="206"/>
        <v>58.981999999999999</v>
      </c>
      <c r="AL706" s="4">
        <v>324</v>
      </c>
      <c r="AM706" s="6">
        <f t="shared" si="207"/>
        <v>312.33599906266801</v>
      </c>
      <c r="AN706" s="4">
        <v>128</v>
      </c>
      <c r="AO706" s="6">
        <f t="shared" si="208"/>
        <v>83.592396800000003</v>
      </c>
      <c r="AP706" s="6">
        <v>3246.4477999999999</v>
      </c>
    </row>
    <row r="707" spans="1:42" x14ac:dyDescent="0.25">
      <c r="A707" s="1">
        <v>6575</v>
      </c>
      <c r="B707" s="1" t="s">
        <v>2371</v>
      </c>
      <c r="C707" s="1" t="s">
        <v>1323</v>
      </c>
      <c r="D707" s="4">
        <v>300</v>
      </c>
      <c r="E707" s="6">
        <f t="shared" si="190"/>
        <v>116.97000000000001</v>
      </c>
      <c r="F707" s="4">
        <v>156</v>
      </c>
      <c r="G707" s="6">
        <f t="shared" si="191"/>
        <v>124.90288824</v>
      </c>
      <c r="H707" s="4">
        <v>304</v>
      </c>
      <c r="I707" s="6">
        <f t="shared" si="192"/>
        <v>176.32</v>
      </c>
      <c r="J707" s="4">
        <v>100</v>
      </c>
      <c r="K707" s="6">
        <f t="shared" si="193"/>
        <v>35.799975119999999</v>
      </c>
      <c r="L707" s="4">
        <v>100</v>
      </c>
      <c r="M707" s="6">
        <f t="shared" si="194"/>
        <v>70.500731445089997</v>
      </c>
      <c r="N707" s="4">
        <v>300</v>
      </c>
      <c r="O707" s="6">
        <f t="shared" si="195"/>
        <v>189.00120000000001</v>
      </c>
      <c r="P707" s="4">
        <v>300</v>
      </c>
      <c r="Q707" s="6">
        <f t="shared" si="196"/>
        <v>189.00120000000001</v>
      </c>
      <c r="R707" s="4">
        <v>300</v>
      </c>
      <c r="S707" s="6">
        <f t="shared" si="197"/>
        <v>196.59164999999999</v>
      </c>
      <c r="T707" s="4">
        <v>312</v>
      </c>
      <c r="U707" s="6">
        <f t="shared" si="198"/>
        <v>85.488343200000003</v>
      </c>
      <c r="V707" s="4">
        <v>300</v>
      </c>
      <c r="W707" s="6">
        <f t="shared" si="199"/>
        <v>112.17021</v>
      </c>
      <c r="X707" s="4">
        <v>204</v>
      </c>
      <c r="Y707" s="6">
        <f t="shared" si="200"/>
        <v>74.766080172000002</v>
      </c>
      <c r="Z707" s="4">
        <v>96</v>
      </c>
      <c r="AA707" s="6">
        <f t="shared" si="201"/>
        <v>30.370249536000003</v>
      </c>
      <c r="AB707" s="4">
        <v>144</v>
      </c>
      <c r="AC707" s="6">
        <f t="shared" si="202"/>
        <v>62.352469583999998</v>
      </c>
      <c r="AD707" s="4">
        <v>204</v>
      </c>
      <c r="AE707" s="6">
        <f t="shared" si="203"/>
        <v>140.62758360000001</v>
      </c>
      <c r="AF707" s="4">
        <v>96</v>
      </c>
      <c r="AG707" s="6">
        <f t="shared" si="204"/>
        <v>171.57596832000002</v>
      </c>
      <c r="AH707" s="4">
        <v>300</v>
      </c>
      <c r="AI707" s="6">
        <f t="shared" si="205"/>
        <v>132.00823119</v>
      </c>
      <c r="AJ707" s="4">
        <v>100</v>
      </c>
      <c r="AK707" s="6">
        <f t="shared" si="206"/>
        <v>42.13</v>
      </c>
      <c r="AL707" s="4">
        <v>204</v>
      </c>
      <c r="AM707" s="6">
        <f t="shared" si="207"/>
        <v>196.65599940982801</v>
      </c>
      <c r="AN707" s="4">
        <v>144</v>
      </c>
      <c r="AO707" s="6">
        <f t="shared" si="208"/>
        <v>94.041446399999998</v>
      </c>
      <c r="AP707" s="6">
        <v>2240.9820000000004</v>
      </c>
    </row>
    <row r="708" spans="1:42" x14ac:dyDescent="0.25">
      <c r="A708" s="1">
        <v>6576</v>
      </c>
      <c r="B708" s="1" t="s">
        <v>2372</v>
      </c>
      <c r="C708" s="1" t="s">
        <v>2648</v>
      </c>
      <c r="D708" s="4">
        <v>1500</v>
      </c>
      <c r="E708" s="6">
        <f t="shared" si="190"/>
        <v>584.85</v>
      </c>
      <c r="F708" s="4">
        <v>504</v>
      </c>
      <c r="G708" s="6">
        <f t="shared" si="191"/>
        <v>403.53240815999999</v>
      </c>
      <c r="H708" s="4">
        <v>1000</v>
      </c>
      <c r="I708" s="6">
        <f t="shared" si="192"/>
        <v>580</v>
      </c>
      <c r="J708" s="4">
        <v>100</v>
      </c>
      <c r="K708" s="6">
        <f t="shared" si="193"/>
        <v>35.799975119999999</v>
      </c>
      <c r="L708" s="4">
        <v>1000</v>
      </c>
      <c r="M708" s="6">
        <f t="shared" si="194"/>
        <v>705.00731445090003</v>
      </c>
      <c r="N708" s="4">
        <v>252</v>
      </c>
      <c r="O708" s="6">
        <f t="shared" si="195"/>
        <v>158.761008</v>
      </c>
      <c r="P708" s="4">
        <v>252</v>
      </c>
      <c r="Q708" s="6">
        <f t="shared" si="196"/>
        <v>158.761008</v>
      </c>
      <c r="R708" s="4">
        <v>1002</v>
      </c>
      <c r="S708" s="6">
        <f t="shared" si="197"/>
        <v>656.61611099999993</v>
      </c>
      <c r="T708" s="4">
        <v>1008</v>
      </c>
      <c r="U708" s="6">
        <f t="shared" si="198"/>
        <v>276.1931088</v>
      </c>
      <c r="V708" s="4">
        <v>996</v>
      </c>
      <c r="W708" s="6">
        <f t="shared" si="199"/>
        <v>372.4050972</v>
      </c>
      <c r="X708" s="4">
        <v>252</v>
      </c>
      <c r="Y708" s="6">
        <f t="shared" si="200"/>
        <v>92.358099035999999</v>
      </c>
      <c r="Z708" s="4">
        <v>0</v>
      </c>
      <c r="AA708" s="6">
        <f t="shared" si="201"/>
        <v>0</v>
      </c>
      <c r="AB708" s="4">
        <v>240</v>
      </c>
      <c r="AC708" s="6">
        <f t="shared" si="202"/>
        <v>103.92078264</v>
      </c>
      <c r="AD708" s="4">
        <v>252</v>
      </c>
      <c r="AE708" s="6">
        <f t="shared" si="203"/>
        <v>173.71642679999999</v>
      </c>
      <c r="AF708" s="4">
        <v>504</v>
      </c>
      <c r="AG708" s="6">
        <f t="shared" si="204"/>
        <v>900.77383368000005</v>
      </c>
      <c r="AH708" s="4">
        <v>1020</v>
      </c>
      <c r="AI708" s="6">
        <f t="shared" si="205"/>
        <v>448.82798604599998</v>
      </c>
      <c r="AJ708" s="4">
        <v>200</v>
      </c>
      <c r="AK708" s="6">
        <f t="shared" si="206"/>
        <v>84.26</v>
      </c>
      <c r="AL708" s="4">
        <v>504</v>
      </c>
      <c r="AM708" s="6">
        <f t="shared" si="207"/>
        <v>485.85599854192799</v>
      </c>
      <c r="AN708" s="4">
        <v>192</v>
      </c>
      <c r="AO708" s="6">
        <f t="shared" si="208"/>
        <v>125.3885952</v>
      </c>
      <c r="AP708" s="6">
        <v>6346.54</v>
      </c>
    </row>
    <row r="709" spans="1:42" x14ac:dyDescent="0.25">
      <c r="A709" s="1">
        <v>6581</v>
      </c>
      <c r="B709" s="1" t="s">
        <v>2373</v>
      </c>
      <c r="C709" s="1" t="s">
        <v>1325</v>
      </c>
      <c r="D709" s="4">
        <v>2502</v>
      </c>
      <c r="E709" s="6">
        <f t="shared" si="190"/>
        <v>975.52980000000002</v>
      </c>
      <c r="F709" s="4">
        <v>876</v>
      </c>
      <c r="G709" s="6">
        <f t="shared" si="191"/>
        <v>701.37775704000001</v>
      </c>
      <c r="H709" s="4">
        <v>504</v>
      </c>
      <c r="I709" s="6">
        <f t="shared" si="192"/>
        <v>292.32</v>
      </c>
      <c r="J709" s="4">
        <v>500</v>
      </c>
      <c r="K709" s="6">
        <f t="shared" si="193"/>
        <v>178.9998756</v>
      </c>
      <c r="L709" s="4">
        <v>500</v>
      </c>
      <c r="M709" s="6">
        <f t="shared" si="194"/>
        <v>352.50365722545001</v>
      </c>
      <c r="N709" s="4">
        <v>624</v>
      </c>
      <c r="O709" s="6">
        <f t="shared" si="195"/>
        <v>393.12249600000001</v>
      </c>
      <c r="P709" s="4">
        <v>624</v>
      </c>
      <c r="Q709" s="6">
        <f t="shared" si="196"/>
        <v>393.12249600000001</v>
      </c>
      <c r="R709" s="4">
        <v>480</v>
      </c>
      <c r="S709" s="6">
        <f t="shared" si="197"/>
        <v>314.54663999999997</v>
      </c>
      <c r="T709" s="4">
        <v>1512</v>
      </c>
      <c r="U709" s="6">
        <f t="shared" si="198"/>
        <v>414.28966320000001</v>
      </c>
      <c r="V709" s="4">
        <v>1416</v>
      </c>
      <c r="W709" s="6">
        <f t="shared" si="199"/>
        <v>529.44339119999995</v>
      </c>
      <c r="X709" s="4">
        <v>504</v>
      </c>
      <c r="Y709" s="6">
        <f t="shared" si="200"/>
        <v>184.716198072</v>
      </c>
      <c r="Z709" s="4">
        <v>504</v>
      </c>
      <c r="AA709" s="6">
        <f t="shared" si="201"/>
        <v>159.44381006400002</v>
      </c>
      <c r="AB709" s="4">
        <v>504</v>
      </c>
      <c r="AC709" s="6">
        <f t="shared" si="202"/>
        <v>218.23364354399999</v>
      </c>
      <c r="AD709" s="4">
        <v>804</v>
      </c>
      <c r="AE709" s="6">
        <f t="shared" si="203"/>
        <v>554.23812359999999</v>
      </c>
      <c r="AF709" s="4">
        <v>396</v>
      </c>
      <c r="AG709" s="6">
        <f t="shared" si="204"/>
        <v>707.75086931999999</v>
      </c>
      <c r="AH709" s="4">
        <v>900</v>
      </c>
      <c r="AI709" s="6">
        <f t="shared" si="205"/>
        <v>396.02469357000001</v>
      </c>
      <c r="AJ709" s="4">
        <v>800</v>
      </c>
      <c r="AK709" s="6">
        <f t="shared" si="206"/>
        <v>337.04</v>
      </c>
      <c r="AL709" s="4">
        <v>0</v>
      </c>
      <c r="AM709" s="6">
        <f t="shared" si="207"/>
        <v>0</v>
      </c>
      <c r="AN709" s="4">
        <v>496</v>
      </c>
      <c r="AO709" s="6">
        <f t="shared" si="208"/>
        <v>323.92053759999999</v>
      </c>
      <c r="AP709" s="6">
        <v>7425.7938000000004</v>
      </c>
    </row>
    <row r="710" spans="1:42" x14ac:dyDescent="0.25">
      <c r="A710" s="1">
        <v>6582</v>
      </c>
      <c r="B710" s="1" t="s">
        <v>2374</v>
      </c>
      <c r="C710" s="1" t="s">
        <v>2649</v>
      </c>
      <c r="D710" s="4">
        <v>1500</v>
      </c>
      <c r="E710" s="6">
        <f t="shared" ref="E710:E769" si="209">D710*0.3899</f>
        <v>584.85</v>
      </c>
      <c r="F710" s="4">
        <v>252</v>
      </c>
      <c r="G710" s="6">
        <f t="shared" ref="G710:G769" si="210">F710*0.80065954</f>
        <v>201.76620407999999</v>
      </c>
      <c r="H710" s="4">
        <v>504</v>
      </c>
      <c r="I710" s="6">
        <f t="shared" ref="I710:I769" si="211">H710*0.58</f>
        <v>292.32</v>
      </c>
      <c r="J710" s="4">
        <v>250</v>
      </c>
      <c r="K710" s="6">
        <f t="shared" ref="K710:K769" si="212">J710*0.3579997512</f>
        <v>89.499937799999998</v>
      </c>
      <c r="L710" s="4">
        <v>250</v>
      </c>
      <c r="M710" s="6">
        <f t="shared" ref="M710:M769" si="213">L710*0.7050073144509</f>
        <v>176.25182861272501</v>
      </c>
      <c r="N710" s="4">
        <v>252</v>
      </c>
      <c r="O710" s="6">
        <f t="shared" ref="O710:O769" si="214">N710*0.630004</f>
        <v>158.761008</v>
      </c>
      <c r="P710" s="4">
        <v>252</v>
      </c>
      <c r="Q710" s="6">
        <f t="shared" ref="Q710:Q769" si="215">P710*0.630004</f>
        <v>158.761008</v>
      </c>
      <c r="R710" s="4">
        <v>252</v>
      </c>
      <c r="S710" s="6">
        <f t="shared" ref="S710:S769" si="216">R710*0.6553055</f>
        <v>165.13698600000001</v>
      </c>
      <c r="T710" s="4">
        <v>504</v>
      </c>
      <c r="U710" s="6">
        <f t="shared" ref="U710:U769" si="217">T710*0.2740011</f>
        <v>138.0965544</v>
      </c>
      <c r="V710" s="4">
        <v>504</v>
      </c>
      <c r="W710" s="6">
        <f t="shared" ref="W710:W769" si="218">V710*0.3739007</f>
        <v>188.44595279999999</v>
      </c>
      <c r="X710" s="4">
        <v>252</v>
      </c>
      <c r="Y710" s="6">
        <f t="shared" ref="Y710:Y769" si="219">X710*0.366500393</f>
        <v>92.358099035999999</v>
      </c>
      <c r="Z710" s="4">
        <v>240</v>
      </c>
      <c r="AA710" s="6">
        <f t="shared" ref="AA710:AA769" si="220">Z710*0.316356766</f>
        <v>75.92562384</v>
      </c>
      <c r="AB710" s="4">
        <v>240</v>
      </c>
      <c r="AC710" s="6">
        <f t="shared" ref="AC710:AC769" si="221">AB710*0.433003261</f>
        <v>103.92078264</v>
      </c>
      <c r="AD710" s="4">
        <v>252</v>
      </c>
      <c r="AE710" s="6">
        <f t="shared" ref="AE710:AE769" si="222">AD710*0.6893509</f>
        <v>173.71642679999999</v>
      </c>
      <c r="AF710" s="4">
        <v>156</v>
      </c>
      <c r="AG710" s="6">
        <f t="shared" ref="AG710:AG769" si="223">AF710*1.78724967</f>
        <v>278.81094852000001</v>
      </c>
      <c r="AH710" s="4">
        <v>480</v>
      </c>
      <c r="AI710" s="6">
        <f t="shared" ref="AI710:AI769" si="224">AH710*0.4400274373</f>
        <v>211.21316990399998</v>
      </c>
      <c r="AJ710" s="4">
        <v>500</v>
      </c>
      <c r="AK710" s="6">
        <f t="shared" ref="AK710:AK769" si="225">AJ710*0.4213</f>
        <v>210.65</v>
      </c>
      <c r="AL710" s="4">
        <v>252</v>
      </c>
      <c r="AM710" s="6">
        <f t="shared" ref="AM710:AM769" si="226">AL710*0.963999997107</f>
        <v>242.92799927096399</v>
      </c>
      <c r="AN710" s="4">
        <v>496</v>
      </c>
      <c r="AO710" s="6">
        <f t="shared" ref="AO710:AO769" si="227">AN710*0.6530656</f>
        <v>323.92053759999999</v>
      </c>
      <c r="AP710" s="6">
        <v>3866.8519999999999</v>
      </c>
    </row>
    <row r="711" spans="1:42" x14ac:dyDescent="0.25">
      <c r="A711" s="1">
        <v>6587</v>
      </c>
      <c r="B711" s="1" t="s">
        <v>2375</v>
      </c>
      <c r="C711" s="1" t="s">
        <v>1326</v>
      </c>
      <c r="D711" s="4">
        <v>1452</v>
      </c>
      <c r="E711" s="6">
        <f t="shared" si="209"/>
        <v>566.13480000000004</v>
      </c>
      <c r="F711" s="4">
        <v>312</v>
      </c>
      <c r="G711" s="6">
        <f t="shared" si="210"/>
        <v>249.80577647999999</v>
      </c>
      <c r="H711" s="4">
        <v>336</v>
      </c>
      <c r="I711" s="6">
        <f t="shared" si="211"/>
        <v>194.88</v>
      </c>
      <c r="J711" s="4">
        <v>640</v>
      </c>
      <c r="K711" s="6">
        <f t="shared" si="212"/>
        <v>229.11984076799999</v>
      </c>
      <c r="L711" s="4">
        <v>190</v>
      </c>
      <c r="M711" s="6">
        <f t="shared" si="213"/>
        <v>133.95138974567101</v>
      </c>
      <c r="N711" s="4">
        <v>228</v>
      </c>
      <c r="O711" s="6">
        <f t="shared" si="214"/>
        <v>143.64091200000001</v>
      </c>
      <c r="P711" s="4">
        <v>228</v>
      </c>
      <c r="Q711" s="6">
        <f t="shared" si="215"/>
        <v>143.64091200000001</v>
      </c>
      <c r="R711" s="4">
        <v>174</v>
      </c>
      <c r="S711" s="6">
        <f t="shared" si="216"/>
        <v>114.023157</v>
      </c>
      <c r="T711" s="4">
        <v>624</v>
      </c>
      <c r="U711" s="6">
        <f t="shared" si="217"/>
        <v>170.97668640000001</v>
      </c>
      <c r="V711" s="4">
        <v>516</v>
      </c>
      <c r="W711" s="6">
        <f t="shared" si="218"/>
        <v>192.93276119999999</v>
      </c>
      <c r="X711" s="4">
        <v>252</v>
      </c>
      <c r="Y711" s="6">
        <f t="shared" si="219"/>
        <v>92.358099035999999</v>
      </c>
      <c r="Z711" s="4">
        <v>312</v>
      </c>
      <c r="AA711" s="6">
        <f t="shared" si="220"/>
        <v>98.703310991999999</v>
      </c>
      <c r="AB711" s="4">
        <v>504</v>
      </c>
      <c r="AC711" s="6">
        <f t="shared" si="221"/>
        <v>218.23364354399999</v>
      </c>
      <c r="AD711" s="4">
        <v>300</v>
      </c>
      <c r="AE711" s="6">
        <f t="shared" si="222"/>
        <v>206.80527000000001</v>
      </c>
      <c r="AF711" s="4">
        <v>96</v>
      </c>
      <c r="AG711" s="6">
        <f t="shared" si="223"/>
        <v>171.57596832000002</v>
      </c>
      <c r="AH711" s="4">
        <v>300</v>
      </c>
      <c r="AI711" s="6">
        <f t="shared" si="224"/>
        <v>132.00823119</v>
      </c>
      <c r="AJ711" s="4">
        <v>100</v>
      </c>
      <c r="AK711" s="6">
        <f t="shared" si="225"/>
        <v>42.13</v>
      </c>
      <c r="AL711" s="4">
        <v>240</v>
      </c>
      <c r="AM711" s="6">
        <f t="shared" si="226"/>
        <v>231.35999930567999</v>
      </c>
      <c r="AN711" s="4">
        <v>256</v>
      </c>
      <c r="AO711" s="6">
        <f t="shared" si="227"/>
        <v>167.18479360000001</v>
      </c>
      <c r="AP711" s="6">
        <v>3499.1428000000005</v>
      </c>
    </row>
    <row r="712" spans="1:42" x14ac:dyDescent="0.25">
      <c r="A712" s="1">
        <v>6657</v>
      </c>
      <c r="B712" s="1" t="s">
        <v>2376</v>
      </c>
      <c r="C712" s="1" t="s">
        <v>2650</v>
      </c>
      <c r="D712" s="4">
        <v>702</v>
      </c>
      <c r="E712" s="6">
        <f t="shared" si="209"/>
        <v>273.70980000000003</v>
      </c>
      <c r="F712" s="4">
        <v>300</v>
      </c>
      <c r="G712" s="6">
        <f t="shared" si="210"/>
        <v>240.19786199999999</v>
      </c>
      <c r="H712" s="4">
        <v>200</v>
      </c>
      <c r="I712" s="6">
        <f t="shared" si="211"/>
        <v>115.99999999999999</v>
      </c>
      <c r="J712" s="4">
        <v>300</v>
      </c>
      <c r="K712" s="6">
        <f t="shared" si="212"/>
        <v>107.39992536</v>
      </c>
      <c r="L712" s="4">
        <v>240</v>
      </c>
      <c r="M712" s="6">
        <f t="shared" si="213"/>
        <v>169.20175546821602</v>
      </c>
      <c r="N712" s="4">
        <v>288</v>
      </c>
      <c r="O712" s="6">
        <f t="shared" si="214"/>
        <v>181.44115199999999</v>
      </c>
      <c r="P712" s="4">
        <v>288</v>
      </c>
      <c r="Q712" s="6">
        <f t="shared" si="215"/>
        <v>181.44115199999999</v>
      </c>
      <c r="R712" s="4">
        <v>222</v>
      </c>
      <c r="S712" s="6">
        <f t="shared" si="216"/>
        <v>145.47782100000001</v>
      </c>
      <c r="T712" s="4">
        <v>408</v>
      </c>
      <c r="U712" s="6">
        <f t="shared" si="217"/>
        <v>111.7924488</v>
      </c>
      <c r="V712" s="4">
        <v>396</v>
      </c>
      <c r="W712" s="6">
        <f t="shared" si="218"/>
        <v>148.06467719999998</v>
      </c>
      <c r="X712" s="4">
        <v>300</v>
      </c>
      <c r="Y712" s="6">
        <f t="shared" si="219"/>
        <v>109.9501179</v>
      </c>
      <c r="Z712" s="4">
        <v>144</v>
      </c>
      <c r="AA712" s="6">
        <f t="shared" si="220"/>
        <v>45.555374304000004</v>
      </c>
      <c r="AB712" s="4">
        <v>192</v>
      </c>
      <c r="AC712" s="6">
        <f t="shared" si="221"/>
        <v>83.136626111999988</v>
      </c>
      <c r="AD712" s="4">
        <v>252</v>
      </c>
      <c r="AE712" s="6">
        <f t="shared" si="222"/>
        <v>173.71642679999999</v>
      </c>
      <c r="AF712" s="4">
        <v>300</v>
      </c>
      <c r="AG712" s="6">
        <f t="shared" si="223"/>
        <v>536.17490099999998</v>
      </c>
      <c r="AH712" s="4">
        <v>420</v>
      </c>
      <c r="AI712" s="6">
        <f t="shared" si="224"/>
        <v>184.811523666</v>
      </c>
      <c r="AJ712" s="4">
        <v>400</v>
      </c>
      <c r="AK712" s="6">
        <f t="shared" si="225"/>
        <v>168.52</v>
      </c>
      <c r="AL712" s="4">
        <v>204</v>
      </c>
      <c r="AM712" s="6">
        <f t="shared" si="226"/>
        <v>196.65599940982801</v>
      </c>
      <c r="AN712" s="4">
        <v>304</v>
      </c>
      <c r="AO712" s="6">
        <f t="shared" si="227"/>
        <v>198.53194240000002</v>
      </c>
      <c r="AP712" s="6">
        <v>3371.3318000000004</v>
      </c>
    </row>
    <row r="713" spans="1:42" x14ac:dyDescent="0.25">
      <c r="A713" s="1">
        <v>6658</v>
      </c>
      <c r="B713" s="1" t="s">
        <v>2377</v>
      </c>
      <c r="C713" s="1" t="s">
        <v>2651</v>
      </c>
      <c r="D713" s="4">
        <v>1608</v>
      </c>
      <c r="E713" s="6">
        <f t="shared" si="209"/>
        <v>626.95920000000001</v>
      </c>
      <c r="F713" s="4">
        <v>336</v>
      </c>
      <c r="G713" s="6">
        <f t="shared" si="210"/>
        <v>269.02160543999997</v>
      </c>
      <c r="H713" s="4">
        <v>360</v>
      </c>
      <c r="I713" s="6">
        <f t="shared" si="211"/>
        <v>208.79999999999998</v>
      </c>
      <c r="J713" s="4">
        <v>730</v>
      </c>
      <c r="K713" s="6">
        <f t="shared" si="212"/>
        <v>261.33981837599998</v>
      </c>
      <c r="L713" s="4">
        <v>200</v>
      </c>
      <c r="M713" s="6">
        <f t="shared" si="213"/>
        <v>141.00146289017999</v>
      </c>
      <c r="N713" s="4">
        <v>240</v>
      </c>
      <c r="O713" s="6">
        <f t="shared" si="214"/>
        <v>151.20096000000001</v>
      </c>
      <c r="P713" s="4">
        <v>252</v>
      </c>
      <c r="Q713" s="6">
        <f t="shared" si="215"/>
        <v>158.761008</v>
      </c>
      <c r="R713" s="4">
        <v>186</v>
      </c>
      <c r="S713" s="6">
        <f t="shared" si="216"/>
        <v>121.88682299999999</v>
      </c>
      <c r="T713" s="4">
        <v>672</v>
      </c>
      <c r="U713" s="6">
        <f t="shared" si="217"/>
        <v>184.12873919999998</v>
      </c>
      <c r="V713" s="4">
        <v>564</v>
      </c>
      <c r="W713" s="6">
        <f t="shared" si="218"/>
        <v>210.87999479999999</v>
      </c>
      <c r="X713" s="4">
        <v>276</v>
      </c>
      <c r="Y713" s="6">
        <f t="shared" si="219"/>
        <v>101.15410846799999</v>
      </c>
      <c r="Z713" s="4">
        <v>432</v>
      </c>
      <c r="AA713" s="6">
        <f t="shared" si="220"/>
        <v>136.66612291199999</v>
      </c>
      <c r="AB713" s="4">
        <v>1416</v>
      </c>
      <c r="AC713" s="6">
        <f t="shared" si="221"/>
        <v>613.13261757599992</v>
      </c>
      <c r="AD713" s="4">
        <v>324</v>
      </c>
      <c r="AE713" s="6">
        <f t="shared" si="222"/>
        <v>223.3496916</v>
      </c>
      <c r="AF713" s="4">
        <v>600</v>
      </c>
      <c r="AG713" s="6">
        <f t="shared" si="223"/>
        <v>1072.349802</v>
      </c>
      <c r="AH713" s="4">
        <v>360</v>
      </c>
      <c r="AI713" s="6">
        <f t="shared" si="224"/>
        <v>158.40987742799999</v>
      </c>
      <c r="AJ713" s="4">
        <v>1500</v>
      </c>
      <c r="AK713" s="6">
        <f t="shared" si="225"/>
        <v>631.95000000000005</v>
      </c>
      <c r="AL713" s="4">
        <v>264</v>
      </c>
      <c r="AM713" s="6">
        <f t="shared" si="226"/>
        <v>254.495999236248</v>
      </c>
      <c r="AN713" s="4">
        <v>752</v>
      </c>
      <c r="AO713" s="6">
        <f t="shared" si="227"/>
        <v>491.10533120000002</v>
      </c>
      <c r="AP713" s="6">
        <v>6015.6332000000002</v>
      </c>
    </row>
    <row r="714" spans="1:42" x14ac:dyDescent="0.25">
      <c r="A714" s="1">
        <v>6660</v>
      </c>
      <c r="B714" s="1" t="s">
        <v>2378</v>
      </c>
      <c r="C714" s="1" t="s">
        <v>1327</v>
      </c>
      <c r="D714" s="4">
        <v>1998</v>
      </c>
      <c r="E714" s="6">
        <f t="shared" si="209"/>
        <v>779.02020000000005</v>
      </c>
      <c r="F714" s="4">
        <v>1500</v>
      </c>
      <c r="G714" s="6">
        <f t="shared" si="210"/>
        <v>1200.9893099999999</v>
      </c>
      <c r="H714" s="4">
        <v>1496</v>
      </c>
      <c r="I714" s="6">
        <f t="shared" si="211"/>
        <v>867.68</v>
      </c>
      <c r="J714" s="4">
        <v>1500</v>
      </c>
      <c r="K714" s="6">
        <f t="shared" si="212"/>
        <v>536.99962679999999</v>
      </c>
      <c r="L714" s="4">
        <v>920</v>
      </c>
      <c r="M714" s="6">
        <f t="shared" si="213"/>
        <v>648.60672929482803</v>
      </c>
      <c r="N714" s="4">
        <v>996</v>
      </c>
      <c r="O714" s="6">
        <f t="shared" si="214"/>
        <v>627.48398399999996</v>
      </c>
      <c r="P714" s="4">
        <v>996</v>
      </c>
      <c r="Q714" s="6">
        <f t="shared" si="215"/>
        <v>627.48398399999996</v>
      </c>
      <c r="R714" s="4">
        <v>840</v>
      </c>
      <c r="S714" s="6">
        <f t="shared" si="216"/>
        <v>550.45662000000004</v>
      </c>
      <c r="T714" s="4">
        <v>1488</v>
      </c>
      <c r="U714" s="6">
        <f t="shared" si="217"/>
        <v>407.71363680000002</v>
      </c>
      <c r="V714" s="4">
        <v>1500</v>
      </c>
      <c r="W714" s="6">
        <f t="shared" si="218"/>
        <v>560.85104999999999</v>
      </c>
      <c r="X714" s="4">
        <v>996</v>
      </c>
      <c r="Y714" s="6">
        <f t="shared" si="219"/>
        <v>365.03439142799999</v>
      </c>
      <c r="Z714" s="4">
        <v>600</v>
      </c>
      <c r="AA714" s="6">
        <f t="shared" si="220"/>
        <v>189.81405960000001</v>
      </c>
      <c r="AB714" s="4">
        <v>1488</v>
      </c>
      <c r="AC714" s="6">
        <f t="shared" si="221"/>
        <v>644.30885236799998</v>
      </c>
      <c r="AD714" s="4">
        <v>1200</v>
      </c>
      <c r="AE714" s="6">
        <f t="shared" si="222"/>
        <v>827.22108000000003</v>
      </c>
      <c r="AF714" s="4">
        <v>600</v>
      </c>
      <c r="AG714" s="6">
        <f t="shared" si="223"/>
        <v>1072.349802</v>
      </c>
      <c r="AH714" s="4">
        <v>600</v>
      </c>
      <c r="AI714" s="6">
        <f t="shared" si="224"/>
        <v>264.01646238000001</v>
      </c>
      <c r="AJ714" s="4">
        <v>800</v>
      </c>
      <c r="AK714" s="6">
        <f t="shared" si="225"/>
        <v>337.04</v>
      </c>
      <c r="AL714" s="4">
        <v>1164</v>
      </c>
      <c r="AM714" s="6">
        <f t="shared" si="226"/>
        <v>1122.0959966325481</v>
      </c>
      <c r="AN714" s="4">
        <v>592</v>
      </c>
      <c r="AO714" s="6">
        <f t="shared" si="227"/>
        <v>386.61483520000002</v>
      </c>
      <c r="AP714" s="6">
        <v>12014.584199999998</v>
      </c>
    </row>
    <row r="715" spans="1:42" x14ac:dyDescent="0.25">
      <c r="A715" s="1">
        <v>6661</v>
      </c>
      <c r="B715" s="1" t="s">
        <v>2379</v>
      </c>
      <c r="C715" s="1" t="s">
        <v>1328</v>
      </c>
      <c r="D715" s="4">
        <v>1680</v>
      </c>
      <c r="E715" s="6">
        <f t="shared" si="209"/>
        <v>655.03200000000004</v>
      </c>
      <c r="F715" s="4">
        <v>720</v>
      </c>
      <c r="G715" s="6">
        <f t="shared" si="210"/>
        <v>576.47486879999997</v>
      </c>
      <c r="H715" s="4">
        <v>840</v>
      </c>
      <c r="I715" s="6">
        <f t="shared" si="211"/>
        <v>487.2</v>
      </c>
      <c r="J715" s="4">
        <v>400</v>
      </c>
      <c r="K715" s="6">
        <f t="shared" si="212"/>
        <v>143.19990048</v>
      </c>
      <c r="L715" s="4">
        <v>400</v>
      </c>
      <c r="M715" s="6">
        <f t="shared" si="213"/>
        <v>282.00292578035999</v>
      </c>
      <c r="N715" s="4">
        <v>840</v>
      </c>
      <c r="O715" s="6">
        <f t="shared" si="214"/>
        <v>529.20335999999998</v>
      </c>
      <c r="P715" s="4">
        <v>840</v>
      </c>
      <c r="Q715" s="6">
        <f t="shared" si="215"/>
        <v>529.20335999999998</v>
      </c>
      <c r="R715" s="4">
        <v>840</v>
      </c>
      <c r="S715" s="6">
        <f t="shared" si="216"/>
        <v>550.45662000000004</v>
      </c>
      <c r="T715" s="4">
        <v>840</v>
      </c>
      <c r="U715" s="6">
        <f t="shared" si="217"/>
        <v>230.16092399999999</v>
      </c>
      <c r="V715" s="4">
        <v>360</v>
      </c>
      <c r="W715" s="6">
        <f t="shared" si="218"/>
        <v>134.604252</v>
      </c>
      <c r="X715" s="4">
        <v>360</v>
      </c>
      <c r="Y715" s="6">
        <f t="shared" si="219"/>
        <v>131.94014147999999</v>
      </c>
      <c r="Z715" s="4">
        <v>192</v>
      </c>
      <c r="AA715" s="6">
        <f t="shared" si="220"/>
        <v>60.740499072000006</v>
      </c>
      <c r="AB715" s="4">
        <v>1008</v>
      </c>
      <c r="AC715" s="6">
        <f t="shared" si="221"/>
        <v>436.46728708799998</v>
      </c>
      <c r="AD715" s="4">
        <v>480</v>
      </c>
      <c r="AE715" s="6">
        <f t="shared" si="222"/>
        <v>330.88843199999997</v>
      </c>
      <c r="AF715" s="4">
        <v>504</v>
      </c>
      <c r="AG715" s="6">
        <f t="shared" si="223"/>
        <v>900.77383368000005</v>
      </c>
      <c r="AH715" s="4">
        <v>1020</v>
      </c>
      <c r="AI715" s="6">
        <f t="shared" si="224"/>
        <v>448.82798604599998</v>
      </c>
      <c r="AJ715" s="4">
        <v>1000</v>
      </c>
      <c r="AK715" s="6">
        <f t="shared" si="225"/>
        <v>421.3</v>
      </c>
      <c r="AL715" s="4">
        <v>840</v>
      </c>
      <c r="AM715" s="6">
        <f t="shared" si="226"/>
        <v>809.75999756988006</v>
      </c>
      <c r="AN715" s="4">
        <v>576</v>
      </c>
      <c r="AO715" s="6">
        <f t="shared" si="227"/>
        <v>376.16578559999999</v>
      </c>
      <c r="AP715" s="6">
        <v>8033.5039999999999</v>
      </c>
    </row>
    <row r="716" spans="1:42" x14ac:dyDescent="0.25">
      <c r="A716" s="1">
        <v>698</v>
      </c>
      <c r="B716" s="1" t="s">
        <v>2380</v>
      </c>
      <c r="C716" s="1" t="s">
        <v>1329</v>
      </c>
      <c r="D716" s="4">
        <v>13500</v>
      </c>
      <c r="E716" s="6">
        <f t="shared" si="209"/>
        <v>5263.6500000000005</v>
      </c>
      <c r="F716" s="4">
        <v>504</v>
      </c>
      <c r="G716" s="6">
        <f t="shared" si="210"/>
        <v>403.53240815999999</v>
      </c>
      <c r="H716" s="4">
        <v>3000</v>
      </c>
      <c r="I716" s="6">
        <f t="shared" si="211"/>
        <v>1739.9999999999998</v>
      </c>
      <c r="J716" s="4">
        <v>3000</v>
      </c>
      <c r="K716" s="6">
        <f t="shared" si="212"/>
        <v>1073.9992536</v>
      </c>
      <c r="L716" s="4">
        <v>3840</v>
      </c>
      <c r="M716" s="6">
        <f t="shared" si="213"/>
        <v>2707.2280874914563</v>
      </c>
      <c r="N716" s="4">
        <v>3000</v>
      </c>
      <c r="O716" s="6">
        <f t="shared" si="214"/>
        <v>1890.0119999999999</v>
      </c>
      <c r="P716" s="4">
        <v>3000</v>
      </c>
      <c r="Q716" s="6">
        <f t="shared" si="215"/>
        <v>1890.0119999999999</v>
      </c>
      <c r="R716" s="4">
        <v>4002</v>
      </c>
      <c r="S716" s="6">
        <f t="shared" si="216"/>
        <v>2622.5326110000001</v>
      </c>
      <c r="T716" s="4">
        <v>4512</v>
      </c>
      <c r="U716" s="6">
        <f t="shared" si="217"/>
        <v>1236.2929632</v>
      </c>
      <c r="V716" s="4">
        <v>1596</v>
      </c>
      <c r="W716" s="6">
        <f t="shared" si="218"/>
        <v>596.74551719999999</v>
      </c>
      <c r="X716" s="4">
        <v>600</v>
      </c>
      <c r="Y716" s="6">
        <f t="shared" si="219"/>
        <v>219.90023579999999</v>
      </c>
      <c r="Z716" s="4">
        <v>1800</v>
      </c>
      <c r="AA716" s="6">
        <f t="shared" si="220"/>
        <v>569.44217879999997</v>
      </c>
      <c r="AB716" s="4">
        <v>4512</v>
      </c>
      <c r="AC716" s="6">
        <f t="shared" si="221"/>
        <v>1953.7107136319999</v>
      </c>
      <c r="AD716" s="4">
        <v>3000</v>
      </c>
      <c r="AE716" s="6">
        <f t="shared" si="222"/>
        <v>2068.0527000000002</v>
      </c>
      <c r="AF716" s="4">
        <v>3996</v>
      </c>
      <c r="AG716" s="6">
        <f t="shared" si="223"/>
        <v>7141.8496813199999</v>
      </c>
      <c r="AH716" s="4">
        <v>3000</v>
      </c>
      <c r="AI716" s="6">
        <f t="shared" si="224"/>
        <v>1320.0823118999999</v>
      </c>
      <c r="AJ716" s="4">
        <v>3000</v>
      </c>
      <c r="AK716" s="6">
        <f t="shared" si="225"/>
        <v>1263.9000000000001</v>
      </c>
      <c r="AL716" s="4">
        <v>504</v>
      </c>
      <c r="AM716" s="6">
        <f t="shared" si="226"/>
        <v>485.85599854192799</v>
      </c>
      <c r="AN716" s="4">
        <v>2496</v>
      </c>
      <c r="AO716" s="6">
        <f t="shared" si="227"/>
        <v>1630.0517376</v>
      </c>
      <c r="AP716" s="6">
        <v>36071.748</v>
      </c>
    </row>
    <row r="717" spans="1:42" x14ac:dyDescent="0.25">
      <c r="A717" s="1">
        <v>8115</v>
      </c>
      <c r="B717" s="1" t="s">
        <v>2381</v>
      </c>
      <c r="C717" s="1" t="s">
        <v>1331</v>
      </c>
      <c r="D717" s="4">
        <v>1998</v>
      </c>
      <c r="E717" s="6">
        <f t="shared" si="209"/>
        <v>779.02020000000005</v>
      </c>
      <c r="F717" s="4">
        <v>252</v>
      </c>
      <c r="G717" s="6">
        <f t="shared" si="210"/>
        <v>201.76620407999999</v>
      </c>
      <c r="H717" s="4">
        <v>504</v>
      </c>
      <c r="I717" s="6">
        <f t="shared" si="211"/>
        <v>292.32</v>
      </c>
      <c r="J717" s="4">
        <v>240</v>
      </c>
      <c r="K717" s="6">
        <f t="shared" si="212"/>
        <v>85.919940287999992</v>
      </c>
      <c r="L717" s="4">
        <v>240</v>
      </c>
      <c r="M717" s="6">
        <f t="shared" si="213"/>
        <v>169.20175546821602</v>
      </c>
      <c r="N717" s="4">
        <v>300</v>
      </c>
      <c r="O717" s="6">
        <f t="shared" si="214"/>
        <v>189.00120000000001</v>
      </c>
      <c r="P717" s="4">
        <v>24</v>
      </c>
      <c r="Q717" s="6">
        <f t="shared" si="215"/>
        <v>15.120096</v>
      </c>
      <c r="R717" s="4">
        <v>240</v>
      </c>
      <c r="S717" s="6">
        <f t="shared" si="216"/>
        <v>157.27331999999998</v>
      </c>
      <c r="T717" s="4">
        <v>504</v>
      </c>
      <c r="U717" s="6">
        <f t="shared" si="217"/>
        <v>138.0965544</v>
      </c>
      <c r="V717" s="4">
        <v>300</v>
      </c>
      <c r="W717" s="6">
        <f t="shared" si="218"/>
        <v>112.17021</v>
      </c>
      <c r="X717" s="4">
        <v>240</v>
      </c>
      <c r="Y717" s="6">
        <f t="shared" si="219"/>
        <v>87.960094319999996</v>
      </c>
      <c r="Z717" s="4">
        <v>240</v>
      </c>
      <c r="AA717" s="6">
        <f t="shared" si="220"/>
        <v>75.92562384</v>
      </c>
      <c r="AB717" s="4">
        <v>240</v>
      </c>
      <c r="AC717" s="6">
        <f t="shared" si="221"/>
        <v>103.92078264</v>
      </c>
      <c r="AD717" s="4">
        <v>240</v>
      </c>
      <c r="AE717" s="6">
        <f t="shared" si="222"/>
        <v>165.44421599999998</v>
      </c>
      <c r="AF717" s="4">
        <v>240</v>
      </c>
      <c r="AG717" s="6">
        <f t="shared" si="223"/>
        <v>428.93992079999998</v>
      </c>
      <c r="AH717" s="4">
        <v>240</v>
      </c>
      <c r="AI717" s="6">
        <f t="shared" si="224"/>
        <v>105.60658495199999</v>
      </c>
      <c r="AJ717" s="4">
        <v>240</v>
      </c>
      <c r="AK717" s="6">
        <f t="shared" si="225"/>
        <v>101.11199999999999</v>
      </c>
      <c r="AL717" s="4">
        <v>252</v>
      </c>
      <c r="AM717" s="6">
        <f t="shared" si="226"/>
        <v>242.92799927096399</v>
      </c>
      <c r="AN717" s="4">
        <v>240</v>
      </c>
      <c r="AO717" s="6">
        <f t="shared" si="227"/>
        <v>156.73574400000001</v>
      </c>
      <c r="AP717" s="6">
        <v>3608.0562</v>
      </c>
    </row>
    <row r="718" spans="1:42" x14ac:dyDescent="0.25">
      <c r="A718" s="1">
        <v>8116</v>
      </c>
      <c r="B718" s="1" t="s">
        <v>2382</v>
      </c>
      <c r="C718" s="1" t="s">
        <v>1332</v>
      </c>
      <c r="D718" s="4">
        <v>12000</v>
      </c>
      <c r="E718" s="6">
        <f t="shared" si="209"/>
        <v>4678.8</v>
      </c>
      <c r="F718" s="4">
        <v>3768</v>
      </c>
      <c r="G718" s="6">
        <f t="shared" si="210"/>
        <v>3016.8851467199997</v>
      </c>
      <c r="H718" s="4">
        <v>4024</v>
      </c>
      <c r="I718" s="6">
        <f t="shared" si="211"/>
        <v>2333.9199999999996</v>
      </c>
      <c r="J718" s="4">
        <v>4200</v>
      </c>
      <c r="K718" s="6">
        <f t="shared" si="212"/>
        <v>1503.59895504</v>
      </c>
      <c r="L718" s="4">
        <v>2280</v>
      </c>
      <c r="M718" s="6">
        <f t="shared" si="213"/>
        <v>1607.4166769480521</v>
      </c>
      <c r="N718" s="4">
        <v>2400</v>
      </c>
      <c r="O718" s="6">
        <f t="shared" si="214"/>
        <v>1512.0096000000001</v>
      </c>
      <c r="P718" s="4">
        <v>2400</v>
      </c>
      <c r="Q718" s="6">
        <f t="shared" si="215"/>
        <v>1512.0096000000001</v>
      </c>
      <c r="R718" s="4">
        <v>2088</v>
      </c>
      <c r="S718" s="6">
        <f t="shared" si="216"/>
        <v>1368.2778839999999</v>
      </c>
      <c r="T718" s="4">
        <v>4800</v>
      </c>
      <c r="U718" s="6">
        <f t="shared" si="217"/>
        <v>1315.2052799999999</v>
      </c>
      <c r="V718" s="4">
        <v>4800</v>
      </c>
      <c r="W718" s="6">
        <f t="shared" si="218"/>
        <v>1794.72336</v>
      </c>
      <c r="X718" s="4">
        <v>3084</v>
      </c>
      <c r="Y718" s="6">
        <f t="shared" si="219"/>
        <v>1130.2872120119998</v>
      </c>
      <c r="Z718" s="4">
        <v>2400</v>
      </c>
      <c r="AA718" s="6">
        <f t="shared" si="220"/>
        <v>759.25623840000003</v>
      </c>
      <c r="AB718" s="4">
        <v>4800</v>
      </c>
      <c r="AC718" s="6">
        <f t="shared" si="221"/>
        <v>2078.4156527999999</v>
      </c>
      <c r="AD718" s="4">
        <v>2400</v>
      </c>
      <c r="AE718" s="6">
        <f t="shared" si="222"/>
        <v>1654.4421600000001</v>
      </c>
      <c r="AF718" s="4">
        <v>1200</v>
      </c>
      <c r="AG718" s="6">
        <f t="shared" si="223"/>
        <v>2144.6996039999999</v>
      </c>
      <c r="AH718" s="4">
        <v>2400</v>
      </c>
      <c r="AI718" s="6">
        <f t="shared" si="224"/>
        <v>1056.06584952</v>
      </c>
      <c r="AJ718" s="4">
        <v>2400</v>
      </c>
      <c r="AK718" s="6">
        <f t="shared" si="225"/>
        <v>1011.12</v>
      </c>
      <c r="AL718" s="4">
        <v>2892</v>
      </c>
      <c r="AM718" s="6">
        <f t="shared" si="226"/>
        <v>2787.887991633444</v>
      </c>
      <c r="AN718" s="4">
        <v>1200</v>
      </c>
      <c r="AO718" s="6">
        <f t="shared" si="227"/>
        <v>783.67872</v>
      </c>
      <c r="AP718" s="6">
        <v>34045.360000000008</v>
      </c>
    </row>
    <row r="719" spans="1:42" x14ac:dyDescent="0.25">
      <c r="A719" s="1">
        <v>838</v>
      </c>
      <c r="B719" s="1" t="s">
        <v>2383</v>
      </c>
      <c r="C719" s="1" t="s">
        <v>1333</v>
      </c>
      <c r="D719" s="4">
        <v>10002</v>
      </c>
      <c r="E719" s="6">
        <f t="shared" si="209"/>
        <v>3899.7798000000003</v>
      </c>
      <c r="F719" s="4">
        <v>5004</v>
      </c>
      <c r="G719" s="6">
        <f t="shared" si="210"/>
        <v>4006.50033816</v>
      </c>
      <c r="H719" s="4">
        <v>2000</v>
      </c>
      <c r="I719" s="6">
        <f t="shared" si="211"/>
        <v>1160</v>
      </c>
      <c r="J719" s="4">
        <v>2000</v>
      </c>
      <c r="K719" s="6">
        <f t="shared" si="212"/>
        <v>715.99950239999998</v>
      </c>
      <c r="L719" s="4">
        <v>2000</v>
      </c>
      <c r="M719" s="6">
        <f t="shared" si="213"/>
        <v>1410.0146289018001</v>
      </c>
      <c r="N719" s="4">
        <v>2004</v>
      </c>
      <c r="O719" s="6">
        <f t="shared" si="214"/>
        <v>1262.528016</v>
      </c>
      <c r="P719" s="4">
        <v>2004</v>
      </c>
      <c r="Q719" s="6">
        <f t="shared" si="215"/>
        <v>1262.528016</v>
      </c>
      <c r="R719" s="4">
        <v>4002</v>
      </c>
      <c r="S719" s="6">
        <f t="shared" si="216"/>
        <v>2622.5326110000001</v>
      </c>
      <c r="T719" s="4">
        <v>4008</v>
      </c>
      <c r="U719" s="6">
        <f t="shared" si="217"/>
        <v>1098.1964088</v>
      </c>
      <c r="V719" s="4">
        <v>3996</v>
      </c>
      <c r="W719" s="6">
        <f t="shared" si="218"/>
        <v>1494.1071972</v>
      </c>
      <c r="X719" s="4">
        <v>3996</v>
      </c>
      <c r="Y719" s="6">
        <f t="shared" si="219"/>
        <v>1464.535570428</v>
      </c>
      <c r="Z719" s="4">
        <v>4008</v>
      </c>
      <c r="AA719" s="6">
        <f t="shared" si="220"/>
        <v>1267.9579181280001</v>
      </c>
      <c r="AB719" s="4">
        <v>4008</v>
      </c>
      <c r="AC719" s="6">
        <f t="shared" si="221"/>
        <v>1735.4770700879999</v>
      </c>
      <c r="AD719" s="4">
        <v>2004</v>
      </c>
      <c r="AE719" s="6">
        <f t="shared" si="222"/>
        <v>1381.4592035999999</v>
      </c>
      <c r="AF719" s="4">
        <v>2004</v>
      </c>
      <c r="AG719" s="6">
        <f t="shared" si="223"/>
        <v>3581.6483386800001</v>
      </c>
      <c r="AH719" s="4">
        <v>1980</v>
      </c>
      <c r="AI719" s="6">
        <f t="shared" si="224"/>
        <v>871.25432585399994</v>
      </c>
      <c r="AJ719" s="4">
        <v>3000</v>
      </c>
      <c r="AK719" s="6">
        <f t="shared" si="225"/>
        <v>1263.9000000000001</v>
      </c>
      <c r="AL719" s="4">
        <v>5004</v>
      </c>
      <c r="AM719" s="6">
        <f t="shared" si="226"/>
        <v>4823.855985523428</v>
      </c>
      <c r="AN719" s="4">
        <v>2000</v>
      </c>
      <c r="AO719" s="6">
        <f t="shared" si="227"/>
        <v>1306.1312</v>
      </c>
      <c r="AP719" s="6">
        <v>36623.517800000001</v>
      </c>
    </row>
    <row r="720" spans="1:42" x14ac:dyDescent="0.25">
      <c r="A720" s="1">
        <v>864</v>
      </c>
      <c r="B720" s="1" t="s">
        <v>2384</v>
      </c>
      <c r="C720" s="1" t="s">
        <v>2652</v>
      </c>
      <c r="D720" s="4">
        <v>5298</v>
      </c>
      <c r="E720" s="6">
        <f t="shared" si="209"/>
        <v>2065.6902</v>
      </c>
      <c r="F720" s="4">
        <v>1080</v>
      </c>
      <c r="G720" s="6">
        <f t="shared" si="210"/>
        <v>864.71230319999995</v>
      </c>
      <c r="H720" s="4">
        <v>1808</v>
      </c>
      <c r="I720" s="6">
        <f t="shared" si="211"/>
        <v>1048.6399999999999</v>
      </c>
      <c r="J720" s="4">
        <v>0</v>
      </c>
      <c r="K720" s="6">
        <f t="shared" si="212"/>
        <v>0</v>
      </c>
      <c r="L720" s="4">
        <v>0</v>
      </c>
      <c r="M720" s="6">
        <f t="shared" si="213"/>
        <v>0</v>
      </c>
      <c r="N720" s="4">
        <v>1224</v>
      </c>
      <c r="O720" s="6">
        <f t="shared" si="214"/>
        <v>771.12489600000004</v>
      </c>
      <c r="P720" s="4">
        <v>1248</v>
      </c>
      <c r="Q720" s="6">
        <f t="shared" si="215"/>
        <v>786.24499200000002</v>
      </c>
      <c r="R720" s="4">
        <v>582</v>
      </c>
      <c r="S720" s="6">
        <f t="shared" si="216"/>
        <v>381.38780099999997</v>
      </c>
      <c r="T720" s="4">
        <v>1992</v>
      </c>
      <c r="U720" s="6">
        <f t="shared" si="217"/>
        <v>545.81019119999996</v>
      </c>
      <c r="V720" s="4">
        <v>2004</v>
      </c>
      <c r="W720" s="6">
        <f t="shared" si="218"/>
        <v>749.29700279999997</v>
      </c>
      <c r="X720" s="4">
        <v>876</v>
      </c>
      <c r="Y720" s="6">
        <f t="shared" si="219"/>
        <v>321.05434426799997</v>
      </c>
      <c r="Z720" s="4">
        <v>0</v>
      </c>
      <c r="AA720" s="6">
        <f t="shared" si="220"/>
        <v>0</v>
      </c>
      <c r="AB720" s="4">
        <v>1200</v>
      </c>
      <c r="AC720" s="6">
        <f t="shared" si="221"/>
        <v>519.60391319999997</v>
      </c>
      <c r="AD720" s="4">
        <v>1200</v>
      </c>
      <c r="AE720" s="6">
        <f t="shared" si="222"/>
        <v>827.22108000000003</v>
      </c>
      <c r="AF720" s="4">
        <v>600</v>
      </c>
      <c r="AG720" s="6">
        <f t="shared" si="223"/>
        <v>1072.349802</v>
      </c>
      <c r="AH720" s="4">
        <v>1020</v>
      </c>
      <c r="AI720" s="6">
        <f t="shared" si="224"/>
        <v>448.82798604599998</v>
      </c>
      <c r="AJ720" s="4">
        <v>1200</v>
      </c>
      <c r="AK720" s="6">
        <f t="shared" si="225"/>
        <v>505.56</v>
      </c>
      <c r="AL720" s="4">
        <v>840</v>
      </c>
      <c r="AM720" s="6">
        <f t="shared" si="226"/>
        <v>809.75999756988006</v>
      </c>
      <c r="AN720" s="4">
        <v>1504</v>
      </c>
      <c r="AO720" s="6">
        <f t="shared" si="227"/>
        <v>982.21066240000005</v>
      </c>
      <c r="AP720" s="6">
        <v>12698.372200000002</v>
      </c>
    </row>
    <row r="721" spans="1:42" x14ac:dyDescent="0.25">
      <c r="A721" s="1">
        <v>868</v>
      </c>
      <c r="B721" s="1" t="s">
        <v>2385</v>
      </c>
      <c r="C721" s="1" t="s">
        <v>1334</v>
      </c>
      <c r="D721" s="4">
        <v>504</v>
      </c>
      <c r="E721" s="6">
        <f t="shared" si="209"/>
        <v>196.50960000000001</v>
      </c>
      <c r="F721" s="4">
        <v>0</v>
      </c>
      <c r="G721" s="6">
        <f t="shared" si="210"/>
        <v>0</v>
      </c>
      <c r="H721" s="4">
        <v>112</v>
      </c>
      <c r="I721" s="6">
        <f t="shared" si="211"/>
        <v>64.959999999999994</v>
      </c>
      <c r="J721" s="4">
        <v>150</v>
      </c>
      <c r="K721" s="6">
        <f t="shared" si="212"/>
        <v>53.699962679999999</v>
      </c>
      <c r="L721" s="4">
        <v>80</v>
      </c>
      <c r="M721" s="6">
        <f t="shared" si="213"/>
        <v>56.400585156072005</v>
      </c>
      <c r="N721" s="4">
        <v>72</v>
      </c>
      <c r="O721" s="6">
        <f t="shared" si="214"/>
        <v>45.360287999999997</v>
      </c>
      <c r="P721" s="4">
        <v>0</v>
      </c>
      <c r="Q721" s="6">
        <f t="shared" si="215"/>
        <v>0</v>
      </c>
      <c r="R721" s="4">
        <v>60</v>
      </c>
      <c r="S721" s="6">
        <f t="shared" si="216"/>
        <v>39.318329999999996</v>
      </c>
      <c r="T721" s="4">
        <v>240</v>
      </c>
      <c r="U721" s="6">
        <f t="shared" si="217"/>
        <v>65.760264000000006</v>
      </c>
      <c r="V721" s="4">
        <v>0</v>
      </c>
      <c r="W721" s="6">
        <f t="shared" si="218"/>
        <v>0</v>
      </c>
      <c r="X721" s="4">
        <v>0</v>
      </c>
      <c r="Y721" s="6">
        <f t="shared" si="219"/>
        <v>0</v>
      </c>
      <c r="Z721" s="4">
        <v>0</v>
      </c>
      <c r="AA721" s="6">
        <f t="shared" si="220"/>
        <v>0</v>
      </c>
      <c r="AB721" s="4">
        <v>192</v>
      </c>
      <c r="AC721" s="6">
        <f t="shared" si="221"/>
        <v>83.136626111999988</v>
      </c>
      <c r="AD721" s="4">
        <v>120</v>
      </c>
      <c r="AE721" s="6">
        <f t="shared" si="222"/>
        <v>82.722107999999992</v>
      </c>
      <c r="AF721" s="4">
        <v>96</v>
      </c>
      <c r="AG721" s="6">
        <f t="shared" si="223"/>
        <v>171.57596832000002</v>
      </c>
      <c r="AH721" s="4">
        <v>0</v>
      </c>
      <c r="AI721" s="6">
        <f t="shared" si="224"/>
        <v>0</v>
      </c>
      <c r="AJ721" s="4">
        <v>0</v>
      </c>
      <c r="AK721" s="6">
        <f t="shared" si="225"/>
        <v>0</v>
      </c>
      <c r="AL721" s="4">
        <v>0</v>
      </c>
      <c r="AM721" s="6">
        <f t="shared" si="226"/>
        <v>0</v>
      </c>
      <c r="AN721" s="4">
        <v>0</v>
      </c>
      <c r="AO721" s="6">
        <f t="shared" si="227"/>
        <v>0</v>
      </c>
      <c r="AP721" s="6">
        <v>859.35759999999993</v>
      </c>
    </row>
    <row r="722" spans="1:42" x14ac:dyDescent="0.25">
      <c r="A722" s="1">
        <v>869</v>
      </c>
      <c r="B722" s="1" t="s">
        <v>2386</v>
      </c>
      <c r="C722" s="1" t="s">
        <v>2653</v>
      </c>
      <c r="D722" s="4">
        <v>4500</v>
      </c>
      <c r="E722" s="6">
        <f t="shared" si="209"/>
        <v>1754.5500000000002</v>
      </c>
      <c r="F722" s="4">
        <v>204</v>
      </c>
      <c r="G722" s="6">
        <f t="shared" si="210"/>
        <v>163.33454616</v>
      </c>
      <c r="H722" s="4">
        <v>296</v>
      </c>
      <c r="I722" s="6">
        <f t="shared" si="211"/>
        <v>171.67999999999998</v>
      </c>
      <c r="J722" s="4">
        <v>100</v>
      </c>
      <c r="K722" s="6">
        <f t="shared" si="212"/>
        <v>35.799975119999999</v>
      </c>
      <c r="L722" s="4">
        <v>100</v>
      </c>
      <c r="M722" s="6">
        <f t="shared" si="213"/>
        <v>70.500731445089997</v>
      </c>
      <c r="N722" s="4">
        <v>300</v>
      </c>
      <c r="O722" s="6">
        <f t="shared" si="214"/>
        <v>189.00120000000001</v>
      </c>
      <c r="P722" s="4">
        <v>300</v>
      </c>
      <c r="Q722" s="6">
        <f t="shared" si="215"/>
        <v>189.00120000000001</v>
      </c>
      <c r="R722" s="4">
        <v>198</v>
      </c>
      <c r="S722" s="6">
        <f t="shared" si="216"/>
        <v>129.75048899999999</v>
      </c>
      <c r="T722" s="4">
        <v>192</v>
      </c>
      <c r="U722" s="6">
        <f t="shared" si="217"/>
        <v>52.6082112</v>
      </c>
      <c r="V722" s="4">
        <v>396</v>
      </c>
      <c r="W722" s="6">
        <f t="shared" si="218"/>
        <v>148.06467719999998</v>
      </c>
      <c r="X722" s="4">
        <v>396</v>
      </c>
      <c r="Y722" s="6">
        <f t="shared" si="219"/>
        <v>145.134155628</v>
      </c>
      <c r="Z722" s="4">
        <v>192</v>
      </c>
      <c r="AA722" s="6">
        <f t="shared" si="220"/>
        <v>60.740499072000006</v>
      </c>
      <c r="AB722" s="4">
        <v>192</v>
      </c>
      <c r="AC722" s="6">
        <f t="shared" si="221"/>
        <v>83.136626111999988</v>
      </c>
      <c r="AD722" s="4">
        <v>204</v>
      </c>
      <c r="AE722" s="6">
        <f t="shared" si="222"/>
        <v>140.62758360000001</v>
      </c>
      <c r="AF722" s="4">
        <v>204</v>
      </c>
      <c r="AG722" s="6">
        <f t="shared" si="223"/>
        <v>364.59893268000002</v>
      </c>
      <c r="AH722" s="4">
        <v>480</v>
      </c>
      <c r="AI722" s="6">
        <f t="shared" si="224"/>
        <v>211.21316990399998</v>
      </c>
      <c r="AJ722" s="4">
        <v>500</v>
      </c>
      <c r="AK722" s="6">
        <f t="shared" si="225"/>
        <v>210.65</v>
      </c>
      <c r="AL722" s="4">
        <v>300</v>
      </c>
      <c r="AM722" s="6">
        <f t="shared" si="226"/>
        <v>289.1999991321</v>
      </c>
      <c r="AN722" s="4">
        <v>192</v>
      </c>
      <c r="AO722" s="6">
        <f t="shared" si="227"/>
        <v>125.3885952</v>
      </c>
      <c r="AP722" s="6">
        <v>4534.46</v>
      </c>
    </row>
    <row r="723" spans="1:42" x14ac:dyDescent="0.25">
      <c r="A723" s="1">
        <v>873</v>
      </c>
      <c r="B723" s="1" t="s">
        <v>2387</v>
      </c>
      <c r="C723" s="1" t="s">
        <v>1336</v>
      </c>
      <c r="D723" s="4">
        <v>744</v>
      </c>
      <c r="E723" s="6">
        <f t="shared" si="209"/>
        <v>290.0856</v>
      </c>
      <c r="F723" s="4">
        <v>504</v>
      </c>
      <c r="G723" s="6">
        <f t="shared" si="210"/>
        <v>403.53240815999999</v>
      </c>
      <c r="H723" s="4">
        <v>504</v>
      </c>
      <c r="I723" s="6">
        <f t="shared" si="211"/>
        <v>292.32</v>
      </c>
      <c r="J723" s="4">
        <v>250</v>
      </c>
      <c r="K723" s="6">
        <f t="shared" si="212"/>
        <v>89.499937799999998</v>
      </c>
      <c r="L723" s="4">
        <v>250</v>
      </c>
      <c r="M723" s="6">
        <f t="shared" si="213"/>
        <v>176.25182861272501</v>
      </c>
      <c r="N723" s="4">
        <v>300</v>
      </c>
      <c r="O723" s="6">
        <f t="shared" si="214"/>
        <v>189.00120000000001</v>
      </c>
      <c r="P723" s="4">
        <v>300</v>
      </c>
      <c r="Q723" s="6">
        <f t="shared" si="215"/>
        <v>189.00120000000001</v>
      </c>
      <c r="R723" s="4">
        <v>300</v>
      </c>
      <c r="S723" s="6">
        <f t="shared" si="216"/>
        <v>196.59164999999999</v>
      </c>
      <c r="T723" s="4">
        <v>792</v>
      </c>
      <c r="U723" s="6">
        <f t="shared" si="217"/>
        <v>217.00887119999999</v>
      </c>
      <c r="V723" s="4">
        <v>504</v>
      </c>
      <c r="W723" s="6">
        <f t="shared" si="218"/>
        <v>188.44595279999999</v>
      </c>
      <c r="X723" s="4">
        <v>504</v>
      </c>
      <c r="Y723" s="6">
        <f t="shared" si="219"/>
        <v>184.716198072</v>
      </c>
      <c r="Z723" s="4">
        <v>144</v>
      </c>
      <c r="AA723" s="6">
        <f t="shared" si="220"/>
        <v>45.555374304000004</v>
      </c>
      <c r="AB723" s="4">
        <v>408</v>
      </c>
      <c r="AC723" s="6">
        <f t="shared" si="221"/>
        <v>176.665330488</v>
      </c>
      <c r="AD723" s="4">
        <v>252</v>
      </c>
      <c r="AE723" s="6">
        <f t="shared" si="222"/>
        <v>173.71642679999999</v>
      </c>
      <c r="AF723" s="4">
        <v>396</v>
      </c>
      <c r="AG723" s="6">
        <f t="shared" si="223"/>
        <v>707.75086931999999</v>
      </c>
      <c r="AH723" s="4">
        <v>300</v>
      </c>
      <c r="AI723" s="6">
        <f t="shared" si="224"/>
        <v>132.00823119</v>
      </c>
      <c r="AJ723" s="4">
        <v>400</v>
      </c>
      <c r="AK723" s="6">
        <f t="shared" si="225"/>
        <v>168.52</v>
      </c>
      <c r="AL723" s="4">
        <v>504</v>
      </c>
      <c r="AM723" s="6">
        <f t="shared" si="226"/>
        <v>485.85599854192799</v>
      </c>
      <c r="AN723" s="4">
        <v>256</v>
      </c>
      <c r="AO723" s="6">
        <f t="shared" si="227"/>
        <v>167.18479360000001</v>
      </c>
      <c r="AP723" s="6">
        <v>4473.1995999999999</v>
      </c>
    </row>
    <row r="724" spans="1:42" x14ac:dyDescent="0.25">
      <c r="A724" s="1">
        <v>878</v>
      </c>
      <c r="B724" s="1" t="s">
        <v>2388</v>
      </c>
      <c r="C724" s="1" t="s">
        <v>1337</v>
      </c>
      <c r="D724" s="4">
        <v>1176</v>
      </c>
      <c r="E724" s="6">
        <f t="shared" si="209"/>
        <v>458.5224</v>
      </c>
      <c r="F724" s="4">
        <v>300</v>
      </c>
      <c r="G724" s="6">
        <f t="shared" si="210"/>
        <v>240.19786199999999</v>
      </c>
      <c r="H724" s="4">
        <v>296</v>
      </c>
      <c r="I724" s="6">
        <f t="shared" si="211"/>
        <v>171.67999999999998</v>
      </c>
      <c r="J724" s="4">
        <v>120</v>
      </c>
      <c r="K724" s="6">
        <f t="shared" si="212"/>
        <v>42.959970143999996</v>
      </c>
      <c r="L724" s="4">
        <v>120</v>
      </c>
      <c r="M724" s="6">
        <f t="shared" si="213"/>
        <v>84.60087773410801</v>
      </c>
      <c r="N724" s="4">
        <v>300</v>
      </c>
      <c r="O724" s="6">
        <f t="shared" si="214"/>
        <v>189.00120000000001</v>
      </c>
      <c r="P724" s="4">
        <v>300</v>
      </c>
      <c r="Q724" s="6">
        <f t="shared" si="215"/>
        <v>189.00120000000001</v>
      </c>
      <c r="R724" s="4">
        <v>300</v>
      </c>
      <c r="S724" s="6">
        <f t="shared" si="216"/>
        <v>196.59164999999999</v>
      </c>
      <c r="T724" s="4">
        <v>312</v>
      </c>
      <c r="U724" s="6">
        <f t="shared" si="217"/>
        <v>85.488343200000003</v>
      </c>
      <c r="V724" s="4">
        <v>312</v>
      </c>
      <c r="W724" s="6">
        <f t="shared" si="218"/>
        <v>116.6570184</v>
      </c>
      <c r="X724" s="4">
        <v>300</v>
      </c>
      <c r="Y724" s="6">
        <f t="shared" si="219"/>
        <v>109.9501179</v>
      </c>
      <c r="Z724" s="4">
        <v>288</v>
      </c>
      <c r="AA724" s="6">
        <f t="shared" si="220"/>
        <v>91.110748608000009</v>
      </c>
      <c r="AB724" s="4">
        <v>312</v>
      </c>
      <c r="AC724" s="6">
        <f t="shared" si="221"/>
        <v>135.097017432</v>
      </c>
      <c r="AD724" s="4">
        <v>300</v>
      </c>
      <c r="AE724" s="6">
        <f t="shared" si="222"/>
        <v>206.80527000000001</v>
      </c>
      <c r="AF724" s="4">
        <v>240</v>
      </c>
      <c r="AG724" s="6">
        <f t="shared" si="223"/>
        <v>428.93992079999998</v>
      </c>
      <c r="AH724" s="4">
        <v>300</v>
      </c>
      <c r="AI724" s="6">
        <f t="shared" si="224"/>
        <v>132.00823119</v>
      </c>
      <c r="AJ724" s="4">
        <v>240</v>
      </c>
      <c r="AK724" s="6">
        <f t="shared" si="225"/>
        <v>101.11199999999999</v>
      </c>
      <c r="AL724" s="4">
        <v>300</v>
      </c>
      <c r="AM724" s="6">
        <f t="shared" si="226"/>
        <v>289.1999991321</v>
      </c>
      <c r="AN724" s="4">
        <v>240</v>
      </c>
      <c r="AO724" s="6">
        <f t="shared" si="227"/>
        <v>156.73574400000001</v>
      </c>
      <c r="AP724" s="6">
        <v>3425.1823999999997</v>
      </c>
    </row>
    <row r="725" spans="1:42" x14ac:dyDescent="0.25">
      <c r="A725" s="1">
        <v>882</v>
      </c>
      <c r="B725" s="1" t="s">
        <v>2389</v>
      </c>
      <c r="C725" s="1" t="s">
        <v>1338</v>
      </c>
      <c r="D725" s="4">
        <v>6000</v>
      </c>
      <c r="E725" s="6">
        <f t="shared" si="209"/>
        <v>2339.4</v>
      </c>
      <c r="F725" s="4">
        <v>1500</v>
      </c>
      <c r="G725" s="6">
        <f t="shared" si="210"/>
        <v>1200.9893099999999</v>
      </c>
      <c r="H725" s="4">
        <v>896</v>
      </c>
      <c r="I725" s="6">
        <f t="shared" si="211"/>
        <v>519.67999999999995</v>
      </c>
      <c r="J725" s="4">
        <v>1200</v>
      </c>
      <c r="K725" s="6">
        <f t="shared" si="212"/>
        <v>429.59970143999999</v>
      </c>
      <c r="L725" s="4">
        <v>1200</v>
      </c>
      <c r="M725" s="6">
        <f t="shared" si="213"/>
        <v>846.00877734108008</v>
      </c>
      <c r="N725" s="4">
        <v>900</v>
      </c>
      <c r="O725" s="6">
        <f t="shared" si="214"/>
        <v>567.00360000000001</v>
      </c>
      <c r="P725" s="4">
        <v>900</v>
      </c>
      <c r="Q725" s="6">
        <f t="shared" si="215"/>
        <v>567.00360000000001</v>
      </c>
      <c r="R725" s="4">
        <v>900</v>
      </c>
      <c r="S725" s="6">
        <f t="shared" si="216"/>
        <v>589.77494999999999</v>
      </c>
      <c r="T725" s="4">
        <v>1800</v>
      </c>
      <c r="U725" s="6">
        <f t="shared" si="217"/>
        <v>493.20197999999999</v>
      </c>
      <c r="V725" s="4">
        <v>1800</v>
      </c>
      <c r="W725" s="6">
        <f t="shared" si="218"/>
        <v>673.02125999999998</v>
      </c>
      <c r="X725" s="4">
        <v>1200</v>
      </c>
      <c r="Y725" s="6">
        <f t="shared" si="219"/>
        <v>439.80047159999998</v>
      </c>
      <c r="Z725" s="4">
        <v>912</v>
      </c>
      <c r="AA725" s="6">
        <f t="shared" si="220"/>
        <v>288.51737059200002</v>
      </c>
      <c r="AB725" s="4">
        <v>600</v>
      </c>
      <c r="AC725" s="6">
        <f t="shared" si="221"/>
        <v>259.80195659999998</v>
      </c>
      <c r="AD725" s="4">
        <v>1200</v>
      </c>
      <c r="AE725" s="6">
        <f t="shared" si="222"/>
        <v>827.22108000000003</v>
      </c>
      <c r="AF725" s="4">
        <v>900</v>
      </c>
      <c r="AG725" s="6">
        <f t="shared" si="223"/>
        <v>1608.524703</v>
      </c>
      <c r="AH725" s="4">
        <v>900</v>
      </c>
      <c r="AI725" s="6">
        <f t="shared" si="224"/>
        <v>396.02469357000001</v>
      </c>
      <c r="AJ725" s="4">
        <v>900</v>
      </c>
      <c r="AK725" s="6">
        <f t="shared" si="225"/>
        <v>379.17</v>
      </c>
      <c r="AL725" s="4">
        <v>1200</v>
      </c>
      <c r="AM725" s="6">
        <f t="shared" si="226"/>
        <v>1156.7999965284</v>
      </c>
      <c r="AN725" s="4">
        <v>752</v>
      </c>
      <c r="AO725" s="6">
        <f t="shared" si="227"/>
        <v>491.10533120000002</v>
      </c>
      <c r="AP725" s="6">
        <v>14071.127999999999</v>
      </c>
    </row>
    <row r="726" spans="1:42" x14ac:dyDescent="0.25">
      <c r="A726" s="1">
        <v>883</v>
      </c>
      <c r="B726" s="1" t="s">
        <v>2390</v>
      </c>
      <c r="C726" s="1" t="s">
        <v>1339</v>
      </c>
      <c r="D726" s="4">
        <v>1998</v>
      </c>
      <c r="E726" s="6">
        <f t="shared" si="209"/>
        <v>779.02020000000005</v>
      </c>
      <c r="F726" s="4">
        <v>0</v>
      </c>
      <c r="G726" s="6">
        <f t="shared" si="210"/>
        <v>0</v>
      </c>
      <c r="H726" s="4">
        <v>2000</v>
      </c>
      <c r="I726" s="6">
        <f t="shared" si="211"/>
        <v>1160</v>
      </c>
      <c r="J726" s="4">
        <v>500</v>
      </c>
      <c r="K726" s="6">
        <f t="shared" si="212"/>
        <v>178.9998756</v>
      </c>
      <c r="L726" s="4">
        <v>1500</v>
      </c>
      <c r="M726" s="6">
        <f t="shared" si="213"/>
        <v>1057.51097167635</v>
      </c>
      <c r="N726" s="4">
        <v>1500</v>
      </c>
      <c r="O726" s="6">
        <f t="shared" si="214"/>
        <v>945.00599999999997</v>
      </c>
      <c r="P726" s="4">
        <v>1500</v>
      </c>
      <c r="Q726" s="6">
        <f t="shared" si="215"/>
        <v>945.00599999999997</v>
      </c>
      <c r="R726" s="4">
        <v>0</v>
      </c>
      <c r="S726" s="6">
        <f t="shared" si="216"/>
        <v>0</v>
      </c>
      <c r="T726" s="4">
        <v>3000</v>
      </c>
      <c r="U726" s="6">
        <f t="shared" si="217"/>
        <v>822.00329999999997</v>
      </c>
      <c r="V726" s="4">
        <v>504</v>
      </c>
      <c r="W726" s="6">
        <f t="shared" si="218"/>
        <v>188.44595279999999</v>
      </c>
      <c r="X726" s="4">
        <v>504</v>
      </c>
      <c r="Y726" s="6">
        <f t="shared" si="219"/>
        <v>184.716198072</v>
      </c>
      <c r="Z726" s="4">
        <v>0</v>
      </c>
      <c r="AA726" s="6">
        <f t="shared" si="220"/>
        <v>0</v>
      </c>
      <c r="AB726" s="4">
        <v>0</v>
      </c>
      <c r="AC726" s="6">
        <f t="shared" si="221"/>
        <v>0</v>
      </c>
      <c r="AD726" s="4">
        <v>996</v>
      </c>
      <c r="AE726" s="6">
        <f t="shared" si="222"/>
        <v>686.59349639999994</v>
      </c>
      <c r="AF726" s="4">
        <v>504</v>
      </c>
      <c r="AG726" s="6">
        <f t="shared" si="223"/>
        <v>900.77383368000005</v>
      </c>
      <c r="AH726" s="4">
        <v>1020</v>
      </c>
      <c r="AI726" s="6">
        <f t="shared" si="224"/>
        <v>448.82798604599998</v>
      </c>
      <c r="AJ726" s="4">
        <v>300</v>
      </c>
      <c r="AK726" s="6">
        <f t="shared" si="225"/>
        <v>126.39</v>
      </c>
      <c r="AL726" s="4">
        <v>0</v>
      </c>
      <c r="AM726" s="6">
        <f t="shared" si="226"/>
        <v>0</v>
      </c>
      <c r="AN726" s="4">
        <v>0</v>
      </c>
      <c r="AO726" s="6">
        <f t="shared" si="227"/>
        <v>0</v>
      </c>
      <c r="AP726" s="6">
        <v>8422.4721999999983</v>
      </c>
    </row>
    <row r="727" spans="1:42" x14ac:dyDescent="0.25">
      <c r="A727" s="1">
        <v>885</v>
      </c>
      <c r="B727" s="1" t="s">
        <v>2391</v>
      </c>
      <c r="C727" s="1" t="s">
        <v>1340</v>
      </c>
      <c r="D727" s="4">
        <v>240</v>
      </c>
      <c r="E727" s="6">
        <f t="shared" si="209"/>
        <v>93.576000000000008</v>
      </c>
      <c r="F727" s="4">
        <v>120</v>
      </c>
      <c r="G727" s="6">
        <f t="shared" si="210"/>
        <v>96.079144799999995</v>
      </c>
      <c r="H727" s="4">
        <v>120</v>
      </c>
      <c r="I727" s="6">
        <f t="shared" si="211"/>
        <v>69.599999999999994</v>
      </c>
      <c r="J727" s="4">
        <v>120</v>
      </c>
      <c r="K727" s="6">
        <f t="shared" si="212"/>
        <v>42.959970143999996</v>
      </c>
      <c r="L727" s="4">
        <v>120</v>
      </c>
      <c r="M727" s="6">
        <f t="shared" si="213"/>
        <v>84.60087773410801</v>
      </c>
      <c r="N727" s="4">
        <v>120</v>
      </c>
      <c r="O727" s="6">
        <f t="shared" si="214"/>
        <v>75.600480000000005</v>
      </c>
      <c r="P727" s="4">
        <v>120</v>
      </c>
      <c r="Q727" s="6">
        <f t="shared" si="215"/>
        <v>75.600480000000005</v>
      </c>
      <c r="R727" s="4">
        <v>120</v>
      </c>
      <c r="S727" s="6">
        <f t="shared" si="216"/>
        <v>78.636659999999992</v>
      </c>
      <c r="T727" s="4">
        <v>120</v>
      </c>
      <c r="U727" s="6">
        <f t="shared" si="217"/>
        <v>32.880132000000003</v>
      </c>
      <c r="V727" s="4">
        <v>120</v>
      </c>
      <c r="W727" s="6">
        <f t="shared" si="218"/>
        <v>44.868083999999996</v>
      </c>
      <c r="X727" s="4">
        <v>120</v>
      </c>
      <c r="Y727" s="6">
        <f t="shared" si="219"/>
        <v>43.980047159999998</v>
      </c>
      <c r="Z727" s="4">
        <v>120</v>
      </c>
      <c r="AA727" s="6">
        <f t="shared" si="220"/>
        <v>37.96281192</v>
      </c>
      <c r="AB727" s="4">
        <v>120</v>
      </c>
      <c r="AC727" s="6">
        <f t="shared" si="221"/>
        <v>51.960391319999999</v>
      </c>
      <c r="AD727" s="4">
        <v>120</v>
      </c>
      <c r="AE727" s="6">
        <f t="shared" si="222"/>
        <v>82.722107999999992</v>
      </c>
      <c r="AF727" s="4">
        <v>120</v>
      </c>
      <c r="AG727" s="6">
        <f t="shared" si="223"/>
        <v>214.46996039999999</v>
      </c>
      <c r="AH727" s="4">
        <v>120</v>
      </c>
      <c r="AI727" s="6">
        <f t="shared" si="224"/>
        <v>52.803292475999996</v>
      </c>
      <c r="AJ727" s="4">
        <v>120</v>
      </c>
      <c r="AK727" s="6">
        <f t="shared" si="225"/>
        <v>50.555999999999997</v>
      </c>
      <c r="AL727" s="4">
        <v>120</v>
      </c>
      <c r="AM727" s="6">
        <f t="shared" si="226"/>
        <v>115.67999965284</v>
      </c>
      <c r="AN727" s="4">
        <v>128</v>
      </c>
      <c r="AO727" s="6">
        <f t="shared" si="227"/>
        <v>83.592396800000003</v>
      </c>
      <c r="AP727" s="6">
        <v>1427.92</v>
      </c>
    </row>
    <row r="728" spans="1:42" x14ac:dyDescent="0.25">
      <c r="A728" s="1">
        <v>887</v>
      </c>
      <c r="B728" s="1" t="s">
        <v>2392</v>
      </c>
      <c r="C728" s="1" t="s">
        <v>1341</v>
      </c>
      <c r="D728" s="4">
        <v>2748</v>
      </c>
      <c r="E728" s="6">
        <f t="shared" si="209"/>
        <v>1071.4452000000001</v>
      </c>
      <c r="F728" s="4">
        <v>588</v>
      </c>
      <c r="G728" s="6">
        <f t="shared" si="210"/>
        <v>470.78780952</v>
      </c>
      <c r="H728" s="4">
        <v>632</v>
      </c>
      <c r="I728" s="6">
        <f t="shared" si="211"/>
        <v>366.56</v>
      </c>
      <c r="J728" s="4">
        <v>1220</v>
      </c>
      <c r="K728" s="6">
        <f t="shared" si="212"/>
        <v>436.759696464</v>
      </c>
      <c r="L728" s="4">
        <v>360</v>
      </c>
      <c r="M728" s="6">
        <f t="shared" si="213"/>
        <v>253.80263320232402</v>
      </c>
      <c r="N728" s="4">
        <v>420</v>
      </c>
      <c r="O728" s="6">
        <f t="shared" si="214"/>
        <v>264.60167999999999</v>
      </c>
      <c r="P728" s="4">
        <v>432</v>
      </c>
      <c r="Q728" s="6">
        <f t="shared" si="215"/>
        <v>272.16172799999998</v>
      </c>
      <c r="R728" s="4">
        <v>330</v>
      </c>
      <c r="S728" s="6">
        <f t="shared" si="216"/>
        <v>216.25081499999999</v>
      </c>
      <c r="T728" s="4">
        <v>1152</v>
      </c>
      <c r="U728" s="6">
        <f t="shared" si="217"/>
        <v>315.6492672</v>
      </c>
      <c r="V728" s="4">
        <v>960</v>
      </c>
      <c r="W728" s="6">
        <f t="shared" si="218"/>
        <v>358.94467199999997</v>
      </c>
      <c r="X728" s="4">
        <v>480</v>
      </c>
      <c r="Y728" s="6">
        <f t="shared" si="219"/>
        <v>175.92018863999999</v>
      </c>
      <c r="Z728" s="4">
        <v>744</v>
      </c>
      <c r="AA728" s="6">
        <f t="shared" si="220"/>
        <v>235.369433904</v>
      </c>
      <c r="AB728" s="4">
        <v>2328</v>
      </c>
      <c r="AC728" s="6">
        <f t="shared" si="221"/>
        <v>1008.031591608</v>
      </c>
      <c r="AD728" s="4">
        <v>564</v>
      </c>
      <c r="AE728" s="6">
        <f t="shared" si="222"/>
        <v>388.79390760000001</v>
      </c>
      <c r="AF728" s="4">
        <v>324</v>
      </c>
      <c r="AG728" s="6">
        <f t="shared" si="223"/>
        <v>579.06889307999995</v>
      </c>
      <c r="AH728" s="4">
        <v>600</v>
      </c>
      <c r="AI728" s="6">
        <f t="shared" si="224"/>
        <v>264.01646238000001</v>
      </c>
      <c r="AJ728" s="4">
        <v>960</v>
      </c>
      <c r="AK728" s="6">
        <f t="shared" si="225"/>
        <v>404.44799999999998</v>
      </c>
      <c r="AL728" s="4">
        <v>456</v>
      </c>
      <c r="AM728" s="6">
        <f t="shared" si="226"/>
        <v>439.58399868079204</v>
      </c>
      <c r="AN728" s="4">
        <v>800</v>
      </c>
      <c r="AO728" s="6">
        <f t="shared" si="227"/>
        <v>522.45248000000004</v>
      </c>
      <c r="AP728" s="6">
        <v>8043.6872000000003</v>
      </c>
    </row>
    <row r="729" spans="1:42" x14ac:dyDescent="0.25">
      <c r="A729" s="1">
        <v>888</v>
      </c>
      <c r="B729" s="1" t="s">
        <v>2393</v>
      </c>
      <c r="C729" s="1" t="s">
        <v>2654</v>
      </c>
      <c r="D729" s="4">
        <v>4002</v>
      </c>
      <c r="E729" s="6">
        <f t="shared" si="209"/>
        <v>1560.3798000000002</v>
      </c>
      <c r="F729" s="4">
        <v>2496</v>
      </c>
      <c r="G729" s="6">
        <f t="shared" si="210"/>
        <v>1998.4462118399999</v>
      </c>
      <c r="H729" s="4">
        <v>2496</v>
      </c>
      <c r="I729" s="6">
        <f t="shared" si="211"/>
        <v>1447.6799999999998</v>
      </c>
      <c r="J729" s="4">
        <v>1250</v>
      </c>
      <c r="K729" s="6">
        <f t="shared" si="212"/>
        <v>447.49968899999999</v>
      </c>
      <c r="L729" s="4">
        <v>1250</v>
      </c>
      <c r="M729" s="6">
        <f t="shared" si="213"/>
        <v>881.25914306362506</v>
      </c>
      <c r="N729" s="4">
        <v>1248</v>
      </c>
      <c r="O729" s="6">
        <f t="shared" si="214"/>
        <v>786.24499200000002</v>
      </c>
      <c r="P729" s="4">
        <v>1248</v>
      </c>
      <c r="Q729" s="6">
        <f t="shared" si="215"/>
        <v>786.24499200000002</v>
      </c>
      <c r="R729" s="4">
        <v>1248</v>
      </c>
      <c r="S729" s="6">
        <f t="shared" si="216"/>
        <v>817.82126399999993</v>
      </c>
      <c r="T729" s="4">
        <v>2496</v>
      </c>
      <c r="U729" s="6">
        <f t="shared" si="217"/>
        <v>683.90674560000002</v>
      </c>
      <c r="V729" s="4">
        <v>2496</v>
      </c>
      <c r="W729" s="6">
        <f t="shared" si="218"/>
        <v>933.25614719999999</v>
      </c>
      <c r="X729" s="4">
        <v>2496</v>
      </c>
      <c r="Y729" s="6">
        <f t="shared" si="219"/>
        <v>914.78498092799998</v>
      </c>
      <c r="Z729" s="4">
        <v>1008</v>
      </c>
      <c r="AA729" s="6">
        <f t="shared" si="220"/>
        <v>318.88762012800004</v>
      </c>
      <c r="AB729" s="4">
        <v>2496</v>
      </c>
      <c r="AC729" s="6">
        <f t="shared" si="221"/>
        <v>1080.776139456</v>
      </c>
      <c r="AD729" s="4">
        <v>1248</v>
      </c>
      <c r="AE729" s="6">
        <f t="shared" si="222"/>
        <v>860.30992319999996</v>
      </c>
      <c r="AF729" s="4">
        <v>1248</v>
      </c>
      <c r="AG729" s="6">
        <f t="shared" si="223"/>
        <v>2230.4875881600001</v>
      </c>
      <c r="AH729" s="4">
        <v>1500</v>
      </c>
      <c r="AI729" s="6">
        <f t="shared" si="224"/>
        <v>660.04115594999996</v>
      </c>
      <c r="AJ729" s="4">
        <v>2000</v>
      </c>
      <c r="AK729" s="6">
        <f t="shared" si="225"/>
        <v>842.6</v>
      </c>
      <c r="AL729" s="4">
        <v>2496</v>
      </c>
      <c r="AM729" s="6">
        <f t="shared" si="226"/>
        <v>2406.1439927790721</v>
      </c>
      <c r="AN729" s="4">
        <v>1248</v>
      </c>
      <c r="AO729" s="6">
        <f t="shared" si="227"/>
        <v>815.02586880000001</v>
      </c>
      <c r="AP729" s="6">
        <v>20469.4018</v>
      </c>
    </row>
    <row r="730" spans="1:42" x14ac:dyDescent="0.25">
      <c r="A730" s="1">
        <v>893</v>
      </c>
      <c r="B730" s="1" t="s">
        <v>2394</v>
      </c>
      <c r="C730" s="1" t="s">
        <v>1342</v>
      </c>
      <c r="D730" s="4">
        <v>7884</v>
      </c>
      <c r="E730" s="6">
        <f t="shared" si="209"/>
        <v>3073.9716000000003</v>
      </c>
      <c r="F730" s="4">
        <v>1704</v>
      </c>
      <c r="G730" s="6">
        <f t="shared" si="210"/>
        <v>1364.3238561599999</v>
      </c>
      <c r="H730" s="4">
        <v>1816</v>
      </c>
      <c r="I730" s="6">
        <f t="shared" si="211"/>
        <v>1053.28</v>
      </c>
      <c r="J730" s="4">
        <v>3490</v>
      </c>
      <c r="K730" s="6">
        <f t="shared" si="212"/>
        <v>1249.4191316879999</v>
      </c>
      <c r="L730" s="4">
        <v>1030</v>
      </c>
      <c r="M730" s="6">
        <f t="shared" si="213"/>
        <v>726.15753388442704</v>
      </c>
      <c r="N730" s="4">
        <v>1212</v>
      </c>
      <c r="O730" s="6">
        <f t="shared" si="214"/>
        <v>763.56484799999998</v>
      </c>
      <c r="P730" s="4">
        <v>1224</v>
      </c>
      <c r="Q730" s="6">
        <f t="shared" si="215"/>
        <v>771.12489600000004</v>
      </c>
      <c r="R730" s="4">
        <v>942</v>
      </c>
      <c r="S730" s="6">
        <f t="shared" si="216"/>
        <v>617.29778099999999</v>
      </c>
      <c r="T730" s="4">
        <v>3336</v>
      </c>
      <c r="U730" s="6">
        <f t="shared" si="217"/>
        <v>914.06766960000004</v>
      </c>
      <c r="V730" s="4">
        <v>2772</v>
      </c>
      <c r="W730" s="6">
        <f t="shared" si="218"/>
        <v>1036.4527404</v>
      </c>
      <c r="X730" s="4">
        <v>1488</v>
      </c>
      <c r="Y730" s="6">
        <f t="shared" si="219"/>
        <v>545.35258478399999</v>
      </c>
      <c r="Z730" s="4">
        <v>2160</v>
      </c>
      <c r="AA730" s="6">
        <f t="shared" si="220"/>
        <v>683.33061456000007</v>
      </c>
      <c r="AB730" s="4">
        <v>6696</v>
      </c>
      <c r="AC730" s="6">
        <f t="shared" si="221"/>
        <v>2899.3898356559998</v>
      </c>
      <c r="AD730" s="4">
        <v>1620</v>
      </c>
      <c r="AE730" s="6">
        <f t="shared" si="222"/>
        <v>1116.748458</v>
      </c>
      <c r="AF730" s="4">
        <v>1764</v>
      </c>
      <c r="AG730" s="6">
        <f t="shared" si="223"/>
        <v>3152.7084178800001</v>
      </c>
      <c r="AH730" s="4">
        <v>1800</v>
      </c>
      <c r="AI730" s="6">
        <f t="shared" si="224"/>
        <v>792.04938714000002</v>
      </c>
      <c r="AJ730" s="4">
        <v>5280</v>
      </c>
      <c r="AK730" s="6">
        <f t="shared" si="225"/>
        <v>2224.4639999999999</v>
      </c>
      <c r="AL730" s="4">
        <v>1392</v>
      </c>
      <c r="AM730" s="6">
        <f t="shared" si="226"/>
        <v>1341.8879959729441</v>
      </c>
      <c r="AN730" s="4">
        <v>3792</v>
      </c>
      <c r="AO730" s="6">
        <f t="shared" si="227"/>
        <v>2476.4247552000002</v>
      </c>
      <c r="AP730" s="6">
        <v>26798.135600000001</v>
      </c>
    </row>
    <row r="731" spans="1:42" x14ac:dyDescent="0.25">
      <c r="A731" s="1">
        <v>895</v>
      </c>
      <c r="B731" s="1" t="s">
        <v>2395</v>
      </c>
      <c r="C731" s="1" t="s">
        <v>1343</v>
      </c>
      <c r="D731" s="4">
        <v>4602</v>
      </c>
      <c r="E731" s="6">
        <f t="shared" si="209"/>
        <v>1794.3198000000002</v>
      </c>
      <c r="F731" s="4">
        <v>900</v>
      </c>
      <c r="G731" s="6">
        <f t="shared" si="210"/>
        <v>720.59358599999996</v>
      </c>
      <c r="H731" s="4">
        <v>1200</v>
      </c>
      <c r="I731" s="6">
        <f t="shared" si="211"/>
        <v>696</v>
      </c>
      <c r="J731" s="4">
        <v>900</v>
      </c>
      <c r="K731" s="6">
        <f t="shared" si="212"/>
        <v>322.19977607999999</v>
      </c>
      <c r="L731" s="4">
        <v>600</v>
      </c>
      <c r="M731" s="6">
        <f t="shared" si="213"/>
        <v>423.00438867054004</v>
      </c>
      <c r="N731" s="4">
        <v>900</v>
      </c>
      <c r="O731" s="6">
        <f t="shared" si="214"/>
        <v>567.00360000000001</v>
      </c>
      <c r="P731" s="4">
        <v>900</v>
      </c>
      <c r="Q731" s="6">
        <f t="shared" si="215"/>
        <v>567.00360000000001</v>
      </c>
      <c r="R731" s="4">
        <v>900</v>
      </c>
      <c r="S731" s="6">
        <f t="shared" si="216"/>
        <v>589.77494999999999</v>
      </c>
      <c r="T731" s="4">
        <v>1512</v>
      </c>
      <c r="U731" s="6">
        <f t="shared" si="217"/>
        <v>414.28966320000001</v>
      </c>
      <c r="V731" s="4">
        <v>996</v>
      </c>
      <c r="W731" s="6">
        <f t="shared" si="218"/>
        <v>372.4050972</v>
      </c>
      <c r="X731" s="4">
        <v>996</v>
      </c>
      <c r="Y731" s="6">
        <f t="shared" si="219"/>
        <v>365.03439142799999</v>
      </c>
      <c r="Z731" s="4">
        <v>912</v>
      </c>
      <c r="AA731" s="6">
        <f t="shared" si="220"/>
        <v>288.51737059200002</v>
      </c>
      <c r="AB731" s="4">
        <v>600</v>
      </c>
      <c r="AC731" s="6">
        <f t="shared" si="221"/>
        <v>259.80195659999998</v>
      </c>
      <c r="AD731" s="4">
        <v>480</v>
      </c>
      <c r="AE731" s="6">
        <f t="shared" si="222"/>
        <v>330.88843199999997</v>
      </c>
      <c r="AF731" s="4">
        <v>396</v>
      </c>
      <c r="AG731" s="6">
        <f t="shared" si="223"/>
        <v>707.75086931999999</v>
      </c>
      <c r="AH731" s="4">
        <v>900</v>
      </c>
      <c r="AI731" s="6">
        <f t="shared" si="224"/>
        <v>396.02469357000001</v>
      </c>
      <c r="AJ731" s="4">
        <v>600</v>
      </c>
      <c r="AK731" s="6">
        <f t="shared" si="225"/>
        <v>252.78</v>
      </c>
      <c r="AL731" s="4">
        <v>1200</v>
      </c>
      <c r="AM731" s="6">
        <f t="shared" si="226"/>
        <v>1156.7999965284</v>
      </c>
      <c r="AN731" s="4">
        <v>608</v>
      </c>
      <c r="AO731" s="6">
        <f t="shared" si="227"/>
        <v>397.06388480000004</v>
      </c>
      <c r="AP731" s="6">
        <v>10620.0358</v>
      </c>
    </row>
    <row r="732" spans="1:42" x14ac:dyDescent="0.25">
      <c r="A732" s="1">
        <v>898</v>
      </c>
      <c r="B732" s="1" t="s">
        <v>2396</v>
      </c>
      <c r="C732" s="1" t="s">
        <v>1344</v>
      </c>
      <c r="D732" s="4">
        <v>402</v>
      </c>
      <c r="E732" s="6">
        <f t="shared" si="209"/>
        <v>156.7398</v>
      </c>
      <c r="F732" s="4">
        <v>84</v>
      </c>
      <c r="G732" s="6">
        <f t="shared" si="210"/>
        <v>67.255401359999993</v>
      </c>
      <c r="H732" s="4">
        <v>96</v>
      </c>
      <c r="I732" s="6">
        <f t="shared" si="211"/>
        <v>55.679999999999993</v>
      </c>
      <c r="J732" s="4">
        <v>60</v>
      </c>
      <c r="K732" s="6">
        <f t="shared" si="212"/>
        <v>21.479985071999998</v>
      </c>
      <c r="L732" s="4">
        <v>60</v>
      </c>
      <c r="M732" s="6">
        <f t="shared" si="213"/>
        <v>42.300438867054005</v>
      </c>
      <c r="N732" s="4">
        <v>96</v>
      </c>
      <c r="O732" s="6">
        <f t="shared" si="214"/>
        <v>60.480384000000001</v>
      </c>
      <c r="P732" s="4">
        <v>96</v>
      </c>
      <c r="Q732" s="6">
        <f t="shared" si="215"/>
        <v>60.480384000000001</v>
      </c>
      <c r="R732" s="4">
        <v>102</v>
      </c>
      <c r="S732" s="6">
        <f t="shared" si="216"/>
        <v>66.841161</v>
      </c>
      <c r="T732" s="4">
        <v>144</v>
      </c>
      <c r="U732" s="6">
        <f t="shared" si="217"/>
        <v>39.4561584</v>
      </c>
      <c r="V732" s="4">
        <v>96</v>
      </c>
      <c r="W732" s="6">
        <f t="shared" si="218"/>
        <v>35.894467199999994</v>
      </c>
      <c r="X732" s="4">
        <v>96</v>
      </c>
      <c r="Y732" s="6">
        <f t="shared" si="219"/>
        <v>35.184037728</v>
      </c>
      <c r="Z732" s="4">
        <v>72</v>
      </c>
      <c r="AA732" s="6">
        <f t="shared" si="220"/>
        <v>22.777687152000002</v>
      </c>
      <c r="AB732" s="4">
        <v>72</v>
      </c>
      <c r="AC732" s="6">
        <f t="shared" si="221"/>
        <v>31.176234791999999</v>
      </c>
      <c r="AD732" s="4">
        <v>144</v>
      </c>
      <c r="AE732" s="6">
        <f t="shared" si="222"/>
        <v>99.266529599999998</v>
      </c>
      <c r="AF732" s="4">
        <v>84</v>
      </c>
      <c r="AG732" s="6">
        <f t="shared" si="223"/>
        <v>150.12897228</v>
      </c>
      <c r="AH732" s="4">
        <v>120</v>
      </c>
      <c r="AI732" s="6">
        <f t="shared" si="224"/>
        <v>52.803292475999996</v>
      </c>
      <c r="AJ732" s="4">
        <v>100</v>
      </c>
      <c r="AK732" s="6">
        <f t="shared" si="225"/>
        <v>42.13</v>
      </c>
      <c r="AL732" s="4">
        <v>144</v>
      </c>
      <c r="AM732" s="6">
        <f t="shared" si="226"/>
        <v>138.815999583408</v>
      </c>
      <c r="AN732" s="4">
        <v>144</v>
      </c>
      <c r="AO732" s="6">
        <f t="shared" si="227"/>
        <v>94.041446399999998</v>
      </c>
      <c r="AP732" s="6">
        <v>1272.7497999999998</v>
      </c>
    </row>
    <row r="733" spans="1:42" x14ac:dyDescent="0.25">
      <c r="A733" s="1">
        <v>902</v>
      </c>
      <c r="B733" s="1" t="s">
        <v>2397</v>
      </c>
      <c r="C733" s="1" t="s">
        <v>1345</v>
      </c>
      <c r="D733" s="4">
        <v>1350</v>
      </c>
      <c r="E733" s="6">
        <f t="shared" si="209"/>
        <v>526.36500000000001</v>
      </c>
      <c r="F733" s="4">
        <v>288</v>
      </c>
      <c r="G733" s="6">
        <f t="shared" si="210"/>
        <v>230.58994751999998</v>
      </c>
      <c r="H733" s="4">
        <v>312</v>
      </c>
      <c r="I733" s="6">
        <f t="shared" si="211"/>
        <v>180.95999999999998</v>
      </c>
      <c r="J733" s="4">
        <v>250</v>
      </c>
      <c r="K733" s="6">
        <f t="shared" si="212"/>
        <v>89.499937799999998</v>
      </c>
      <c r="L733" s="4">
        <v>180</v>
      </c>
      <c r="M733" s="6">
        <f t="shared" si="213"/>
        <v>126.90131660116201</v>
      </c>
      <c r="N733" s="4">
        <v>204</v>
      </c>
      <c r="O733" s="6">
        <f t="shared" si="214"/>
        <v>128.520816</v>
      </c>
      <c r="P733" s="4">
        <v>216</v>
      </c>
      <c r="Q733" s="6">
        <f t="shared" si="215"/>
        <v>136.08086399999999</v>
      </c>
      <c r="R733" s="4">
        <v>162</v>
      </c>
      <c r="S733" s="6">
        <f t="shared" si="216"/>
        <v>106.159491</v>
      </c>
      <c r="T733" s="4">
        <v>576</v>
      </c>
      <c r="U733" s="6">
        <f t="shared" si="217"/>
        <v>157.8246336</v>
      </c>
      <c r="V733" s="4">
        <v>468</v>
      </c>
      <c r="W733" s="6">
        <f t="shared" si="218"/>
        <v>174.98552759999998</v>
      </c>
      <c r="X733" s="4">
        <v>240</v>
      </c>
      <c r="Y733" s="6">
        <f t="shared" si="219"/>
        <v>87.960094319999996</v>
      </c>
      <c r="Z733" s="4">
        <v>192</v>
      </c>
      <c r="AA733" s="6">
        <f t="shared" si="220"/>
        <v>60.740499072000006</v>
      </c>
      <c r="AB733" s="4">
        <v>312</v>
      </c>
      <c r="AC733" s="6">
        <f t="shared" si="221"/>
        <v>135.097017432</v>
      </c>
      <c r="AD733" s="4">
        <v>204</v>
      </c>
      <c r="AE733" s="6">
        <f t="shared" si="222"/>
        <v>140.62758360000001</v>
      </c>
      <c r="AF733" s="4">
        <v>300</v>
      </c>
      <c r="AG733" s="6">
        <f t="shared" si="223"/>
        <v>536.17490099999998</v>
      </c>
      <c r="AH733" s="4">
        <v>300</v>
      </c>
      <c r="AI733" s="6">
        <f t="shared" si="224"/>
        <v>132.00823119</v>
      </c>
      <c r="AJ733" s="4">
        <v>300</v>
      </c>
      <c r="AK733" s="6">
        <f t="shared" si="225"/>
        <v>126.39</v>
      </c>
      <c r="AL733" s="4">
        <v>228</v>
      </c>
      <c r="AM733" s="6">
        <f t="shared" si="226"/>
        <v>219.79199934039602</v>
      </c>
      <c r="AN733" s="4">
        <v>304</v>
      </c>
      <c r="AO733" s="6">
        <f t="shared" si="227"/>
        <v>198.53194240000002</v>
      </c>
      <c r="AP733" s="6">
        <v>3494.8469999999998</v>
      </c>
    </row>
    <row r="734" spans="1:42" x14ac:dyDescent="0.25">
      <c r="A734" s="1">
        <v>903</v>
      </c>
      <c r="B734" s="1" t="s">
        <v>2398</v>
      </c>
      <c r="C734" s="1" t="s">
        <v>1346</v>
      </c>
      <c r="D734" s="4">
        <v>498</v>
      </c>
      <c r="E734" s="6">
        <f t="shared" si="209"/>
        <v>194.17020000000002</v>
      </c>
      <c r="F734" s="4">
        <v>144</v>
      </c>
      <c r="G734" s="6">
        <f t="shared" si="210"/>
        <v>115.29497375999999</v>
      </c>
      <c r="H734" s="4">
        <v>496</v>
      </c>
      <c r="I734" s="6">
        <f t="shared" si="211"/>
        <v>287.68</v>
      </c>
      <c r="J734" s="4">
        <v>150</v>
      </c>
      <c r="K734" s="6">
        <f t="shared" si="212"/>
        <v>53.699962679999999</v>
      </c>
      <c r="L734" s="4">
        <v>150</v>
      </c>
      <c r="M734" s="6">
        <f t="shared" si="213"/>
        <v>105.75109716763501</v>
      </c>
      <c r="N734" s="4">
        <v>72</v>
      </c>
      <c r="O734" s="6">
        <f t="shared" si="214"/>
        <v>45.360287999999997</v>
      </c>
      <c r="P734" s="4">
        <v>72</v>
      </c>
      <c r="Q734" s="6">
        <f t="shared" si="215"/>
        <v>45.360287999999997</v>
      </c>
      <c r="R734" s="4">
        <v>150</v>
      </c>
      <c r="S734" s="6">
        <f t="shared" si="216"/>
        <v>98.295824999999994</v>
      </c>
      <c r="T734" s="4">
        <v>144</v>
      </c>
      <c r="U734" s="6">
        <f t="shared" si="217"/>
        <v>39.4561584</v>
      </c>
      <c r="V734" s="4">
        <v>144</v>
      </c>
      <c r="W734" s="6">
        <f t="shared" si="218"/>
        <v>53.841700799999998</v>
      </c>
      <c r="X734" s="4">
        <v>144</v>
      </c>
      <c r="Y734" s="6">
        <f t="shared" si="219"/>
        <v>52.776056591999996</v>
      </c>
      <c r="Z734" s="4">
        <v>144</v>
      </c>
      <c r="AA734" s="6">
        <f t="shared" si="220"/>
        <v>45.555374304000004</v>
      </c>
      <c r="AB734" s="4">
        <v>120</v>
      </c>
      <c r="AC734" s="6">
        <f t="shared" si="221"/>
        <v>51.960391319999999</v>
      </c>
      <c r="AD734" s="4">
        <v>156</v>
      </c>
      <c r="AE734" s="6">
        <f t="shared" si="222"/>
        <v>107.53874039999999</v>
      </c>
      <c r="AF734" s="4">
        <v>144</v>
      </c>
      <c r="AG734" s="6">
        <f t="shared" si="223"/>
        <v>257.36395248000002</v>
      </c>
      <c r="AH734" s="4">
        <v>300</v>
      </c>
      <c r="AI734" s="6">
        <f t="shared" si="224"/>
        <v>132.00823119</v>
      </c>
      <c r="AJ734" s="4">
        <v>120</v>
      </c>
      <c r="AK734" s="6">
        <f t="shared" si="225"/>
        <v>50.555999999999997</v>
      </c>
      <c r="AL734" s="4">
        <v>144</v>
      </c>
      <c r="AM734" s="6">
        <f t="shared" si="226"/>
        <v>138.815999583408</v>
      </c>
      <c r="AN734" s="4">
        <v>144</v>
      </c>
      <c r="AO734" s="6">
        <f t="shared" si="227"/>
        <v>94.041446399999998</v>
      </c>
      <c r="AP734" s="6">
        <v>1969.2741999999998</v>
      </c>
    </row>
    <row r="735" spans="1:42" x14ac:dyDescent="0.25">
      <c r="A735" s="1">
        <v>908</v>
      </c>
      <c r="B735" s="1" t="s">
        <v>2399</v>
      </c>
      <c r="C735" s="1" t="s">
        <v>2655</v>
      </c>
      <c r="D735" s="4">
        <v>1002</v>
      </c>
      <c r="E735" s="6">
        <f t="shared" si="209"/>
        <v>390.6798</v>
      </c>
      <c r="F735" s="4">
        <v>144</v>
      </c>
      <c r="G735" s="6">
        <f t="shared" si="210"/>
        <v>115.29497375999999</v>
      </c>
      <c r="H735" s="4">
        <v>152</v>
      </c>
      <c r="I735" s="6">
        <f t="shared" si="211"/>
        <v>88.16</v>
      </c>
      <c r="J735" s="4">
        <v>150</v>
      </c>
      <c r="K735" s="6">
        <f t="shared" si="212"/>
        <v>53.699962679999999</v>
      </c>
      <c r="L735" s="4">
        <v>150</v>
      </c>
      <c r="M735" s="6">
        <f t="shared" si="213"/>
        <v>105.75109716763501</v>
      </c>
      <c r="N735" s="4">
        <v>144</v>
      </c>
      <c r="O735" s="6">
        <f t="shared" si="214"/>
        <v>90.720575999999994</v>
      </c>
      <c r="P735" s="4">
        <v>144</v>
      </c>
      <c r="Q735" s="6">
        <f t="shared" si="215"/>
        <v>90.720575999999994</v>
      </c>
      <c r="R735" s="4">
        <v>150</v>
      </c>
      <c r="S735" s="6">
        <f t="shared" si="216"/>
        <v>98.295824999999994</v>
      </c>
      <c r="T735" s="4">
        <v>144</v>
      </c>
      <c r="U735" s="6">
        <f t="shared" si="217"/>
        <v>39.4561584</v>
      </c>
      <c r="V735" s="4">
        <v>144</v>
      </c>
      <c r="W735" s="6">
        <f t="shared" si="218"/>
        <v>53.841700799999998</v>
      </c>
      <c r="X735" s="4">
        <v>144</v>
      </c>
      <c r="Y735" s="6">
        <f t="shared" si="219"/>
        <v>52.776056591999996</v>
      </c>
      <c r="Z735" s="4">
        <v>144</v>
      </c>
      <c r="AA735" s="6">
        <f t="shared" si="220"/>
        <v>45.555374304000004</v>
      </c>
      <c r="AB735" s="4">
        <v>144</v>
      </c>
      <c r="AC735" s="6">
        <f t="shared" si="221"/>
        <v>62.352469583999998</v>
      </c>
      <c r="AD735" s="4">
        <v>144</v>
      </c>
      <c r="AE735" s="6">
        <f t="shared" si="222"/>
        <v>99.266529599999998</v>
      </c>
      <c r="AF735" s="4">
        <v>144</v>
      </c>
      <c r="AG735" s="6">
        <f t="shared" si="223"/>
        <v>257.36395248000002</v>
      </c>
      <c r="AH735" s="4">
        <v>180</v>
      </c>
      <c r="AI735" s="6">
        <f t="shared" si="224"/>
        <v>79.204938713999994</v>
      </c>
      <c r="AJ735" s="4">
        <v>140</v>
      </c>
      <c r="AK735" s="6">
        <f t="shared" si="225"/>
        <v>58.981999999999999</v>
      </c>
      <c r="AL735" s="4">
        <v>144</v>
      </c>
      <c r="AM735" s="6">
        <f t="shared" si="226"/>
        <v>138.815999583408</v>
      </c>
      <c r="AN735" s="4">
        <v>144</v>
      </c>
      <c r="AO735" s="6">
        <f t="shared" si="227"/>
        <v>94.041446399999998</v>
      </c>
      <c r="AP735" s="6">
        <v>2014.7277999999999</v>
      </c>
    </row>
    <row r="736" spans="1:42" x14ac:dyDescent="0.25">
      <c r="A736" s="1">
        <v>910</v>
      </c>
      <c r="B736" s="1" t="s">
        <v>2400</v>
      </c>
      <c r="C736" s="1" t="s">
        <v>1347</v>
      </c>
      <c r="D736" s="4">
        <v>1800</v>
      </c>
      <c r="E736" s="6">
        <f t="shared" si="209"/>
        <v>701.82</v>
      </c>
      <c r="F736" s="4">
        <v>1200</v>
      </c>
      <c r="G736" s="6">
        <f t="shared" si="210"/>
        <v>960.79144799999995</v>
      </c>
      <c r="H736" s="4">
        <v>1200</v>
      </c>
      <c r="I736" s="6">
        <f t="shared" si="211"/>
        <v>696</v>
      </c>
      <c r="J736" s="4">
        <v>800</v>
      </c>
      <c r="K736" s="6">
        <f t="shared" si="212"/>
        <v>286.39980095999999</v>
      </c>
      <c r="L736" s="4">
        <v>800</v>
      </c>
      <c r="M736" s="6">
        <f t="shared" si="213"/>
        <v>564.00585156071998</v>
      </c>
      <c r="N736" s="4">
        <v>804</v>
      </c>
      <c r="O736" s="6">
        <f t="shared" si="214"/>
        <v>506.52321599999999</v>
      </c>
      <c r="P736" s="4">
        <v>804</v>
      </c>
      <c r="Q736" s="6">
        <f t="shared" si="215"/>
        <v>506.52321599999999</v>
      </c>
      <c r="R736" s="4">
        <v>798</v>
      </c>
      <c r="S736" s="6">
        <f t="shared" si="216"/>
        <v>522.93378899999993</v>
      </c>
      <c r="T736" s="4">
        <v>792</v>
      </c>
      <c r="U736" s="6">
        <f t="shared" si="217"/>
        <v>217.00887119999999</v>
      </c>
      <c r="V736" s="4">
        <v>1200</v>
      </c>
      <c r="W736" s="6">
        <f t="shared" si="218"/>
        <v>448.68083999999999</v>
      </c>
      <c r="X736" s="4">
        <v>804</v>
      </c>
      <c r="Y736" s="6">
        <f t="shared" si="219"/>
        <v>294.66631597200001</v>
      </c>
      <c r="Z736" s="4">
        <v>792</v>
      </c>
      <c r="AA736" s="6">
        <f t="shared" si="220"/>
        <v>250.55455867200001</v>
      </c>
      <c r="AB736" s="4">
        <v>1200</v>
      </c>
      <c r="AC736" s="6">
        <f t="shared" si="221"/>
        <v>519.60391319999997</v>
      </c>
      <c r="AD736" s="4">
        <v>804</v>
      </c>
      <c r="AE736" s="6">
        <f t="shared" si="222"/>
        <v>554.23812359999999</v>
      </c>
      <c r="AF736" s="4">
        <v>1200</v>
      </c>
      <c r="AG736" s="6">
        <f t="shared" si="223"/>
        <v>2144.6996039999999</v>
      </c>
      <c r="AH736" s="4">
        <v>780</v>
      </c>
      <c r="AI736" s="6">
        <f t="shared" si="224"/>
        <v>343.22140109399999</v>
      </c>
      <c r="AJ736" s="4">
        <v>1200</v>
      </c>
      <c r="AK736" s="6">
        <f t="shared" si="225"/>
        <v>505.56</v>
      </c>
      <c r="AL736" s="4">
        <v>1140</v>
      </c>
      <c r="AM736" s="6">
        <f t="shared" si="226"/>
        <v>1098.9599967019801</v>
      </c>
      <c r="AN736" s="4">
        <v>800</v>
      </c>
      <c r="AO736" s="6">
        <f t="shared" si="227"/>
        <v>522.45248000000004</v>
      </c>
      <c r="AP736" s="6">
        <v>11643.210000000001</v>
      </c>
    </row>
    <row r="737" spans="1:42" x14ac:dyDescent="0.25">
      <c r="A737" s="1">
        <v>924</v>
      </c>
      <c r="B737" s="1" t="s">
        <v>2401</v>
      </c>
      <c r="C737" s="1" t="s">
        <v>1348</v>
      </c>
      <c r="D737" s="4">
        <v>3000</v>
      </c>
      <c r="E737" s="6">
        <f t="shared" si="209"/>
        <v>1169.7</v>
      </c>
      <c r="F737" s="4">
        <v>660</v>
      </c>
      <c r="G737" s="6">
        <f t="shared" si="210"/>
        <v>528.43529639999997</v>
      </c>
      <c r="H737" s="4">
        <v>704</v>
      </c>
      <c r="I737" s="6">
        <f t="shared" si="211"/>
        <v>408.32</v>
      </c>
      <c r="J737" s="4">
        <v>800</v>
      </c>
      <c r="K737" s="6">
        <f t="shared" si="212"/>
        <v>286.39980095999999</v>
      </c>
      <c r="L737" s="4">
        <v>400</v>
      </c>
      <c r="M737" s="6">
        <f t="shared" si="213"/>
        <v>282.00292578035999</v>
      </c>
      <c r="N737" s="4">
        <v>468</v>
      </c>
      <c r="O737" s="6">
        <f t="shared" si="214"/>
        <v>294.84187200000002</v>
      </c>
      <c r="P737" s="4">
        <v>480</v>
      </c>
      <c r="Q737" s="6">
        <f t="shared" si="215"/>
        <v>302.40192000000002</v>
      </c>
      <c r="R737" s="4">
        <v>366</v>
      </c>
      <c r="S737" s="6">
        <f t="shared" si="216"/>
        <v>239.841813</v>
      </c>
      <c r="T737" s="4">
        <v>1296</v>
      </c>
      <c r="U737" s="6">
        <f t="shared" si="217"/>
        <v>355.10542559999999</v>
      </c>
      <c r="V737" s="4">
        <v>1068</v>
      </c>
      <c r="W737" s="6">
        <f t="shared" si="218"/>
        <v>399.32594759999995</v>
      </c>
      <c r="X737" s="4">
        <v>540</v>
      </c>
      <c r="Y737" s="6">
        <f t="shared" si="219"/>
        <v>197.91021221999998</v>
      </c>
      <c r="Z737" s="4">
        <v>504</v>
      </c>
      <c r="AA737" s="6">
        <f t="shared" si="220"/>
        <v>159.44381006400002</v>
      </c>
      <c r="AB737" s="4">
        <v>1248</v>
      </c>
      <c r="AC737" s="6">
        <f t="shared" si="221"/>
        <v>540.388069728</v>
      </c>
      <c r="AD737" s="4">
        <v>624</v>
      </c>
      <c r="AE737" s="6">
        <f t="shared" si="222"/>
        <v>430.15496159999998</v>
      </c>
      <c r="AF737" s="4">
        <v>504</v>
      </c>
      <c r="AG737" s="6">
        <f t="shared" si="223"/>
        <v>900.77383368000005</v>
      </c>
      <c r="AH737" s="4">
        <v>300</v>
      </c>
      <c r="AI737" s="6">
        <f t="shared" si="224"/>
        <v>132.00823119</v>
      </c>
      <c r="AJ737" s="4">
        <v>400</v>
      </c>
      <c r="AK737" s="6">
        <f t="shared" si="225"/>
        <v>168.52</v>
      </c>
      <c r="AL737" s="4">
        <v>504</v>
      </c>
      <c r="AM737" s="6">
        <f t="shared" si="226"/>
        <v>485.85599854192799</v>
      </c>
      <c r="AN737" s="4">
        <v>144</v>
      </c>
      <c r="AO737" s="6">
        <f t="shared" si="227"/>
        <v>94.041446399999998</v>
      </c>
      <c r="AP737" s="6">
        <v>7374.7460000000001</v>
      </c>
    </row>
    <row r="738" spans="1:42" x14ac:dyDescent="0.25">
      <c r="A738" s="1">
        <v>943</v>
      </c>
      <c r="B738" s="1" t="s">
        <v>2402</v>
      </c>
      <c r="C738" s="1" t="s">
        <v>2656</v>
      </c>
      <c r="D738" s="4">
        <v>4002</v>
      </c>
      <c r="E738" s="6">
        <f t="shared" si="209"/>
        <v>1560.3798000000002</v>
      </c>
      <c r="F738" s="4">
        <v>1932</v>
      </c>
      <c r="G738" s="6">
        <f t="shared" si="210"/>
        <v>1546.87423128</v>
      </c>
      <c r="H738" s="4">
        <v>2000</v>
      </c>
      <c r="I738" s="6">
        <f t="shared" si="211"/>
        <v>1160</v>
      </c>
      <c r="J738" s="4">
        <v>1000</v>
      </c>
      <c r="K738" s="6">
        <f t="shared" si="212"/>
        <v>357.99975119999999</v>
      </c>
      <c r="L738" s="4">
        <v>600</v>
      </c>
      <c r="M738" s="6">
        <f t="shared" si="213"/>
        <v>423.00438867054004</v>
      </c>
      <c r="N738" s="4">
        <v>1380</v>
      </c>
      <c r="O738" s="6">
        <f t="shared" si="214"/>
        <v>869.40552000000002</v>
      </c>
      <c r="P738" s="4">
        <v>1392</v>
      </c>
      <c r="Q738" s="6">
        <f t="shared" si="215"/>
        <v>876.96556799999996</v>
      </c>
      <c r="R738" s="4">
        <v>600</v>
      </c>
      <c r="S738" s="6">
        <f t="shared" si="216"/>
        <v>393.18329999999997</v>
      </c>
      <c r="T738" s="4">
        <v>1992</v>
      </c>
      <c r="U738" s="6">
        <f t="shared" si="217"/>
        <v>545.81019119999996</v>
      </c>
      <c r="V738" s="4">
        <v>2004</v>
      </c>
      <c r="W738" s="6">
        <f t="shared" si="218"/>
        <v>749.29700279999997</v>
      </c>
      <c r="X738" s="4">
        <v>996</v>
      </c>
      <c r="Y738" s="6">
        <f t="shared" si="219"/>
        <v>365.03439142799999</v>
      </c>
      <c r="Z738" s="4">
        <v>504</v>
      </c>
      <c r="AA738" s="6">
        <f t="shared" si="220"/>
        <v>159.44381006400002</v>
      </c>
      <c r="AB738" s="4">
        <v>1992</v>
      </c>
      <c r="AC738" s="6">
        <f t="shared" si="221"/>
        <v>862.54249591199994</v>
      </c>
      <c r="AD738" s="4">
        <v>1500</v>
      </c>
      <c r="AE738" s="6">
        <f t="shared" si="222"/>
        <v>1034.0263500000001</v>
      </c>
      <c r="AF738" s="4">
        <v>1500</v>
      </c>
      <c r="AG738" s="6">
        <f t="shared" si="223"/>
        <v>2680.8745050000002</v>
      </c>
      <c r="AH738" s="4">
        <v>1980</v>
      </c>
      <c r="AI738" s="6">
        <f t="shared" si="224"/>
        <v>871.25432585399994</v>
      </c>
      <c r="AJ738" s="4">
        <v>2000</v>
      </c>
      <c r="AK738" s="6">
        <f t="shared" si="225"/>
        <v>842.6</v>
      </c>
      <c r="AL738" s="4">
        <v>804</v>
      </c>
      <c r="AM738" s="6">
        <f t="shared" si="226"/>
        <v>775.05599767402805</v>
      </c>
      <c r="AN738" s="4">
        <v>720</v>
      </c>
      <c r="AO738" s="6">
        <f t="shared" si="227"/>
        <v>470.20723200000003</v>
      </c>
      <c r="AP738" s="6">
        <v>16542.327799999999</v>
      </c>
    </row>
    <row r="739" spans="1:42" x14ac:dyDescent="0.25">
      <c r="A739" s="1">
        <v>945</v>
      </c>
      <c r="B739" s="1" t="s">
        <v>2403</v>
      </c>
      <c r="C739" s="1" t="s">
        <v>2657</v>
      </c>
      <c r="D739" s="4">
        <v>1998</v>
      </c>
      <c r="E739" s="6">
        <f t="shared" si="209"/>
        <v>779.02020000000005</v>
      </c>
      <c r="F739" s="4">
        <v>444</v>
      </c>
      <c r="G739" s="6">
        <f t="shared" si="210"/>
        <v>355.49283575999999</v>
      </c>
      <c r="H739" s="4">
        <v>448</v>
      </c>
      <c r="I739" s="6">
        <f t="shared" si="211"/>
        <v>259.83999999999997</v>
      </c>
      <c r="J739" s="4">
        <v>0</v>
      </c>
      <c r="K739" s="6">
        <f t="shared" si="212"/>
        <v>0</v>
      </c>
      <c r="L739" s="4">
        <v>0</v>
      </c>
      <c r="M739" s="6">
        <f t="shared" si="213"/>
        <v>0</v>
      </c>
      <c r="N739" s="4">
        <v>456</v>
      </c>
      <c r="O739" s="6">
        <f t="shared" si="214"/>
        <v>287.28182400000003</v>
      </c>
      <c r="P739" s="4">
        <v>456</v>
      </c>
      <c r="Q739" s="6">
        <f t="shared" si="215"/>
        <v>287.28182400000003</v>
      </c>
      <c r="R739" s="4">
        <v>450</v>
      </c>
      <c r="S739" s="6">
        <f t="shared" si="216"/>
        <v>294.88747499999999</v>
      </c>
      <c r="T739" s="4">
        <v>456</v>
      </c>
      <c r="U739" s="6">
        <f t="shared" si="217"/>
        <v>124.9445016</v>
      </c>
      <c r="V739" s="4">
        <v>444</v>
      </c>
      <c r="W739" s="6">
        <f t="shared" si="218"/>
        <v>166.01191079999998</v>
      </c>
      <c r="X739" s="4">
        <v>444</v>
      </c>
      <c r="Y739" s="6">
        <f t="shared" si="219"/>
        <v>162.72617449199998</v>
      </c>
      <c r="Z739" s="4">
        <v>0</v>
      </c>
      <c r="AA739" s="6">
        <f t="shared" si="220"/>
        <v>0</v>
      </c>
      <c r="AB739" s="4">
        <v>504</v>
      </c>
      <c r="AC739" s="6">
        <f t="shared" si="221"/>
        <v>218.23364354399999</v>
      </c>
      <c r="AD739" s="4">
        <v>396</v>
      </c>
      <c r="AE739" s="6">
        <f t="shared" si="222"/>
        <v>272.98295639999998</v>
      </c>
      <c r="AF739" s="4">
        <v>0</v>
      </c>
      <c r="AG739" s="6">
        <f t="shared" si="223"/>
        <v>0</v>
      </c>
      <c r="AH739" s="4">
        <v>420</v>
      </c>
      <c r="AI739" s="6">
        <f t="shared" si="224"/>
        <v>184.811523666</v>
      </c>
      <c r="AJ739" s="4">
        <v>0</v>
      </c>
      <c r="AK739" s="6">
        <f t="shared" si="225"/>
        <v>0</v>
      </c>
      <c r="AL739" s="4">
        <v>444</v>
      </c>
      <c r="AM739" s="6">
        <f t="shared" si="226"/>
        <v>428.01599871550803</v>
      </c>
      <c r="AN739" s="4">
        <v>192</v>
      </c>
      <c r="AO739" s="6">
        <f t="shared" si="227"/>
        <v>125.3885952</v>
      </c>
      <c r="AP739" s="6">
        <v>3946.5862000000002</v>
      </c>
    </row>
    <row r="740" spans="1:42" x14ac:dyDescent="0.25">
      <c r="A740" s="1">
        <v>947</v>
      </c>
      <c r="B740" s="1" t="s">
        <v>2404</v>
      </c>
      <c r="C740" s="1" t="s">
        <v>1349</v>
      </c>
      <c r="D740" s="4">
        <v>402</v>
      </c>
      <c r="E740" s="6">
        <f t="shared" si="209"/>
        <v>156.7398</v>
      </c>
      <c r="F740" s="4">
        <v>0</v>
      </c>
      <c r="G740" s="6">
        <f t="shared" si="210"/>
        <v>0</v>
      </c>
      <c r="H740" s="4">
        <v>200</v>
      </c>
      <c r="I740" s="6">
        <f t="shared" si="211"/>
        <v>115.99999999999999</v>
      </c>
      <c r="J740" s="4">
        <v>10</v>
      </c>
      <c r="K740" s="6">
        <f t="shared" si="212"/>
        <v>3.5799975119999998</v>
      </c>
      <c r="L740" s="4">
        <v>10</v>
      </c>
      <c r="M740" s="6">
        <f t="shared" si="213"/>
        <v>7.0500731445090006</v>
      </c>
      <c r="N740" s="4">
        <v>36</v>
      </c>
      <c r="O740" s="6">
        <f t="shared" si="214"/>
        <v>22.680143999999999</v>
      </c>
      <c r="P740" s="4">
        <v>36</v>
      </c>
      <c r="Q740" s="6">
        <f t="shared" si="215"/>
        <v>22.680143999999999</v>
      </c>
      <c r="R740" s="4">
        <v>0</v>
      </c>
      <c r="S740" s="6">
        <f t="shared" si="216"/>
        <v>0</v>
      </c>
      <c r="T740" s="4">
        <v>216</v>
      </c>
      <c r="U740" s="6">
        <f t="shared" si="217"/>
        <v>59.184237600000003</v>
      </c>
      <c r="V740" s="4">
        <v>180</v>
      </c>
      <c r="W740" s="6">
        <f t="shared" si="218"/>
        <v>67.302126000000001</v>
      </c>
      <c r="X740" s="4">
        <v>0</v>
      </c>
      <c r="Y740" s="6">
        <f t="shared" si="219"/>
        <v>0</v>
      </c>
      <c r="Z740" s="4">
        <v>0</v>
      </c>
      <c r="AA740" s="6">
        <f t="shared" si="220"/>
        <v>0</v>
      </c>
      <c r="AB740" s="4">
        <v>72</v>
      </c>
      <c r="AC740" s="6">
        <f t="shared" si="221"/>
        <v>31.176234791999999</v>
      </c>
      <c r="AD740" s="4">
        <v>276</v>
      </c>
      <c r="AE740" s="6">
        <f t="shared" si="222"/>
        <v>190.26084839999999</v>
      </c>
      <c r="AF740" s="4">
        <v>84</v>
      </c>
      <c r="AG740" s="6">
        <f t="shared" si="223"/>
        <v>150.12897228</v>
      </c>
      <c r="AH740" s="4">
        <v>120</v>
      </c>
      <c r="AI740" s="6">
        <f t="shared" si="224"/>
        <v>52.803292475999996</v>
      </c>
      <c r="AJ740" s="4">
        <v>160</v>
      </c>
      <c r="AK740" s="6">
        <f t="shared" si="225"/>
        <v>67.408000000000001</v>
      </c>
      <c r="AL740" s="4">
        <v>84</v>
      </c>
      <c r="AM740" s="6">
        <f t="shared" si="226"/>
        <v>80.975999756988003</v>
      </c>
      <c r="AN740" s="4">
        <v>32</v>
      </c>
      <c r="AO740" s="6">
        <f t="shared" si="227"/>
        <v>20.898099200000001</v>
      </c>
      <c r="AP740" s="6">
        <v>1048.7138</v>
      </c>
    </row>
    <row r="741" spans="1:42" x14ac:dyDescent="0.25">
      <c r="A741" s="1">
        <v>948</v>
      </c>
      <c r="B741" s="1" t="s">
        <v>2405</v>
      </c>
      <c r="C741" s="1" t="s">
        <v>1350</v>
      </c>
      <c r="D741" s="4">
        <v>300</v>
      </c>
      <c r="E741" s="6">
        <f t="shared" si="209"/>
        <v>116.97000000000001</v>
      </c>
      <c r="F741" s="4">
        <v>144</v>
      </c>
      <c r="G741" s="6">
        <f t="shared" si="210"/>
        <v>115.29497375999999</v>
      </c>
      <c r="H741" s="4">
        <v>296</v>
      </c>
      <c r="I741" s="6">
        <f t="shared" si="211"/>
        <v>171.67999999999998</v>
      </c>
      <c r="J741" s="4">
        <v>150</v>
      </c>
      <c r="K741" s="6">
        <f t="shared" si="212"/>
        <v>53.699962679999999</v>
      </c>
      <c r="L741" s="4">
        <v>150</v>
      </c>
      <c r="M741" s="6">
        <f t="shared" si="213"/>
        <v>105.75109716763501</v>
      </c>
      <c r="N741" s="4">
        <v>300</v>
      </c>
      <c r="O741" s="6">
        <f t="shared" si="214"/>
        <v>189.00120000000001</v>
      </c>
      <c r="P741" s="4">
        <v>300</v>
      </c>
      <c r="Q741" s="6">
        <f t="shared" si="215"/>
        <v>189.00120000000001</v>
      </c>
      <c r="R741" s="4">
        <v>300</v>
      </c>
      <c r="S741" s="6">
        <f t="shared" si="216"/>
        <v>196.59164999999999</v>
      </c>
      <c r="T741" s="4">
        <v>288</v>
      </c>
      <c r="U741" s="6">
        <f t="shared" si="217"/>
        <v>78.912316799999999</v>
      </c>
      <c r="V741" s="4">
        <v>300</v>
      </c>
      <c r="W741" s="6">
        <f t="shared" si="218"/>
        <v>112.17021</v>
      </c>
      <c r="X741" s="4">
        <v>300</v>
      </c>
      <c r="Y741" s="6">
        <f t="shared" si="219"/>
        <v>109.9501179</v>
      </c>
      <c r="Z741" s="4">
        <v>144</v>
      </c>
      <c r="AA741" s="6">
        <f t="shared" si="220"/>
        <v>45.555374304000004</v>
      </c>
      <c r="AB741" s="4">
        <v>288</v>
      </c>
      <c r="AC741" s="6">
        <f t="shared" si="221"/>
        <v>124.704939168</v>
      </c>
      <c r="AD741" s="4">
        <v>144</v>
      </c>
      <c r="AE741" s="6">
        <f t="shared" si="222"/>
        <v>99.266529599999998</v>
      </c>
      <c r="AF741" s="4">
        <v>144</v>
      </c>
      <c r="AG741" s="6">
        <f t="shared" si="223"/>
        <v>257.36395248000002</v>
      </c>
      <c r="AH741" s="4">
        <v>600</v>
      </c>
      <c r="AI741" s="6">
        <f t="shared" si="224"/>
        <v>264.01646238000001</v>
      </c>
      <c r="AJ741" s="4">
        <v>140</v>
      </c>
      <c r="AK741" s="6">
        <f t="shared" si="225"/>
        <v>58.981999999999999</v>
      </c>
      <c r="AL741" s="4">
        <v>144</v>
      </c>
      <c r="AM741" s="6">
        <f t="shared" si="226"/>
        <v>138.815999583408</v>
      </c>
      <c r="AN741" s="4">
        <v>304</v>
      </c>
      <c r="AO741" s="6">
        <f t="shared" si="227"/>
        <v>198.53194240000002</v>
      </c>
      <c r="AP741" s="6">
        <v>2625.8759999999997</v>
      </c>
    </row>
    <row r="742" spans="1:42" x14ac:dyDescent="0.25">
      <c r="A742" s="1">
        <v>949</v>
      </c>
      <c r="B742" s="1" t="s">
        <v>2406</v>
      </c>
      <c r="C742" s="1" t="s">
        <v>1351</v>
      </c>
      <c r="D742" s="4">
        <v>1002</v>
      </c>
      <c r="E742" s="6">
        <f t="shared" si="209"/>
        <v>390.6798</v>
      </c>
      <c r="F742" s="4">
        <v>204</v>
      </c>
      <c r="G742" s="6">
        <f t="shared" si="210"/>
        <v>163.33454616</v>
      </c>
      <c r="H742" s="4">
        <v>104</v>
      </c>
      <c r="I742" s="6">
        <f t="shared" si="211"/>
        <v>60.319999999999993</v>
      </c>
      <c r="J742" s="4">
        <v>100</v>
      </c>
      <c r="K742" s="6">
        <f t="shared" si="212"/>
        <v>35.799975119999999</v>
      </c>
      <c r="L742" s="4">
        <v>100</v>
      </c>
      <c r="M742" s="6">
        <f t="shared" si="213"/>
        <v>70.500731445089997</v>
      </c>
      <c r="N742" s="4">
        <v>204</v>
      </c>
      <c r="O742" s="6">
        <f t="shared" si="214"/>
        <v>128.520816</v>
      </c>
      <c r="P742" s="4">
        <v>204</v>
      </c>
      <c r="Q742" s="6">
        <f t="shared" si="215"/>
        <v>128.520816</v>
      </c>
      <c r="R742" s="4">
        <v>198</v>
      </c>
      <c r="S742" s="6">
        <f t="shared" si="216"/>
        <v>129.75048899999999</v>
      </c>
      <c r="T742" s="4">
        <v>96</v>
      </c>
      <c r="U742" s="6">
        <f t="shared" si="217"/>
        <v>26.3041056</v>
      </c>
      <c r="V742" s="4">
        <v>96</v>
      </c>
      <c r="W742" s="6">
        <f t="shared" si="218"/>
        <v>35.894467199999994</v>
      </c>
      <c r="X742" s="4">
        <v>84</v>
      </c>
      <c r="Y742" s="6">
        <f t="shared" si="219"/>
        <v>30.786033011999997</v>
      </c>
      <c r="Z742" s="4">
        <v>96</v>
      </c>
      <c r="AA742" s="6">
        <f t="shared" si="220"/>
        <v>30.370249536000003</v>
      </c>
      <c r="AB742" s="4">
        <v>192</v>
      </c>
      <c r="AC742" s="6">
        <f t="shared" si="221"/>
        <v>83.136626111999988</v>
      </c>
      <c r="AD742" s="4">
        <v>204</v>
      </c>
      <c r="AE742" s="6">
        <f t="shared" si="222"/>
        <v>140.62758360000001</v>
      </c>
      <c r="AF742" s="4">
        <v>96</v>
      </c>
      <c r="AG742" s="6">
        <f t="shared" si="223"/>
        <v>171.57596832000002</v>
      </c>
      <c r="AH742" s="4">
        <v>180</v>
      </c>
      <c r="AI742" s="6">
        <f t="shared" si="224"/>
        <v>79.204938713999994</v>
      </c>
      <c r="AJ742" s="4">
        <v>200</v>
      </c>
      <c r="AK742" s="6">
        <f t="shared" si="225"/>
        <v>84.26</v>
      </c>
      <c r="AL742" s="4">
        <v>300</v>
      </c>
      <c r="AM742" s="6">
        <f t="shared" si="226"/>
        <v>289.1999991321</v>
      </c>
      <c r="AN742" s="4">
        <v>208</v>
      </c>
      <c r="AO742" s="6">
        <f t="shared" si="227"/>
        <v>135.83764479999999</v>
      </c>
      <c r="AP742" s="6">
        <v>2214.3897999999999</v>
      </c>
    </row>
    <row r="743" spans="1:42" x14ac:dyDescent="0.25">
      <c r="A743" s="1">
        <v>950</v>
      </c>
      <c r="B743" s="1" t="s">
        <v>2407</v>
      </c>
      <c r="C743" s="1" t="s">
        <v>2658</v>
      </c>
      <c r="D743" s="4">
        <v>2502</v>
      </c>
      <c r="E743" s="6">
        <f t="shared" si="209"/>
        <v>975.52980000000002</v>
      </c>
      <c r="F743" s="4">
        <v>504</v>
      </c>
      <c r="G743" s="6">
        <f t="shared" si="210"/>
        <v>403.53240815999999</v>
      </c>
      <c r="H743" s="4">
        <v>1000</v>
      </c>
      <c r="I743" s="6">
        <f t="shared" si="211"/>
        <v>580</v>
      </c>
      <c r="J743" s="4">
        <v>300</v>
      </c>
      <c r="K743" s="6">
        <f t="shared" si="212"/>
        <v>107.39992536</v>
      </c>
      <c r="L743" s="4">
        <v>500</v>
      </c>
      <c r="M743" s="6">
        <f t="shared" si="213"/>
        <v>352.50365722545001</v>
      </c>
      <c r="N743" s="4">
        <v>504</v>
      </c>
      <c r="O743" s="6">
        <f t="shared" si="214"/>
        <v>317.52201600000001</v>
      </c>
      <c r="P743" s="4">
        <v>504</v>
      </c>
      <c r="Q743" s="6">
        <f t="shared" si="215"/>
        <v>317.52201600000001</v>
      </c>
      <c r="R743" s="4">
        <v>498</v>
      </c>
      <c r="S743" s="6">
        <f t="shared" si="216"/>
        <v>326.34213899999997</v>
      </c>
      <c r="T743" s="4">
        <v>504</v>
      </c>
      <c r="U743" s="6">
        <f t="shared" si="217"/>
        <v>138.0965544</v>
      </c>
      <c r="V743" s="4">
        <v>696</v>
      </c>
      <c r="W743" s="6">
        <f t="shared" si="218"/>
        <v>260.2348872</v>
      </c>
      <c r="X743" s="4">
        <v>504</v>
      </c>
      <c r="Y743" s="6">
        <f t="shared" si="219"/>
        <v>184.716198072</v>
      </c>
      <c r="Z743" s="4">
        <v>192</v>
      </c>
      <c r="AA743" s="6">
        <f t="shared" si="220"/>
        <v>60.740499072000006</v>
      </c>
      <c r="AB743" s="4">
        <v>696</v>
      </c>
      <c r="AC743" s="6">
        <f t="shared" si="221"/>
        <v>301.370269656</v>
      </c>
      <c r="AD743" s="4">
        <v>504</v>
      </c>
      <c r="AE743" s="6">
        <f t="shared" si="222"/>
        <v>347.43285359999999</v>
      </c>
      <c r="AF743" s="4">
        <v>504</v>
      </c>
      <c r="AG743" s="6">
        <f t="shared" si="223"/>
        <v>900.77383368000005</v>
      </c>
      <c r="AH743" s="4">
        <v>480</v>
      </c>
      <c r="AI743" s="6">
        <f t="shared" si="224"/>
        <v>211.21316990399998</v>
      </c>
      <c r="AJ743" s="4">
        <v>500</v>
      </c>
      <c r="AK743" s="6">
        <f t="shared" si="225"/>
        <v>210.65</v>
      </c>
      <c r="AL743" s="4">
        <v>768</v>
      </c>
      <c r="AM743" s="6">
        <f t="shared" si="226"/>
        <v>740.35199777817604</v>
      </c>
      <c r="AN743" s="4">
        <v>496</v>
      </c>
      <c r="AO743" s="6">
        <f t="shared" si="227"/>
        <v>323.92053759999999</v>
      </c>
      <c r="AP743" s="6">
        <v>7059.1118000000006</v>
      </c>
    </row>
    <row r="744" spans="1:42" x14ac:dyDescent="0.25">
      <c r="A744" s="1">
        <v>951</v>
      </c>
      <c r="B744" s="1" t="s">
        <v>2408</v>
      </c>
      <c r="C744" s="1" t="s">
        <v>2659</v>
      </c>
      <c r="D744" s="4">
        <v>35640</v>
      </c>
      <c r="E744" s="6">
        <f t="shared" si="209"/>
        <v>13896.036</v>
      </c>
      <c r="F744" s="4">
        <v>7680</v>
      </c>
      <c r="G744" s="6">
        <f t="shared" si="210"/>
        <v>6149.0652671999997</v>
      </c>
      <c r="H744" s="4">
        <v>8200</v>
      </c>
      <c r="I744" s="6">
        <f t="shared" si="211"/>
        <v>4756</v>
      </c>
      <c r="J744" s="4">
        <v>0</v>
      </c>
      <c r="K744" s="6">
        <f t="shared" si="212"/>
        <v>0</v>
      </c>
      <c r="L744" s="4">
        <v>4640</v>
      </c>
      <c r="M744" s="6">
        <f t="shared" si="213"/>
        <v>3271.2339390521761</v>
      </c>
      <c r="N744" s="4">
        <v>5496</v>
      </c>
      <c r="O744" s="6">
        <f t="shared" si="214"/>
        <v>3462.501984</v>
      </c>
      <c r="P744" s="4">
        <v>5556</v>
      </c>
      <c r="Q744" s="6">
        <f t="shared" si="215"/>
        <v>3500.302224</v>
      </c>
      <c r="R744" s="4">
        <v>4254</v>
      </c>
      <c r="S744" s="6">
        <f t="shared" si="216"/>
        <v>2787.6695970000001</v>
      </c>
      <c r="T744" s="4">
        <v>15048</v>
      </c>
      <c r="U744" s="6">
        <f t="shared" si="217"/>
        <v>4123.1685527999998</v>
      </c>
      <c r="V744" s="4">
        <v>12516</v>
      </c>
      <c r="W744" s="6">
        <f t="shared" si="218"/>
        <v>4679.7411611999996</v>
      </c>
      <c r="X744" s="4">
        <v>6288</v>
      </c>
      <c r="Y744" s="6">
        <f t="shared" si="219"/>
        <v>2304.5544711839998</v>
      </c>
      <c r="Z744" s="4">
        <v>9720</v>
      </c>
      <c r="AA744" s="6">
        <f t="shared" si="220"/>
        <v>3074.9877655200003</v>
      </c>
      <c r="AB744" s="4">
        <v>31392</v>
      </c>
      <c r="AC744" s="6">
        <f t="shared" si="221"/>
        <v>13592.838369311999</v>
      </c>
      <c r="AD744" s="4">
        <v>7296</v>
      </c>
      <c r="AE744" s="6">
        <f t="shared" si="222"/>
        <v>5029.5041664</v>
      </c>
      <c r="AF744" s="4">
        <v>6996</v>
      </c>
      <c r="AG744" s="6">
        <f t="shared" si="223"/>
        <v>12503.598691319999</v>
      </c>
      <c r="AH744" s="4">
        <v>8040</v>
      </c>
      <c r="AI744" s="6">
        <f t="shared" si="224"/>
        <v>3537.8205958919998</v>
      </c>
      <c r="AJ744" s="4">
        <v>20000</v>
      </c>
      <c r="AK744" s="6">
        <f t="shared" si="225"/>
        <v>8426</v>
      </c>
      <c r="AL744" s="4">
        <v>5904</v>
      </c>
      <c r="AM744" s="6">
        <f t="shared" si="226"/>
        <v>5691.4559829197278</v>
      </c>
      <c r="AN744" s="4">
        <v>16832</v>
      </c>
      <c r="AO744" s="6">
        <f t="shared" si="227"/>
        <v>10992.4001792</v>
      </c>
      <c r="AP744" s="6">
        <v>111762.99400000002</v>
      </c>
    </row>
    <row r="745" spans="1:42" x14ac:dyDescent="0.25">
      <c r="A745" s="1">
        <v>952</v>
      </c>
      <c r="B745" s="1" t="s">
        <v>2409</v>
      </c>
      <c r="C745" s="1" t="s">
        <v>1352</v>
      </c>
      <c r="D745" s="4">
        <v>3012</v>
      </c>
      <c r="E745" s="6">
        <f t="shared" si="209"/>
        <v>1174.3788000000002</v>
      </c>
      <c r="F745" s="4">
        <v>648</v>
      </c>
      <c r="G745" s="6">
        <f t="shared" si="210"/>
        <v>518.82738191999999</v>
      </c>
      <c r="H745" s="4">
        <v>696</v>
      </c>
      <c r="I745" s="6">
        <f t="shared" si="211"/>
        <v>403.67999999999995</v>
      </c>
      <c r="J745" s="4">
        <v>1330</v>
      </c>
      <c r="K745" s="6">
        <f t="shared" si="212"/>
        <v>476.13966909599998</v>
      </c>
      <c r="L745" s="4">
        <v>390</v>
      </c>
      <c r="M745" s="6">
        <f t="shared" si="213"/>
        <v>274.952852635851</v>
      </c>
      <c r="N745" s="4">
        <v>468</v>
      </c>
      <c r="O745" s="6">
        <f t="shared" si="214"/>
        <v>294.84187200000002</v>
      </c>
      <c r="P745" s="4">
        <v>468</v>
      </c>
      <c r="Q745" s="6">
        <f t="shared" si="215"/>
        <v>294.84187200000002</v>
      </c>
      <c r="R745" s="4">
        <v>360</v>
      </c>
      <c r="S745" s="6">
        <f t="shared" si="216"/>
        <v>235.90997999999999</v>
      </c>
      <c r="T745" s="4">
        <v>1272</v>
      </c>
      <c r="U745" s="6">
        <f t="shared" si="217"/>
        <v>348.5293992</v>
      </c>
      <c r="V745" s="4">
        <v>1056</v>
      </c>
      <c r="W745" s="6">
        <f t="shared" si="218"/>
        <v>394.83913919999998</v>
      </c>
      <c r="X745" s="4">
        <v>300</v>
      </c>
      <c r="Y745" s="6">
        <f t="shared" si="219"/>
        <v>109.9501179</v>
      </c>
      <c r="Z745" s="4">
        <v>312</v>
      </c>
      <c r="AA745" s="6">
        <f t="shared" si="220"/>
        <v>98.703310991999999</v>
      </c>
      <c r="AB745" s="4">
        <v>1104</v>
      </c>
      <c r="AC745" s="6">
        <f t="shared" si="221"/>
        <v>478.03560014399994</v>
      </c>
      <c r="AD745" s="4">
        <v>300</v>
      </c>
      <c r="AE745" s="6">
        <f t="shared" si="222"/>
        <v>206.80527000000001</v>
      </c>
      <c r="AF745" s="4">
        <v>600</v>
      </c>
      <c r="AG745" s="6">
        <f t="shared" si="223"/>
        <v>1072.349802</v>
      </c>
      <c r="AH745" s="4">
        <v>660</v>
      </c>
      <c r="AI745" s="6">
        <f t="shared" si="224"/>
        <v>290.41810861800002</v>
      </c>
      <c r="AJ745" s="4">
        <v>1800</v>
      </c>
      <c r="AK745" s="6">
        <f t="shared" si="225"/>
        <v>758.34</v>
      </c>
      <c r="AL745" s="4">
        <v>504</v>
      </c>
      <c r="AM745" s="6">
        <f t="shared" si="226"/>
        <v>485.85599854192799</v>
      </c>
      <c r="AN745" s="4">
        <v>1360</v>
      </c>
      <c r="AO745" s="6">
        <f t="shared" si="227"/>
        <v>888.16921600000001</v>
      </c>
      <c r="AP745" s="6">
        <v>8804.6088</v>
      </c>
    </row>
    <row r="746" spans="1:42" x14ac:dyDescent="0.25">
      <c r="A746" s="1">
        <v>953</v>
      </c>
      <c r="B746" s="1" t="s">
        <v>2410</v>
      </c>
      <c r="C746" s="1" t="s">
        <v>1353</v>
      </c>
      <c r="D746" s="4">
        <v>3324</v>
      </c>
      <c r="E746" s="6">
        <f t="shared" si="209"/>
        <v>1296.0276000000001</v>
      </c>
      <c r="F746" s="4">
        <v>720</v>
      </c>
      <c r="G746" s="6">
        <f t="shared" si="210"/>
        <v>576.47486879999997</v>
      </c>
      <c r="H746" s="4">
        <v>768</v>
      </c>
      <c r="I746" s="6">
        <f t="shared" si="211"/>
        <v>445.43999999999994</v>
      </c>
      <c r="J746" s="4">
        <v>1470</v>
      </c>
      <c r="K746" s="6">
        <f t="shared" si="212"/>
        <v>526.25963426399994</v>
      </c>
      <c r="L746" s="4">
        <v>430</v>
      </c>
      <c r="M746" s="6">
        <f t="shared" si="213"/>
        <v>303.153145213887</v>
      </c>
      <c r="N746" s="4">
        <v>516</v>
      </c>
      <c r="O746" s="6">
        <f t="shared" si="214"/>
        <v>325.082064</v>
      </c>
      <c r="P746" s="4">
        <v>516</v>
      </c>
      <c r="Q746" s="6">
        <f t="shared" si="215"/>
        <v>325.082064</v>
      </c>
      <c r="R746" s="4">
        <v>396</v>
      </c>
      <c r="S746" s="6">
        <f t="shared" si="216"/>
        <v>259.50097799999998</v>
      </c>
      <c r="T746" s="4">
        <v>1416</v>
      </c>
      <c r="U746" s="6">
        <f t="shared" si="217"/>
        <v>387.98555759999999</v>
      </c>
      <c r="V746" s="4">
        <v>1164</v>
      </c>
      <c r="W746" s="6">
        <f t="shared" si="218"/>
        <v>435.22041479999996</v>
      </c>
      <c r="X746" s="4">
        <v>588</v>
      </c>
      <c r="Y746" s="6">
        <f t="shared" si="219"/>
        <v>215.50223108399999</v>
      </c>
      <c r="Z746" s="4">
        <v>912</v>
      </c>
      <c r="AA746" s="6">
        <f t="shared" si="220"/>
        <v>288.51737059200002</v>
      </c>
      <c r="AB746" s="4">
        <v>2832</v>
      </c>
      <c r="AC746" s="6">
        <f t="shared" si="221"/>
        <v>1226.2652351519998</v>
      </c>
      <c r="AD746" s="4">
        <v>684</v>
      </c>
      <c r="AE746" s="6">
        <f t="shared" si="222"/>
        <v>471.5160156</v>
      </c>
      <c r="AF746" s="4">
        <v>984</v>
      </c>
      <c r="AG746" s="6">
        <f t="shared" si="223"/>
        <v>1758.65367528</v>
      </c>
      <c r="AH746" s="4">
        <v>780</v>
      </c>
      <c r="AI746" s="6">
        <f t="shared" si="224"/>
        <v>343.22140109399999</v>
      </c>
      <c r="AJ746" s="4">
        <v>2960</v>
      </c>
      <c r="AK746" s="6">
        <f t="shared" si="225"/>
        <v>1247.048</v>
      </c>
      <c r="AL746" s="4">
        <v>552</v>
      </c>
      <c r="AM746" s="6">
        <f t="shared" si="226"/>
        <v>532.127998403064</v>
      </c>
      <c r="AN746" s="4">
        <v>1504</v>
      </c>
      <c r="AO746" s="6">
        <f t="shared" si="227"/>
        <v>982.21066240000005</v>
      </c>
      <c r="AP746" s="6">
        <v>11943.3976</v>
      </c>
    </row>
    <row r="747" spans="1:42" x14ac:dyDescent="0.25">
      <c r="A747" s="1">
        <v>954</v>
      </c>
      <c r="B747" s="1" t="s">
        <v>2411</v>
      </c>
      <c r="C747" s="1" t="s">
        <v>1354</v>
      </c>
      <c r="D747" s="4">
        <v>498</v>
      </c>
      <c r="E747" s="6">
        <f t="shared" si="209"/>
        <v>194.17020000000002</v>
      </c>
      <c r="F747" s="4">
        <v>504</v>
      </c>
      <c r="G747" s="6">
        <f t="shared" si="210"/>
        <v>403.53240815999999</v>
      </c>
      <c r="H747" s="4">
        <v>504</v>
      </c>
      <c r="I747" s="6">
        <f t="shared" si="211"/>
        <v>292.32</v>
      </c>
      <c r="J747" s="4">
        <v>500</v>
      </c>
      <c r="K747" s="6">
        <f t="shared" si="212"/>
        <v>178.9998756</v>
      </c>
      <c r="L747" s="4">
        <v>500</v>
      </c>
      <c r="M747" s="6">
        <f t="shared" si="213"/>
        <v>352.50365722545001</v>
      </c>
      <c r="N747" s="4">
        <v>504</v>
      </c>
      <c r="O747" s="6">
        <f t="shared" si="214"/>
        <v>317.52201600000001</v>
      </c>
      <c r="P747" s="4">
        <v>504</v>
      </c>
      <c r="Q747" s="6">
        <f t="shared" si="215"/>
        <v>317.52201600000001</v>
      </c>
      <c r="R747" s="4">
        <v>498</v>
      </c>
      <c r="S747" s="6">
        <f t="shared" si="216"/>
        <v>326.34213899999997</v>
      </c>
      <c r="T747" s="4">
        <v>504</v>
      </c>
      <c r="U747" s="6">
        <f t="shared" si="217"/>
        <v>138.0965544</v>
      </c>
      <c r="V747" s="4">
        <v>504</v>
      </c>
      <c r="W747" s="6">
        <f t="shared" si="218"/>
        <v>188.44595279999999</v>
      </c>
      <c r="X747" s="4">
        <v>504</v>
      </c>
      <c r="Y747" s="6">
        <f t="shared" si="219"/>
        <v>184.716198072</v>
      </c>
      <c r="Z747" s="4">
        <v>504</v>
      </c>
      <c r="AA747" s="6">
        <f t="shared" si="220"/>
        <v>159.44381006400002</v>
      </c>
      <c r="AB747" s="4">
        <v>504</v>
      </c>
      <c r="AC747" s="6">
        <f t="shared" si="221"/>
        <v>218.23364354399999</v>
      </c>
      <c r="AD747" s="4">
        <v>504</v>
      </c>
      <c r="AE747" s="6">
        <f t="shared" si="222"/>
        <v>347.43285359999999</v>
      </c>
      <c r="AF747" s="4">
        <v>504</v>
      </c>
      <c r="AG747" s="6">
        <f t="shared" si="223"/>
        <v>900.77383368000005</v>
      </c>
      <c r="AH747" s="4">
        <v>480</v>
      </c>
      <c r="AI747" s="6">
        <f t="shared" si="224"/>
        <v>211.21316990399998</v>
      </c>
      <c r="AJ747" s="4">
        <v>500</v>
      </c>
      <c r="AK747" s="6">
        <f t="shared" si="225"/>
        <v>210.65</v>
      </c>
      <c r="AL747" s="4">
        <v>504</v>
      </c>
      <c r="AM747" s="6">
        <f t="shared" si="226"/>
        <v>485.85599854192799</v>
      </c>
      <c r="AN747" s="4">
        <v>496</v>
      </c>
      <c r="AO747" s="6">
        <f t="shared" si="227"/>
        <v>323.92053759999999</v>
      </c>
      <c r="AP747" s="6">
        <v>5750.8241999999991</v>
      </c>
    </row>
    <row r="748" spans="1:42" x14ac:dyDescent="0.25">
      <c r="A748" s="1">
        <v>956</v>
      </c>
      <c r="B748" s="1" t="s">
        <v>2412</v>
      </c>
      <c r="C748" s="1" t="s">
        <v>2660</v>
      </c>
      <c r="D748" s="4">
        <v>180</v>
      </c>
      <c r="E748" s="6">
        <f t="shared" si="209"/>
        <v>70.182000000000002</v>
      </c>
      <c r="F748" s="4">
        <v>24</v>
      </c>
      <c r="G748" s="6">
        <f t="shared" si="210"/>
        <v>19.21582896</v>
      </c>
      <c r="H748" s="4">
        <v>32</v>
      </c>
      <c r="I748" s="6">
        <f t="shared" si="211"/>
        <v>18.559999999999999</v>
      </c>
      <c r="J748" s="4">
        <v>30</v>
      </c>
      <c r="K748" s="6">
        <f t="shared" si="212"/>
        <v>10.739992535999999</v>
      </c>
      <c r="L748" s="4">
        <v>30</v>
      </c>
      <c r="M748" s="6">
        <f t="shared" si="213"/>
        <v>21.150219433527003</v>
      </c>
      <c r="N748" s="4">
        <v>48</v>
      </c>
      <c r="O748" s="6">
        <f t="shared" si="214"/>
        <v>30.240192</v>
      </c>
      <c r="P748" s="4">
        <v>48</v>
      </c>
      <c r="Q748" s="6">
        <f t="shared" si="215"/>
        <v>30.240192</v>
      </c>
      <c r="R748" s="4">
        <v>30</v>
      </c>
      <c r="S748" s="6">
        <f t="shared" si="216"/>
        <v>19.659164999999998</v>
      </c>
      <c r="T748" s="4">
        <v>48</v>
      </c>
      <c r="U748" s="6">
        <f t="shared" si="217"/>
        <v>13.1520528</v>
      </c>
      <c r="V748" s="4">
        <v>36</v>
      </c>
      <c r="W748" s="6">
        <f t="shared" si="218"/>
        <v>13.4604252</v>
      </c>
      <c r="X748" s="4">
        <v>24</v>
      </c>
      <c r="Y748" s="6">
        <f t="shared" si="219"/>
        <v>8.796009432</v>
      </c>
      <c r="Z748" s="4">
        <v>0</v>
      </c>
      <c r="AA748" s="6">
        <f t="shared" si="220"/>
        <v>0</v>
      </c>
      <c r="AB748" s="4">
        <v>0</v>
      </c>
      <c r="AC748" s="6">
        <f t="shared" si="221"/>
        <v>0</v>
      </c>
      <c r="AD748" s="4">
        <v>36</v>
      </c>
      <c r="AE748" s="6">
        <f t="shared" si="222"/>
        <v>24.8166324</v>
      </c>
      <c r="AF748" s="4">
        <v>24</v>
      </c>
      <c r="AG748" s="6">
        <f t="shared" si="223"/>
        <v>42.893992080000004</v>
      </c>
      <c r="AH748" s="4">
        <v>60</v>
      </c>
      <c r="AI748" s="6">
        <f t="shared" si="224"/>
        <v>26.401646237999998</v>
      </c>
      <c r="AJ748" s="4">
        <v>40</v>
      </c>
      <c r="AK748" s="6">
        <f t="shared" si="225"/>
        <v>16.852</v>
      </c>
      <c r="AL748" s="4">
        <v>0</v>
      </c>
      <c r="AM748" s="6">
        <f t="shared" si="226"/>
        <v>0</v>
      </c>
      <c r="AN748" s="4">
        <v>32</v>
      </c>
      <c r="AO748" s="6">
        <f t="shared" si="227"/>
        <v>20.898099200000001</v>
      </c>
      <c r="AP748" s="6">
        <v>387.21399999999994</v>
      </c>
    </row>
    <row r="749" spans="1:42" x14ac:dyDescent="0.25">
      <c r="A749" s="1">
        <v>957</v>
      </c>
      <c r="B749" s="1" t="s">
        <v>2413</v>
      </c>
      <c r="C749" s="1" t="s">
        <v>2661</v>
      </c>
      <c r="D749" s="4">
        <v>4998</v>
      </c>
      <c r="E749" s="6">
        <f t="shared" si="209"/>
        <v>1948.7202000000002</v>
      </c>
      <c r="F749" s="4">
        <v>2376</v>
      </c>
      <c r="G749" s="6">
        <f t="shared" si="210"/>
        <v>1902.3670670399999</v>
      </c>
      <c r="H749" s="4">
        <v>2496</v>
      </c>
      <c r="I749" s="6">
        <f t="shared" si="211"/>
        <v>1447.6799999999998</v>
      </c>
      <c r="J749" s="4">
        <v>2500</v>
      </c>
      <c r="K749" s="6">
        <f t="shared" si="212"/>
        <v>894.99937799999998</v>
      </c>
      <c r="L749" s="4">
        <v>1430</v>
      </c>
      <c r="M749" s="6">
        <f t="shared" si="213"/>
        <v>1008.160459664787</v>
      </c>
      <c r="N749" s="4">
        <v>1836</v>
      </c>
      <c r="O749" s="6">
        <f t="shared" si="214"/>
        <v>1156.6873439999999</v>
      </c>
      <c r="P749" s="4">
        <v>1836</v>
      </c>
      <c r="Q749" s="6">
        <f t="shared" si="215"/>
        <v>1156.6873439999999</v>
      </c>
      <c r="R749" s="4">
        <v>1314</v>
      </c>
      <c r="S749" s="6">
        <f t="shared" si="216"/>
        <v>861.07142699999997</v>
      </c>
      <c r="T749" s="4">
        <v>4008</v>
      </c>
      <c r="U749" s="6">
        <f t="shared" si="217"/>
        <v>1098.1964088</v>
      </c>
      <c r="V749" s="4">
        <v>2496</v>
      </c>
      <c r="W749" s="6">
        <f t="shared" si="218"/>
        <v>933.25614719999999</v>
      </c>
      <c r="X749" s="4">
        <v>1944</v>
      </c>
      <c r="Y749" s="6">
        <f t="shared" si="219"/>
        <v>712.47676399199997</v>
      </c>
      <c r="Z749" s="4">
        <v>1008</v>
      </c>
      <c r="AA749" s="6">
        <f t="shared" si="220"/>
        <v>318.88762012800004</v>
      </c>
      <c r="AB749" s="4">
        <v>2496</v>
      </c>
      <c r="AC749" s="6">
        <f t="shared" si="221"/>
        <v>1080.776139456</v>
      </c>
      <c r="AD749" s="4">
        <v>2004</v>
      </c>
      <c r="AE749" s="6">
        <f t="shared" si="222"/>
        <v>1381.4592035999999</v>
      </c>
      <c r="AF749" s="4">
        <v>2004</v>
      </c>
      <c r="AG749" s="6">
        <f t="shared" si="223"/>
        <v>3581.6483386800001</v>
      </c>
      <c r="AH749" s="4">
        <v>2640</v>
      </c>
      <c r="AI749" s="6">
        <f t="shared" si="224"/>
        <v>1161.6724344720001</v>
      </c>
      <c r="AJ749" s="4">
        <v>3000</v>
      </c>
      <c r="AK749" s="6">
        <f t="shared" si="225"/>
        <v>1263.9000000000001</v>
      </c>
      <c r="AL749" s="4">
        <v>1248</v>
      </c>
      <c r="AM749" s="6">
        <f t="shared" si="226"/>
        <v>1203.071996389536</v>
      </c>
      <c r="AN749" s="4">
        <v>0</v>
      </c>
      <c r="AO749" s="6">
        <f t="shared" si="227"/>
        <v>0</v>
      </c>
      <c r="AP749" s="6">
        <v>23108.8282</v>
      </c>
    </row>
    <row r="750" spans="1:42" x14ac:dyDescent="0.25">
      <c r="A750" s="1">
        <v>958</v>
      </c>
      <c r="B750" s="1" t="s">
        <v>2414</v>
      </c>
      <c r="C750" s="1" t="s">
        <v>1355</v>
      </c>
      <c r="D750" s="4">
        <v>852</v>
      </c>
      <c r="E750" s="6">
        <f t="shared" si="209"/>
        <v>332.19480000000004</v>
      </c>
      <c r="F750" s="4">
        <v>852</v>
      </c>
      <c r="G750" s="6">
        <f t="shared" si="210"/>
        <v>682.16192807999994</v>
      </c>
      <c r="H750" s="4">
        <v>424</v>
      </c>
      <c r="I750" s="6">
        <f t="shared" si="211"/>
        <v>245.92</v>
      </c>
      <c r="J750" s="4">
        <v>420</v>
      </c>
      <c r="K750" s="6">
        <f t="shared" si="212"/>
        <v>150.35989550400001</v>
      </c>
      <c r="L750" s="4">
        <v>430</v>
      </c>
      <c r="M750" s="6">
        <f t="shared" si="213"/>
        <v>303.153145213887</v>
      </c>
      <c r="N750" s="4">
        <v>852</v>
      </c>
      <c r="O750" s="6">
        <f t="shared" si="214"/>
        <v>536.76340800000003</v>
      </c>
      <c r="P750" s="4">
        <v>852</v>
      </c>
      <c r="Q750" s="6">
        <f t="shared" si="215"/>
        <v>536.76340800000003</v>
      </c>
      <c r="R750" s="4">
        <v>852</v>
      </c>
      <c r="S750" s="6">
        <f t="shared" si="216"/>
        <v>558.32028600000001</v>
      </c>
      <c r="T750" s="4">
        <v>840</v>
      </c>
      <c r="U750" s="6">
        <f t="shared" si="217"/>
        <v>230.16092399999999</v>
      </c>
      <c r="V750" s="4">
        <v>852</v>
      </c>
      <c r="W750" s="6">
        <f t="shared" si="218"/>
        <v>318.56339639999999</v>
      </c>
      <c r="X750" s="4">
        <v>852</v>
      </c>
      <c r="Y750" s="6">
        <f t="shared" si="219"/>
        <v>312.25833483599996</v>
      </c>
      <c r="Z750" s="4">
        <v>840</v>
      </c>
      <c r="AA750" s="6">
        <f t="shared" si="220"/>
        <v>265.73968344000002</v>
      </c>
      <c r="AB750" s="4">
        <v>840</v>
      </c>
      <c r="AC750" s="6">
        <f t="shared" si="221"/>
        <v>363.72273923999995</v>
      </c>
      <c r="AD750" s="4">
        <v>852</v>
      </c>
      <c r="AE750" s="6">
        <f t="shared" si="222"/>
        <v>587.32696680000004</v>
      </c>
      <c r="AF750" s="4">
        <v>420</v>
      </c>
      <c r="AG750" s="6">
        <f t="shared" si="223"/>
        <v>750.64486139999997</v>
      </c>
      <c r="AH750" s="4">
        <v>840</v>
      </c>
      <c r="AI750" s="6">
        <f t="shared" si="224"/>
        <v>369.623047332</v>
      </c>
      <c r="AJ750" s="4">
        <v>420</v>
      </c>
      <c r="AK750" s="6">
        <f t="shared" si="225"/>
        <v>176.946</v>
      </c>
      <c r="AL750" s="4">
        <v>852</v>
      </c>
      <c r="AM750" s="6">
        <f t="shared" si="226"/>
        <v>821.32799753516406</v>
      </c>
      <c r="AN750" s="4">
        <v>432</v>
      </c>
      <c r="AO750" s="6">
        <f t="shared" si="227"/>
        <v>282.12433920000001</v>
      </c>
      <c r="AP750" s="6">
        <v>7822.8688000000002</v>
      </c>
    </row>
    <row r="751" spans="1:42" x14ac:dyDescent="0.25">
      <c r="A751" s="1">
        <v>959</v>
      </c>
      <c r="B751" s="1" t="s">
        <v>2415</v>
      </c>
      <c r="C751" s="1" t="s">
        <v>2662</v>
      </c>
      <c r="D751" s="4">
        <v>498</v>
      </c>
      <c r="E751" s="6">
        <f t="shared" si="209"/>
        <v>194.17020000000002</v>
      </c>
      <c r="F751" s="4">
        <v>96</v>
      </c>
      <c r="G751" s="6">
        <f t="shared" si="210"/>
        <v>76.863315839999999</v>
      </c>
      <c r="H751" s="4">
        <v>200</v>
      </c>
      <c r="I751" s="6">
        <f t="shared" si="211"/>
        <v>115.99999999999999</v>
      </c>
      <c r="J751" s="4">
        <v>200</v>
      </c>
      <c r="K751" s="6">
        <f t="shared" si="212"/>
        <v>71.599950239999998</v>
      </c>
      <c r="L751" s="4">
        <v>200</v>
      </c>
      <c r="M751" s="6">
        <f t="shared" si="213"/>
        <v>141.00146289017999</v>
      </c>
      <c r="N751" s="4">
        <v>300</v>
      </c>
      <c r="O751" s="6">
        <f t="shared" si="214"/>
        <v>189.00120000000001</v>
      </c>
      <c r="P751" s="4">
        <v>300</v>
      </c>
      <c r="Q751" s="6">
        <f t="shared" si="215"/>
        <v>189.00120000000001</v>
      </c>
      <c r="R751" s="4">
        <v>300</v>
      </c>
      <c r="S751" s="6">
        <f t="shared" si="216"/>
        <v>196.59164999999999</v>
      </c>
      <c r="T751" s="4">
        <v>192</v>
      </c>
      <c r="U751" s="6">
        <f t="shared" si="217"/>
        <v>52.6082112</v>
      </c>
      <c r="V751" s="4">
        <v>96</v>
      </c>
      <c r="W751" s="6">
        <f t="shared" si="218"/>
        <v>35.894467199999994</v>
      </c>
      <c r="X751" s="4">
        <v>96</v>
      </c>
      <c r="Y751" s="6">
        <f t="shared" si="219"/>
        <v>35.184037728</v>
      </c>
      <c r="Z751" s="4">
        <v>96</v>
      </c>
      <c r="AA751" s="6">
        <f t="shared" si="220"/>
        <v>30.370249536000003</v>
      </c>
      <c r="AB751" s="4">
        <v>96</v>
      </c>
      <c r="AC751" s="6">
        <f t="shared" si="221"/>
        <v>41.568313055999994</v>
      </c>
      <c r="AD751" s="4">
        <v>96</v>
      </c>
      <c r="AE751" s="6">
        <f t="shared" si="222"/>
        <v>66.177686399999999</v>
      </c>
      <c r="AF751" s="4">
        <v>0</v>
      </c>
      <c r="AG751" s="6">
        <f t="shared" si="223"/>
        <v>0</v>
      </c>
      <c r="AH751" s="4">
        <v>180</v>
      </c>
      <c r="AI751" s="6">
        <f t="shared" si="224"/>
        <v>79.204938713999994</v>
      </c>
      <c r="AJ751" s="4">
        <v>200</v>
      </c>
      <c r="AK751" s="6">
        <f t="shared" si="225"/>
        <v>84.26</v>
      </c>
      <c r="AL751" s="4">
        <v>96</v>
      </c>
      <c r="AM751" s="6">
        <f t="shared" si="226"/>
        <v>92.543999722272005</v>
      </c>
      <c r="AN751" s="4">
        <v>192</v>
      </c>
      <c r="AO751" s="6">
        <f t="shared" si="227"/>
        <v>125.3885952</v>
      </c>
      <c r="AP751" s="6">
        <v>1817.1822000000002</v>
      </c>
    </row>
    <row r="752" spans="1:42" x14ac:dyDescent="0.25">
      <c r="A752" s="1">
        <v>960</v>
      </c>
      <c r="B752" s="1" t="s">
        <v>2416</v>
      </c>
      <c r="C752" s="1" t="s">
        <v>2663</v>
      </c>
      <c r="D752" s="4">
        <v>1800</v>
      </c>
      <c r="E752" s="6">
        <f t="shared" si="209"/>
        <v>701.82</v>
      </c>
      <c r="F752" s="4">
        <v>804</v>
      </c>
      <c r="G752" s="6">
        <f t="shared" si="210"/>
        <v>643.73027015999992</v>
      </c>
      <c r="H752" s="4">
        <v>600</v>
      </c>
      <c r="I752" s="6">
        <f t="shared" si="211"/>
        <v>348</v>
      </c>
      <c r="J752" s="4">
        <v>600</v>
      </c>
      <c r="K752" s="6">
        <f t="shared" si="212"/>
        <v>214.79985071999999</v>
      </c>
      <c r="L752" s="4">
        <v>600</v>
      </c>
      <c r="M752" s="6">
        <f t="shared" si="213"/>
        <v>423.00438867054004</v>
      </c>
      <c r="N752" s="4">
        <v>600</v>
      </c>
      <c r="O752" s="6">
        <f t="shared" si="214"/>
        <v>378.00240000000002</v>
      </c>
      <c r="P752" s="4">
        <v>600</v>
      </c>
      <c r="Q752" s="6">
        <f t="shared" si="215"/>
        <v>378.00240000000002</v>
      </c>
      <c r="R752" s="4">
        <v>588</v>
      </c>
      <c r="S752" s="6">
        <f t="shared" si="216"/>
        <v>385.31963400000001</v>
      </c>
      <c r="T752" s="4">
        <v>792</v>
      </c>
      <c r="U752" s="6">
        <f t="shared" si="217"/>
        <v>217.00887119999999</v>
      </c>
      <c r="V752" s="4">
        <v>804</v>
      </c>
      <c r="W752" s="6">
        <f t="shared" si="218"/>
        <v>300.61616279999998</v>
      </c>
      <c r="X752" s="4">
        <v>804</v>
      </c>
      <c r="Y752" s="6">
        <f t="shared" si="219"/>
        <v>294.66631597200001</v>
      </c>
      <c r="Z752" s="4">
        <v>600</v>
      </c>
      <c r="AA752" s="6">
        <f t="shared" si="220"/>
        <v>189.81405960000001</v>
      </c>
      <c r="AB752" s="4">
        <v>504</v>
      </c>
      <c r="AC752" s="6">
        <f t="shared" si="221"/>
        <v>218.23364354399999</v>
      </c>
      <c r="AD752" s="4">
        <v>504</v>
      </c>
      <c r="AE752" s="6">
        <f t="shared" si="222"/>
        <v>347.43285359999999</v>
      </c>
      <c r="AF752" s="4">
        <v>204</v>
      </c>
      <c r="AG752" s="6">
        <f t="shared" si="223"/>
        <v>364.59893268000002</v>
      </c>
      <c r="AH752" s="4">
        <v>780</v>
      </c>
      <c r="AI752" s="6">
        <f t="shared" si="224"/>
        <v>343.22140109399999</v>
      </c>
      <c r="AJ752" s="4">
        <v>800</v>
      </c>
      <c r="AK752" s="6">
        <f t="shared" si="225"/>
        <v>337.04</v>
      </c>
      <c r="AL752" s="4">
        <v>600</v>
      </c>
      <c r="AM752" s="6">
        <f t="shared" si="226"/>
        <v>578.39999826420001</v>
      </c>
      <c r="AN752" s="4">
        <v>400</v>
      </c>
      <c r="AO752" s="6">
        <f t="shared" si="227"/>
        <v>261.22624000000002</v>
      </c>
      <c r="AP752" s="6">
        <v>6923.9679999999989</v>
      </c>
    </row>
    <row r="753" spans="1:42" x14ac:dyDescent="0.25">
      <c r="A753" s="1">
        <v>961</v>
      </c>
      <c r="B753" s="1" t="s">
        <v>2417</v>
      </c>
      <c r="C753" s="1" t="s">
        <v>1357</v>
      </c>
      <c r="D753" s="4">
        <v>6396</v>
      </c>
      <c r="E753" s="6">
        <f t="shared" si="209"/>
        <v>2493.8004000000001</v>
      </c>
      <c r="F753" s="4">
        <v>1560</v>
      </c>
      <c r="G753" s="6">
        <f t="shared" si="210"/>
        <v>1249.0288823999999</v>
      </c>
      <c r="H753" s="4">
        <v>1664</v>
      </c>
      <c r="I753" s="6">
        <f t="shared" si="211"/>
        <v>965.11999999999989</v>
      </c>
      <c r="J753" s="4">
        <v>1600</v>
      </c>
      <c r="K753" s="6">
        <f t="shared" si="212"/>
        <v>572.79960191999999</v>
      </c>
      <c r="L753" s="4">
        <v>940</v>
      </c>
      <c r="M753" s="6">
        <f t="shared" si="213"/>
        <v>662.706875583846</v>
      </c>
      <c r="N753" s="4">
        <v>1116</v>
      </c>
      <c r="O753" s="6">
        <f t="shared" si="214"/>
        <v>703.08446400000003</v>
      </c>
      <c r="P753" s="4">
        <v>1128</v>
      </c>
      <c r="Q753" s="6">
        <f t="shared" si="215"/>
        <v>710.64451199999996</v>
      </c>
      <c r="R753" s="4">
        <v>864</v>
      </c>
      <c r="S753" s="6">
        <f t="shared" si="216"/>
        <v>566.18395199999998</v>
      </c>
      <c r="T753" s="4">
        <v>3048</v>
      </c>
      <c r="U753" s="6">
        <f t="shared" si="217"/>
        <v>835.15535279999995</v>
      </c>
      <c r="V753" s="4">
        <v>2544</v>
      </c>
      <c r="W753" s="6">
        <f t="shared" si="218"/>
        <v>951.20338079999999</v>
      </c>
      <c r="X753" s="4">
        <v>1284</v>
      </c>
      <c r="Y753" s="6">
        <f t="shared" si="219"/>
        <v>470.586504612</v>
      </c>
      <c r="Z753" s="4">
        <v>1608</v>
      </c>
      <c r="AA753" s="6">
        <f t="shared" si="220"/>
        <v>508.70167972800004</v>
      </c>
      <c r="AB753" s="4">
        <v>5328</v>
      </c>
      <c r="AC753" s="6">
        <f t="shared" si="221"/>
        <v>2307.0413746079998</v>
      </c>
      <c r="AD753" s="4">
        <v>1488</v>
      </c>
      <c r="AE753" s="6">
        <f t="shared" si="222"/>
        <v>1025.7541392000001</v>
      </c>
      <c r="AF753" s="4">
        <v>2964</v>
      </c>
      <c r="AG753" s="6">
        <f t="shared" si="223"/>
        <v>5297.40802188</v>
      </c>
      <c r="AH753" s="4">
        <v>1620</v>
      </c>
      <c r="AI753" s="6">
        <f t="shared" si="224"/>
        <v>712.84444842599999</v>
      </c>
      <c r="AJ753" s="4">
        <v>4800</v>
      </c>
      <c r="AK753" s="6">
        <f t="shared" si="225"/>
        <v>2022.24</v>
      </c>
      <c r="AL753" s="4">
        <v>1200</v>
      </c>
      <c r="AM753" s="6">
        <f t="shared" si="226"/>
        <v>1156.7999965284</v>
      </c>
      <c r="AN753" s="4">
        <v>1072</v>
      </c>
      <c r="AO753" s="6">
        <f t="shared" si="227"/>
        <v>700.08632320000004</v>
      </c>
      <c r="AP753" s="6">
        <v>23907.640399999997</v>
      </c>
    </row>
    <row r="754" spans="1:42" x14ac:dyDescent="0.25">
      <c r="A754" s="1">
        <v>962</v>
      </c>
      <c r="B754" s="1" t="s">
        <v>2418</v>
      </c>
      <c r="C754" s="1" t="s">
        <v>1358</v>
      </c>
      <c r="D754" s="4">
        <v>420</v>
      </c>
      <c r="E754" s="6">
        <f t="shared" si="209"/>
        <v>163.75800000000001</v>
      </c>
      <c r="F754" s="4">
        <v>204</v>
      </c>
      <c r="G754" s="6">
        <f t="shared" si="210"/>
        <v>163.33454616</v>
      </c>
      <c r="H754" s="4">
        <v>80</v>
      </c>
      <c r="I754" s="6">
        <f t="shared" si="211"/>
        <v>46.4</v>
      </c>
      <c r="J754" s="4">
        <v>0</v>
      </c>
      <c r="K754" s="6">
        <f t="shared" si="212"/>
        <v>0</v>
      </c>
      <c r="L754" s="4">
        <v>0</v>
      </c>
      <c r="M754" s="6">
        <f t="shared" si="213"/>
        <v>0</v>
      </c>
      <c r="N754" s="4">
        <v>84</v>
      </c>
      <c r="O754" s="6">
        <f t="shared" si="214"/>
        <v>52.920335999999999</v>
      </c>
      <c r="P754" s="4">
        <v>84</v>
      </c>
      <c r="Q754" s="6">
        <f t="shared" si="215"/>
        <v>52.920335999999999</v>
      </c>
      <c r="R754" s="4">
        <v>48</v>
      </c>
      <c r="S754" s="6">
        <f t="shared" si="216"/>
        <v>31.454664000000001</v>
      </c>
      <c r="T754" s="4">
        <v>216</v>
      </c>
      <c r="U754" s="6">
        <f t="shared" si="217"/>
        <v>59.184237600000003</v>
      </c>
      <c r="V754" s="4">
        <v>204</v>
      </c>
      <c r="W754" s="6">
        <f t="shared" si="218"/>
        <v>76.275742799999989</v>
      </c>
      <c r="X754" s="4">
        <v>204</v>
      </c>
      <c r="Y754" s="6">
        <f t="shared" si="219"/>
        <v>74.766080172000002</v>
      </c>
      <c r="Z754" s="4">
        <v>24</v>
      </c>
      <c r="AA754" s="6">
        <f t="shared" si="220"/>
        <v>7.5925623840000007</v>
      </c>
      <c r="AB754" s="4">
        <v>0</v>
      </c>
      <c r="AC754" s="6">
        <f t="shared" si="221"/>
        <v>0</v>
      </c>
      <c r="AD754" s="4">
        <v>84</v>
      </c>
      <c r="AE754" s="6">
        <f t="shared" si="222"/>
        <v>57.905475600000003</v>
      </c>
      <c r="AF754" s="4">
        <v>48</v>
      </c>
      <c r="AG754" s="6">
        <f t="shared" si="223"/>
        <v>85.787984160000008</v>
      </c>
      <c r="AH754" s="4">
        <v>120</v>
      </c>
      <c r="AI754" s="6">
        <f t="shared" si="224"/>
        <v>52.803292475999996</v>
      </c>
      <c r="AJ754" s="4">
        <v>0</v>
      </c>
      <c r="AK754" s="6">
        <f t="shared" si="225"/>
        <v>0</v>
      </c>
      <c r="AL754" s="4">
        <v>180</v>
      </c>
      <c r="AM754" s="6">
        <f t="shared" si="226"/>
        <v>173.51999947926001</v>
      </c>
      <c r="AN754" s="4">
        <v>0</v>
      </c>
      <c r="AO754" s="6">
        <f t="shared" si="227"/>
        <v>0</v>
      </c>
      <c r="AP754" s="6">
        <v>1098.5419999999999</v>
      </c>
    </row>
    <row r="755" spans="1:42" x14ac:dyDescent="0.25">
      <c r="A755" s="1">
        <v>963</v>
      </c>
      <c r="B755" s="1" t="s">
        <v>2419</v>
      </c>
      <c r="C755" s="1" t="s">
        <v>1359</v>
      </c>
      <c r="D755" s="4">
        <v>19500</v>
      </c>
      <c r="E755" s="6">
        <f t="shared" si="209"/>
        <v>7603.05</v>
      </c>
      <c r="F755" s="4">
        <v>4296</v>
      </c>
      <c r="G755" s="6">
        <f t="shared" si="210"/>
        <v>3439.6333838399996</v>
      </c>
      <c r="H755" s="4">
        <v>6504</v>
      </c>
      <c r="I755" s="6">
        <f t="shared" si="211"/>
        <v>3772.3199999999997</v>
      </c>
      <c r="J755" s="4">
        <v>2000</v>
      </c>
      <c r="K755" s="6">
        <f t="shared" si="212"/>
        <v>715.99950239999998</v>
      </c>
      <c r="L755" s="4">
        <v>2000</v>
      </c>
      <c r="M755" s="6">
        <f t="shared" si="213"/>
        <v>1410.0146289018001</v>
      </c>
      <c r="N755" s="4">
        <v>3000</v>
      </c>
      <c r="O755" s="6">
        <f t="shared" si="214"/>
        <v>1890.0119999999999</v>
      </c>
      <c r="P755" s="4">
        <v>3000</v>
      </c>
      <c r="Q755" s="6">
        <f t="shared" si="215"/>
        <v>1890.0119999999999</v>
      </c>
      <c r="R755" s="4">
        <v>3000</v>
      </c>
      <c r="S755" s="6">
        <f t="shared" si="216"/>
        <v>1965.9165</v>
      </c>
      <c r="T755" s="4">
        <v>4296</v>
      </c>
      <c r="U755" s="6">
        <f t="shared" si="217"/>
        <v>1177.1087256000001</v>
      </c>
      <c r="V755" s="4">
        <v>4296</v>
      </c>
      <c r="W755" s="6">
        <f t="shared" si="218"/>
        <v>1606.2774072</v>
      </c>
      <c r="X755" s="4">
        <v>4296</v>
      </c>
      <c r="Y755" s="6">
        <f t="shared" si="219"/>
        <v>1574.4856883279999</v>
      </c>
      <c r="Z755" s="4">
        <v>3000</v>
      </c>
      <c r="AA755" s="6">
        <f t="shared" si="220"/>
        <v>949.07029799999998</v>
      </c>
      <c r="AB755" s="4">
        <v>4296</v>
      </c>
      <c r="AC755" s="6">
        <f t="shared" si="221"/>
        <v>1860.1820092559999</v>
      </c>
      <c r="AD755" s="4">
        <v>2004</v>
      </c>
      <c r="AE755" s="6">
        <f t="shared" si="222"/>
        <v>1381.4592035999999</v>
      </c>
      <c r="AF755" s="4">
        <v>2004</v>
      </c>
      <c r="AG755" s="6">
        <f t="shared" si="223"/>
        <v>3581.6483386800001</v>
      </c>
      <c r="AH755" s="4">
        <v>2580</v>
      </c>
      <c r="AI755" s="6">
        <f t="shared" si="224"/>
        <v>1135.2707882340001</v>
      </c>
      <c r="AJ755" s="4">
        <v>2600</v>
      </c>
      <c r="AK755" s="6">
        <f t="shared" si="225"/>
        <v>1095.3800000000001</v>
      </c>
      <c r="AL755" s="4">
        <v>4296</v>
      </c>
      <c r="AM755" s="6">
        <f t="shared" si="226"/>
        <v>4141.3439875716722</v>
      </c>
      <c r="AN755" s="4">
        <v>2608</v>
      </c>
      <c r="AO755" s="6">
        <f t="shared" si="227"/>
        <v>1703.1950848000001</v>
      </c>
      <c r="AP755" s="6">
        <v>42887.849999999991</v>
      </c>
    </row>
    <row r="756" spans="1:42" x14ac:dyDescent="0.25">
      <c r="A756" s="1">
        <v>965</v>
      </c>
      <c r="B756" s="1" t="s">
        <v>2420</v>
      </c>
      <c r="C756" s="1" t="s">
        <v>1360</v>
      </c>
      <c r="D756" s="4">
        <v>600</v>
      </c>
      <c r="E756" s="6">
        <f t="shared" si="209"/>
        <v>233.94000000000003</v>
      </c>
      <c r="F756" s="4">
        <v>204</v>
      </c>
      <c r="G756" s="6">
        <f t="shared" si="210"/>
        <v>163.33454616</v>
      </c>
      <c r="H756" s="4">
        <v>248</v>
      </c>
      <c r="I756" s="6">
        <f t="shared" si="211"/>
        <v>143.84</v>
      </c>
      <c r="J756" s="4">
        <v>150</v>
      </c>
      <c r="K756" s="6">
        <f t="shared" si="212"/>
        <v>53.699962679999999</v>
      </c>
      <c r="L756" s="4">
        <v>150</v>
      </c>
      <c r="M756" s="6">
        <f t="shared" si="213"/>
        <v>105.75109716763501</v>
      </c>
      <c r="N756" s="4">
        <v>72</v>
      </c>
      <c r="O756" s="6">
        <f t="shared" si="214"/>
        <v>45.360287999999997</v>
      </c>
      <c r="P756" s="4">
        <v>72</v>
      </c>
      <c r="Q756" s="6">
        <f t="shared" si="215"/>
        <v>45.360287999999997</v>
      </c>
      <c r="R756" s="4">
        <v>252</v>
      </c>
      <c r="S756" s="6">
        <f t="shared" si="216"/>
        <v>165.13698600000001</v>
      </c>
      <c r="T756" s="4">
        <v>240</v>
      </c>
      <c r="U756" s="6">
        <f t="shared" si="217"/>
        <v>65.760264000000006</v>
      </c>
      <c r="V756" s="4">
        <v>204</v>
      </c>
      <c r="W756" s="6">
        <f t="shared" si="218"/>
        <v>76.275742799999989</v>
      </c>
      <c r="X756" s="4">
        <v>252</v>
      </c>
      <c r="Y756" s="6">
        <f t="shared" si="219"/>
        <v>92.358099035999999</v>
      </c>
      <c r="Z756" s="4">
        <v>168</v>
      </c>
      <c r="AA756" s="6">
        <f t="shared" si="220"/>
        <v>53.147936688000001</v>
      </c>
      <c r="AB756" s="4">
        <v>168</v>
      </c>
      <c r="AC756" s="6">
        <f t="shared" si="221"/>
        <v>72.744547847999996</v>
      </c>
      <c r="AD756" s="4">
        <v>96</v>
      </c>
      <c r="AE756" s="6">
        <f t="shared" si="222"/>
        <v>66.177686399999999</v>
      </c>
      <c r="AF756" s="4">
        <v>96</v>
      </c>
      <c r="AG756" s="6">
        <f t="shared" si="223"/>
        <v>171.57596832000002</v>
      </c>
      <c r="AH756" s="4">
        <v>240</v>
      </c>
      <c r="AI756" s="6">
        <f t="shared" si="224"/>
        <v>105.60658495199999</v>
      </c>
      <c r="AJ756" s="4">
        <v>240</v>
      </c>
      <c r="AK756" s="6">
        <f t="shared" si="225"/>
        <v>101.11199999999999</v>
      </c>
      <c r="AL756" s="4">
        <v>252</v>
      </c>
      <c r="AM756" s="6">
        <f t="shared" si="226"/>
        <v>242.92799927096399</v>
      </c>
      <c r="AN756" s="4">
        <v>0</v>
      </c>
      <c r="AO756" s="6">
        <f t="shared" si="227"/>
        <v>0</v>
      </c>
      <c r="AP756" s="6">
        <v>2003.7979999999998</v>
      </c>
    </row>
    <row r="757" spans="1:42" x14ac:dyDescent="0.25">
      <c r="A757" s="1">
        <v>966</v>
      </c>
      <c r="B757" s="1" t="s">
        <v>2421</v>
      </c>
      <c r="C757" s="1" t="s">
        <v>2664</v>
      </c>
      <c r="D757" s="4">
        <v>4032</v>
      </c>
      <c r="E757" s="6">
        <f t="shared" si="209"/>
        <v>1572.0768</v>
      </c>
      <c r="F757" s="4">
        <v>972</v>
      </c>
      <c r="G757" s="6">
        <f t="shared" si="210"/>
        <v>778.24107287999993</v>
      </c>
      <c r="H757" s="4">
        <v>928</v>
      </c>
      <c r="I757" s="6">
        <f t="shared" si="211"/>
        <v>538.24</v>
      </c>
      <c r="J757" s="4">
        <v>1780</v>
      </c>
      <c r="K757" s="6">
        <f t="shared" si="212"/>
        <v>637.23955713600003</v>
      </c>
      <c r="L757" s="4">
        <v>520</v>
      </c>
      <c r="M757" s="6">
        <f t="shared" si="213"/>
        <v>366.60380351446804</v>
      </c>
      <c r="N757" s="4">
        <v>624</v>
      </c>
      <c r="O757" s="6">
        <f t="shared" si="214"/>
        <v>393.12249600000001</v>
      </c>
      <c r="P757" s="4">
        <v>624</v>
      </c>
      <c r="Q757" s="6">
        <f t="shared" si="215"/>
        <v>393.12249600000001</v>
      </c>
      <c r="R757" s="4">
        <v>480</v>
      </c>
      <c r="S757" s="6">
        <f t="shared" si="216"/>
        <v>314.54663999999997</v>
      </c>
      <c r="T757" s="4">
        <v>1704</v>
      </c>
      <c r="U757" s="6">
        <f t="shared" si="217"/>
        <v>466.89787439999998</v>
      </c>
      <c r="V757" s="4">
        <v>1416</v>
      </c>
      <c r="W757" s="6">
        <f t="shared" si="218"/>
        <v>529.44339119999995</v>
      </c>
      <c r="X757" s="4">
        <v>708</v>
      </c>
      <c r="Y757" s="6">
        <f t="shared" si="219"/>
        <v>259.48227824399999</v>
      </c>
      <c r="Z757" s="4">
        <v>1104</v>
      </c>
      <c r="AA757" s="6">
        <f t="shared" si="220"/>
        <v>349.257869664</v>
      </c>
      <c r="AB757" s="4">
        <v>1320</v>
      </c>
      <c r="AC757" s="6">
        <f t="shared" si="221"/>
        <v>571.56430451999995</v>
      </c>
      <c r="AD757" s="4">
        <v>828</v>
      </c>
      <c r="AE757" s="6">
        <f t="shared" si="222"/>
        <v>570.78254519999996</v>
      </c>
      <c r="AF757" s="4">
        <v>504</v>
      </c>
      <c r="AG757" s="6">
        <f t="shared" si="223"/>
        <v>900.77383368000005</v>
      </c>
      <c r="AH757" s="4">
        <v>900</v>
      </c>
      <c r="AI757" s="6">
        <f t="shared" si="224"/>
        <v>396.02469357000001</v>
      </c>
      <c r="AJ757" s="4">
        <v>1320</v>
      </c>
      <c r="AK757" s="6">
        <f t="shared" si="225"/>
        <v>556.11599999999999</v>
      </c>
      <c r="AL757" s="4">
        <v>672</v>
      </c>
      <c r="AM757" s="6">
        <f t="shared" si="226"/>
        <v>647.80799805590402</v>
      </c>
      <c r="AN757" s="4">
        <v>1824</v>
      </c>
      <c r="AO757" s="6">
        <f t="shared" si="227"/>
        <v>1191.1916544000001</v>
      </c>
      <c r="AP757" s="6">
        <v>11431.140799999997</v>
      </c>
    </row>
    <row r="758" spans="1:42" x14ac:dyDescent="0.25">
      <c r="A758" s="1">
        <v>967</v>
      </c>
      <c r="B758" s="1" t="s">
        <v>2422</v>
      </c>
      <c r="C758" s="1" t="s">
        <v>1361</v>
      </c>
      <c r="D758" s="4">
        <v>7002</v>
      </c>
      <c r="E758" s="6">
        <f t="shared" si="209"/>
        <v>2730.0798</v>
      </c>
      <c r="F758" s="4">
        <v>3996</v>
      </c>
      <c r="G758" s="6">
        <f t="shared" si="210"/>
        <v>3199.4355218399996</v>
      </c>
      <c r="H758" s="4">
        <v>4000</v>
      </c>
      <c r="I758" s="6">
        <f t="shared" si="211"/>
        <v>2320</v>
      </c>
      <c r="J758" s="4">
        <v>4000</v>
      </c>
      <c r="K758" s="6">
        <f t="shared" si="212"/>
        <v>1431.9990048</v>
      </c>
      <c r="L758" s="4">
        <v>2790</v>
      </c>
      <c r="M758" s="6">
        <f t="shared" si="213"/>
        <v>1966.9704073180112</v>
      </c>
      <c r="N758" s="4">
        <v>3300</v>
      </c>
      <c r="O758" s="6">
        <f t="shared" si="214"/>
        <v>2079.0131999999999</v>
      </c>
      <c r="P758" s="4">
        <v>3336</v>
      </c>
      <c r="Q758" s="6">
        <f t="shared" si="215"/>
        <v>2101.6933440000003</v>
      </c>
      <c r="R758" s="4">
        <v>2556</v>
      </c>
      <c r="S758" s="6">
        <f t="shared" si="216"/>
        <v>1674.9608579999999</v>
      </c>
      <c r="T758" s="4">
        <v>7008</v>
      </c>
      <c r="U758" s="6">
        <f t="shared" si="217"/>
        <v>1920.1997088000001</v>
      </c>
      <c r="V758" s="4">
        <v>3996</v>
      </c>
      <c r="W758" s="6">
        <f t="shared" si="218"/>
        <v>1494.1071972</v>
      </c>
      <c r="X758" s="4">
        <v>3780</v>
      </c>
      <c r="Y758" s="6">
        <f t="shared" si="219"/>
        <v>1385.3714855399999</v>
      </c>
      <c r="Z758" s="4">
        <v>4008</v>
      </c>
      <c r="AA758" s="6">
        <f t="shared" si="220"/>
        <v>1267.9579181280001</v>
      </c>
      <c r="AB758" s="4">
        <v>4008</v>
      </c>
      <c r="AC758" s="6">
        <f t="shared" si="221"/>
        <v>1735.4770700879999</v>
      </c>
      <c r="AD758" s="4">
        <v>3996</v>
      </c>
      <c r="AE758" s="6">
        <f t="shared" si="222"/>
        <v>2754.6461964</v>
      </c>
      <c r="AF758" s="4">
        <v>3996</v>
      </c>
      <c r="AG758" s="6">
        <f t="shared" si="223"/>
        <v>7141.8496813199999</v>
      </c>
      <c r="AH758" s="4">
        <v>4020</v>
      </c>
      <c r="AI758" s="6">
        <f t="shared" si="224"/>
        <v>1768.9102979459999</v>
      </c>
      <c r="AJ758" s="4">
        <v>4000</v>
      </c>
      <c r="AK758" s="6">
        <f t="shared" si="225"/>
        <v>1685.2</v>
      </c>
      <c r="AL758" s="4">
        <v>3540</v>
      </c>
      <c r="AM758" s="6">
        <f t="shared" si="226"/>
        <v>3412.5599897587799</v>
      </c>
      <c r="AN758" s="4">
        <v>4000</v>
      </c>
      <c r="AO758" s="6">
        <f t="shared" si="227"/>
        <v>2612.2624000000001</v>
      </c>
      <c r="AP758" s="6">
        <v>44676.309799999995</v>
      </c>
    </row>
    <row r="759" spans="1:42" x14ac:dyDescent="0.25">
      <c r="A759" s="1">
        <v>968</v>
      </c>
      <c r="B759" s="1" t="s">
        <v>2423</v>
      </c>
      <c r="C759" s="1" t="s">
        <v>1362</v>
      </c>
      <c r="D759" s="4">
        <v>1998</v>
      </c>
      <c r="E759" s="6">
        <f t="shared" si="209"/>
        <v>779.02020000000005</v>
      </c>
      <c r="F759" s="4">
        <v>552</v>
      </c>
      <c r="G759" s="6">
        <f t="shared" si="210"/>
        <v>441.96406607999995</v>
      </c>
      <c r="H759" s="4">
        <v>584</v>
      </c>
      <c r="I759" s="6">
        <f t="shared" si="211"/>
        <v>338.71999999999997</v>
      </c>
      <c r="J759" s="4">
        <v>500</v>
      </c>
      <c r="K759" s="6">
        <f t="shared" si="212"/>
        <v>178.9998756</v>
      </c>
      <c r="L759" s="4">
        <v>330</v>
      </c>
      <c r="M759" s="6">
        <f t="shared" si="213"/>
        <v>232.652413768797</v>
      </c>
      <c r="N759" s="4">
        <v>396</v>
      </c>
      <c r="O759" s="6">
        <f t="shared" si="214"/>
        <v>249.481584</v>
      </c>
      <c r="P759" s="4">
        <v>396</v>
      </c>
      <c r="Q759" s="6">
        <f t="shared" si="215"/>
        <v>249.481584</v>
      </c>
      <c r="R759" s="4">
        <v>306</v>
      </c>
      <c r="S759" s="6">
        <f t="shared" si="216"/>
        <v>200.523483</v>
      </c>
      <c r="T759" s="4">
        <v>744</v>
      </c>
      <c r="U759" s="6">
        <f t="shared" si="217"/>
        <v>203.85681840000001</v>
      </c>
      <c r="V759" s="4">
        <v>744</v>
      </c>
      <c r="W759" s="6">
        <f t="shared" si="218"/>
        <v>278.18212080000001</v>
      </c>
      <c r="X759" s="4">
        <v>444</v>
      </c>
      <c r="Y759" s="6">
        <f t="shared" si="219"/>
        <v>162.72617449199998</v>
      </c>
      <c r="Z759" s="4">
        <v>0</v>
      </c>
      <c r="AA759" s="6">
        <f t="shared" si="220"/>
        <v>0</v>
      </c>
      <c r="AB759" s="4">
        <v>744</v>
      </c>
      <c r="AC759" s="6">
        <f t="shared" si="221"/>
        <v>322.15442618399999</v>
      </c>
      <c r="AD759" s="4">
        <v>0</v>
      </c>
      <c r="AE759" s="6">
        <f t="shared" si="222"/>
        <v>0</v>
      </c>
      <c r="AF759" s="4">
        <v>144</v>
      </c>
      <c r="AG759" s="6">
        <f t="shared" si="223"/>
        <v>257.36395248000002</v>
      </c>
      <c r="AH759" s="4">
        <v>600</v>
      </c>
      <c r="AI759" s="6">
        <f t="shared" si="224"/>
        <v>264.01646238000001</v>
      </c>
      <c r="AJ759" s="4">
        <v>740</v>
      </c>
      <c r="AK759" s="6">
        <f t="shared" si="225"/>
        <v>311.762</v>
      </c>
      <c r="AL759" s="4">
        <v>0</v>
      </c>
      <c r="AM759" s="6">
        <f t="shared" si="226"/>
        <v>0</v>
      </c>
      <c r="AN759" s="4">
        <v>448</v>
      </c>
      <c r="AO759" s="6">
        <f t="shared" si="227"/>
        <v>292.57338880000003</v>
      </c>
      <c r="AP759" s="6">
        <v>4763.1121999999996</v>
      </c>
    </row>
    <row r="760" spans="1:42" x14ac:dyDescent="0.25">
      <c r="A760" s="1">
        <v>969</v>
      </c>
      <c r="B760" s="1" t="s">
        <v>2424</v>
      </c>
      <c r="C760" s="1" t="s">
        <v>1363</v>
      </c>
      <c r="D760" s="4">
        <v>1200</v>
      </c>
      <c r="E760" s="6">
        <f t="shared" si="209"/>
        <v>467.88000000000005</v>
      </c>
      <c r="F760" s="4">
        <v>96</v>
      </c>
      <c r="G760" s="6">
        <f t="shared" si="210"/>
        <v>76.863315839999999</v>
      </c>
      <c r="H760" s="4">
        <v>104</v>
      </c>
      <c r="I760" s="6">
        <f t="shared" si="211"/>
        <v>60.319999999999993</v>
      </c>
      <c r="J760" s="4">
        <v>50</v>
      </c>
      <c r="K760" s="6">
        <f t="shared" si="212"/>
        <v>17.89998756</v>
      </c>
      <c r="L760" s="4">
        <v>50</v>
      </c>
      <c r="M760" s="6">
        <f t="shared" si="213"/>
        <v>35.250365722544998</v>
      </c>
      <c r="N760" s="4">
        <v>156</v>
      </c>
      <c r="O760" s="6">
        <f t="shared" si="214"/>
        <v>98.280624000000003</v>
      </c>
      <c r="P760" s="4">
        <v>156</v>
      </c>
      <c r="Q760" s="6">
        <f t="shared" si="215"/>
        <v>98.280624000000003</v>
      </c>
      <c r="R760" s="4">
        <v>102</v>
      </c>
      <c r="S760" s="6">
        <f t="shared" si="216"/>
        <v>66.841161</v>
      </c>
      <c r="T760" s="4">
        <v>144</v>
      </c>
      <c r="U760" s="6">
        <f t="shared" si="217"/>
        <v>39.4561584</v>
      </c>
      <c r="V760" s="4">
        <v>156</v>
      </c>
      <c r="W760" s="6">
        <f t="shared" si="218"/>
        <v>58.328509199999999</v>
      </c>
      <c r="X760" s="4">
        <v>96</v>
      </c>
      <c r="Y760" s="6">
        <f t="shared" si="219"/>
        <v>35.184037728</v>
      </c>
      <c r="Z760" s="4">
        <v>48</v>
      </c>
      <c r="AA760" s="6">
        <f t="shared" si="220"/>
        <v>15.185124768000001</v>
      </c>
      <c r="AB760" s="4">
        <v>48</v>
      </c>
      <c r="AC760" s="6">
        <f t="shared" si="221"/>
        <v>20.784156527999997</v>
      </c>
      <c r="AD760" s="4">
        <v>48</v>
      </c>
      <c r="AE760" s="6">
        <f t="shared" si="222"/>
        <v>33.088843199999999</v>
      </c>
      <c r="AF760" s="4">
        <v>48</v>
      </c>
      <c r="AG760" s="6">
        <f t="shared" si="223"/>
        <v>85.787984160000008</v>
      </c>
      <c r="AH760" s="4">
        <v>120</v>
      </c>
      <c r="AI760" s="6">
        <f t="shared" si="224"/>
        <v>52.803292475999996</v>
      </c>
      <c r="AJ760" s="4">
        <v>100</v>
      </c>
      <c r="AK760" s="6">
        <f t="shared" si="225"/>
        <v>42.13</v>
      </c>
      <c r="AL760" s="4">
        <v>96</v>
      </c>
      <c r="AM760" s="6">
        <f t="shared" si="226"/>
        <v>92.543999722272005</v>
      </c>
      <c r="AN760" s="4">
        <v>96</v>
      </c>
      <c r="AO760" s="6">
        <f t="shared" si="227"/>
        <v>62.694297599999999</v>
      </c>
      <c r="AP760" s="6">
        <v>1459.4840000000002</v>
      </c>
    </row>
    <row r="761" spans="1:42" x14ac:dyDescent="0.25">
      <c r="A761" s="1">
        <v>970</v>
      </c>
      <c r="B761" s="1" t="s">
        <v>2425</v>
      </c>
      <c r="C761" s="1" t="s">
        <v>2665</v>
      </c>
      <c r="D761" s="4">
        <v>1800</v>
      </c>
      <c r="E761" s="6">
        <f t="shared" si="209"/>
        <v>701.82</v>
      </c>
      <c r="F761" s="4">
        <v>1800</v>
      </c>
      <c r="G761" s="6">
        <f t="shared" si="210"/>
        <v>1441.1871719999999</v>
      </c>
      <c r="H761" s="4">
        <v>1400</v>
      </c>
      <c r="I761" s="6">
        <f t="shared" si="211"/>
        <v>812</v>
      </c>
      <c r="J761" s="4">
        <v>1800</v>
      </c>
      <c r="K761" s="6">
        <f t="shared" si="212"/>
        <v>644.39955215999998</v>
      </c>
      <c r="L761" s="4">
        <v>1800</v>
      </c>
      <c r="M761" s="6">
        <f t="shared" si="213"/>
        <v>1269.0131660116201</v>
      </c>
      <c r="N761" s="4">
        <v>1800</v>
      </c>
      <c r="O761" s="6">
        <f t="shared" si="214"/>
        <v>1134.0072</v>
      </c>
      <c r="P761" s="4">
        <v>1800</v>
      </c>
      <c r="Q761" s="6">
        <f t="shared" si="215"/>
        <v>1134.0072</v>
      </c>
      <c r="R761" s="4">
        <v>1800</v>
      </c>
      <c r="S761" s="6">
        <f t="shared" si="216"/>
        <v>1179.5499</v>
      </c>
      <c r="T761" s="4">
        <v>1800</v>
      </c>
      <c r="U761" s="6">
        <f t="shared" si="217"/>
        <v>493.20197999999999</v>
      </c>
      <c r="V761" s="4">
        <v>1800</v>
      </c>
      <c r="W761" s="6">
        <f t="shared" si="218"/>
        <v>673.02125999999998</v>
      </c>
      <c r="X761" s="4">
        <v>1800</v>
      </c>
      <c r="Y761" s="6">
        <f t="shared" si="219"/>
        <v>659.70070739999994</v>
      </c>
      <c r="Z761" s="4">
        <v>1392</v>
      </c>
      <c r="AA761" s="6">
        <f t="shared" si="220"/>
        <v>440.36861827199999</v>
      </c>
      <c r="AB761" s="4">
        <v>1800</v>
      </c>
      <c r="AC761" s="6">
        <f t="shared" si="221"/>
        <v>779.4058698</v>
      </c>
      <c r="AD761" s="4">
        <v>1800</v>
      </c>
      <c r="AE761" s="6">
        <f t="shared" si="222"/>
        <v>1240.8316199999999</v>
      </c>
      <c r="AF761" s="4">
        <v>1800</v>
      </c>
      <c r="AG761" s="6">
        <f t="shared" si="223"/>
        <v>3217.0494060000001</v>
      </c>
      <c r="AH761" s="4">
        <v>1800</v>
      </c>
      <c r="AI761" s="6">
        <f t="shared" si="224"/>
        <v>792.04938714000002</v>
      </c>
      <c r="AJ761" s="4">
        <v>1800</v>
      </c>
      <c r="AK761" s="6">
        <f t="shared" si="225"/>
        <v>758.34</v>
      </c>
      <c r="AL761" s="4">
        <v>0</v>
      </c>
      <c r="AM761" s="6">
        <f t="shared" si="226"/>
        <v>0</v>
      </c>
      <c r="AN761" s="4">
        <v>1808</v>
      </c>
      <c r="AO761" s="6">
        <f t="shared" si="227"/>
        <v>1180.7426048</v>
      </c>
      <c r="AP761" s="6">
        <v>18547.716</v>
      </c>
    </row>
    <row r="762" spans="1:42" x14ac:dyDescent="0.25">
      <c r="A762" s="1">
        <v>971</v>
      </c>
      <c r="B762" s="1" t="s">
        <v>2426</v>
      </c>
      <c r="C762" s="1" t="s">
        <v>1364</v>
      </c>
      <c r="D762" s="4">
        <v>15000</v>
      </c>
      <c r="E762" s="6">
        <f t="shared" si="209"/>
        <v>5848.5</v>
      </c>
      <c r="F762" s="4">
        <v>8016</v>
      </c>
      <c r="G762" s="6">
        <f t="shared" si="210"/>
        <v>6418.0868726399995</v>
      </c>
      <c r="H762" s="4">
        <v>8560</v>
      </c>
      <c r="I762" s="6">
        <f t="shared" si="211"/>
        <v>4964.7999999999993</v>
      </c>
      <c r="J762" s="4">
        <v>6000</v>
      </c>
      <c r="K762" s="6">
        <f t="shared" si="212"/>
        <v>2147.9985071999999</v>
      </c>
      <c r="L762" s="4">
        <v>4840</v>
      </c>
      <c r="M762" s="6">
        <f t="shared" si="213"/>
        <v>3412.235401942356</v>
      </c>
      <c r="N762" s="4">
        <v>3000</v>
      </c>
      <c r="O762" s="6">
        <f t="shared" si="214"/>
        <v>1890.0119999999999</v>
      </c>
      <c r="P762" s="4">
        <v>3000</v>
      </c>
      <c r="Q762" s="6">
        <f t="shared" si="215"/>
        <v>1890.0119999999999</v>
      </c>
      <c r="R762" s="4">
        <v>4440</v>
      </c>
      <c r="S762" s="6">
        <f t="shared" si="216"/>
        <v>2909.5564199999999</v>
      </c>
      <c r="T762" s="4">
        <v>10512</v>
      </c>
      <c r="U762" s="6">
        <f t="shared" si="217"/>
        <v>2880.2995632000002</v>
      </c>
      <c r="V762" s="4">
        <v>10500</v>
      </c>
      <c r="W762" s="6">
        <f t="shared" si="218"/>
        <v>3925.9573499999997</v>
      </c>
      <c r="X762" s="4">
        <v>6564</v>
      </c>
      <c r="Y762" s="6">
        <f t="shared" si="219"/>
        <v>2405.708579652</v>
      </c>
      <c r="Z762" s="4">
        <v>6000</v>
      </c>
      <c r="AA762" s="6">
        <f t="shared" si="220"/>
        <v>1898.140596</v>
      </c>
      <c r="AB762" s="4">
        <v>10512</v>
      </c>
      <c r="AC762" s="6">
        <f t="shared" si="221"/>
        <v>4551.730279632</v>
      </c>
      <c r="AD762" s="4">
        <v>3000</v>
      </c>
      <c r="AE762" s="6">
        <f t="shared" si="222"/>
        <v>2068.0527000000002</v>
      </c>
      <c r="AF762" s="4">
        <v>2400</v>
      </c>
      <c r="AG762" s="6">
        <f t="shared" si="223"/>
        <v>4289.3992079999998</v>
      </c>
      <c r="AH762" s="4">
        <v>7200</v>
      </c>
      <c r="AI762" s="6">
        <f t="shared" si="224"/>
        <v>3168.1975485600001</v>
      </c>
      <c r="AJ762" s="4">
        <v>3600</v>
      </c>
      <c r="AK762" s="6">
        <f t="shared" si="225"/>
        <v>1516.68</v>
      </c>
      <c r="AL762" s="4">
        <v>6156</v>
      </c>
      <c r="AM762" s="6">
        <f t="shared" si="226"/>
        <v>5934.3839821906922</v>
      </c>
      <c r="AN762" s="4">
        <v>2000</v>
      </c>
      <c r="AO762" s="6">
        <f t="shared" si="227"/>
        <v>1306.1312</v>
      </c>
      <c r="AP762" s="6">
        <v>63419.707999999999</v>
      </c>
    </row>
    <row r="763" spans="1:42" x14ac:dyDescent="0.25">
      <c r="A763" s="1">
        <v>975</v>
      </c>
      <c r="B763" s="1" t="s">
        <v>2427</v>
      </c>
      <c r="C763" s="1" t="s">
        <v>1365</v>
      </c>
      <c r="D763" s="4">
        <v>1998</v>
      </c>
      <c r="E763" s="6">
        <f t="shared" si="209"/>
        <v>779.02020000000005</v>
      </c>
      <c r="F763" s="4">
        <v>588</v>
      </c>
      <c r="G763" s="6">
        <f t="shared" si="210"/>
        <v>470.78780952</v>
      </c>
      <c r="H763" s="4">
        <v>632</v>
      </c>
      <c r="I763" s="6">
        <f t="shared" si="211"/>
        <v>366.56</v>
      </c>
      <c r="J763" s="4">
        <v>200</v>
      </c>
      <c r="K763" s="6">
        <f t="shared" si="212"/>
        <v>71.599950239999998</v>
      </c>
      <c r="L763" s="4">
        <v>300</v>
      </c>
      <c r="M763" s="6">
        <f t="shared" si="213"/>
        <v>211.50219433527002</v>
      </c>
      <c r="N763" s="4">
        <v>300</v>
      </c>
      <c r="O763" s="6">
        <f t="shared" si="214"/>
        <v>189.00120000000001</v>
      </c>
      <c r="P763" s="4">
        <v>300</v>
      </c>
      <c r="Q763" s="6">
        <f t="shared" si="215"/>
        <v>189.00120000000001</v>
      </c>
      <c r="R763" s="4">
        <v>300</v>
      </c>
      <c r="S763" s="6">
        <f t="shared" si="216"/>
        <v>196.59164999999999</v>
      </c>
      <c r="T763" s="4">
        <v>1152</v>
      </c>
      <c r="U763" s="6">
        <f t="shared" si="217"/>
        <v>315.6492672</v>
      </c>
      <c r="V763" s="4">
        <v>960</v>
      </c>
      <c r="W763" s="6">
        <f t="shared" si="218"/>
        <v>358.94467199999997</v>
      </c>
      <c r="X763" s="4">
        <v>480</v>
      </c>
      <c r="Y763" s="6">
        <f t="shared" si="219"/>
        <v>175.92018863999999</v>
      </c>
      <c r="Z763" s="4">
        <v>456</v>
      </c>
      <c r="AA763" s="6">
        <f t="shared" si="220"/>
        <v>144.25868529600001</v>
      </c>
      <c r="AB763" s="4">
        <v>504</v>
      </c>
      <c r="AC763" s="6">
        <f t="shared" si="221"/>
        <v>218.23364354399999</v>
      </c>
      <c r="AD763" s="4">
        <v>504</v>
      </c>
      <c r="AE763" s="6">
        <f t="shared" si="222"/>
        <v>347.43285359999999</v>
      </c>
      <c r="AF763" s="4">
        <v>504</v>
      </c>
      <c r="AG763" s="6">
        <f t="shared" si="223"/>
        <v>900.77383368000005</v>
      </c>
      <c r="AH763" s="4">
        <v>480</v>
      </c>
      <c r="AI763" s="6">
        <f t="shared" si="224"/>
        <v>211.21316990399998</v>
      </c>
      <c r="AJ763" s="4">
        <v>1500</v>
      </c>
      <c r="AK763" s="6">
        <f t="shared" si="225"/>
        <v>631.95000000000005</v>
      </c>
      <c r="AL763" s="4">
        <v>456</v>
      </c>
      <c r="AM763" s="6">
        <f t="shared" si="226"/>
        <v>439.58399868079204</v>
      </c>
      <c r="AN763" s="4">
        <v>496</v>
      </c>
      <c r="AO763" s="6">
        <f t="shared" si="227"/>
        <v>323.92053759999999</v>
      </c>
      <c r="AP763" s="6">
        <v>6540.9401999999991</v>
      </c>
    </row>
    <row r="764" spans="1:42" x14ac:dyDescent="0.25">
      <c r="A764" s="1">
        <v>977</v>
      </c>
      <c r="B764" s="1" t="s">
        <v>2428</v>
      </c>
      <c r="C764" s="1" t="s">
        <v>1366</v>
      </c>
      <c r="D764" s="4">
        <v>3528</v>
      </c>
      <c r="E764" s="6">
        <f t="shared" si="209"/>
        <v>1375.5672000000002</v>
      </c>
      <c r="F764" s="4">
        <v>756</v>
      </c>
      <c r="G764" s="6">
        <f t="shared" si="210"/>
        <v>605.29861224000001</v>
      </c>
      <c r="H764" s="4">
        <v>808</v>
      </c>
      <c r="I764" s="6">
        <f t="shared" si="211"/>
        <v>468.64</v>
      </c>
      <c r="J764" s="4">
        <v>1560</v>
      </c>
      <c r="K764" s="6">
        <f t="shared" si="212"/>
        <v>558.47961187199996</v>
      </c>
      <c r="L764" s="4">
        <v>460</v>
      </c>
      <c r="M764" s="6">
        <f t="shared" si="213"/>
        <v>324.30336464741401</v>
      </c>
      <c r="N764" s="4">
        <v>540</v>
      </c>
      <c r="O764" s="6">
        <f t="shared" si="214"/>
        <v>340.20215999999999</v>
      </c>
      <c r="P764" s="4">
        <v>552</v>
      </c>
      <c r="Q764" s="6">
        <f t="shared" si="215"/>
        <v>347.76220799999999</v>
      </c>
      <c r="R764" s="4">
        <v>420</v>
      </c>
      <c r="S764" s="6">
        <f t="shared" si="216"/>
        <v>275.22831000000002</v>
      </c>
      <c r="T764" s="4">
        <v>1488</v>
      </c>
      <c r="U764" s="6">
        <f t="shared" si="217"/>
        <v>407.71363680000002</v>
      </c>
      <c r="V764" s="4">
        <v>1236</v>
      </c>
      <c r="W764" s="6">
        <f t="shared" si="218"/>
        <v>462.14126519999996</v>
      </c>
      <c r="X764" s="4">
        <v>624</v>
      </c>
      <c r="Y764" s="6">
        <f t="shared" si="219"/>
        <v>228.696245232</v>
      </c>
      <c r="Z764" s="4">
        <v>960</v>
      </c>
      <c r="AA764" s="6">
        <f t="shared" si="220"/>
        <v>303.70249536</v>
      </c>
      <c r="AB764" s="4">
        <v>3000</v>
      </c>
      <c r="AC764" s="6">
        <f t="shared" si="221"/>
        <v>1299.009783</v>
      </c>
      <c r="AD764" s="4">
        <v>720</v>
      </c>
      <c r="AE764" s="6">
        <f t="shared" si="222"/>
        <v>496.33264800000001</v>
      </c>
      <c r="AF764" s="4">
        <v>924</v>
      </c>
      <c r="AG764" s="6">
        <f t="shared" si="223"/>
        <v>1651.4186950799999</v>
      </c>
      <c r="AH764" s="4">
        <v>780</v>
      </c>
      <c r="AI764" s="6">
        <f t="shared" si="224"/>
        <v>343.22140109399999</v>
      </c>
      <c r="AJ764" s="4">
        <v>2760</v>
      </c>
      <c r="AK764" s="6">
        <f t="shared" si="225"/>
        <v>1162.788</v>
      </c>
      <c r="AL764" s="4">
        <v>588</v>
      </c>
      <c r="AM764" s="6">
        <f t="shared" si="226"/>
        <v>566.83199829891601</v>
      </c>
      <c r="AN764" s="4">
        <v>1600</v>
      </c>
      <c r="AO764" s="6">
        <f t="shared" si="227"/>
        <v>1044.9049600000001</v>
      </c>
      <c r="AP764" s="6">
        <v>12260.383200000002</v>
      </c>
    </row>
    <row r="765" spans="1:42" x14ac:dyDescent="0.25">
      <c r="A765" s="1">
        <v>978</v>
      </c>
      <c r="B765" s="1" t="s">
        <v>2429</v>
      </c>
      <c r="C765" s="1" t="s">
        <v>2666</v>
      </c>
      <c r="D765" s="4">
        <v>1500</v>
      </c>
      <c r="E765" s="6">
        <f t="shared" si="209"/>
        <v>584.85</v>
      </c>
      <c r="F765" s="4">
        <v>996</v>
      </c>
      <c r="G765" s="6">
        <f t="shared" si="210"/>
        <v>797.45690184</v>
      </c>
      <c r="H765" s="4">
        <v>1000</v>
      </c>
      <c r="I765" s="6">
        <f t="shared" si="211"/>
        <v>580</v>
      </c>
      <c r="J765" s="4">
        <v>500</v>
      </c>
      <c r="K765" s="6">
        <f t="shared" si="212"/>
        <v>178.9998756</v>
      </c>
      <c r="L765" s="4">
        <v>1000</v>
      </c>
      <c r="M765" s="6">
        <f t="shared" si="213"/>
        <v>705.00731445090003</v>
      </c>
      <c r="N765" s="4">
        <v>996</v>
      </c>
      <c r="O765" s="6">
        <f t="shared" si="214"/>
        <v>627.48398399999996</v>
      </c>
      <c r="P765" s="4">
        <v>996</v>
      </c>
      <c r="Q765" s="6">
        <f t="shared" si="215"/>
        <v>627.48398399999996</v>
      </c>
      <c r="R765" s="4">
        <v>1002</v>
      </c>
      <c r="S765" s="6">
        <f t="shared" si="216"/>
        <v>656.61611099999993</v>
      </c>
      <c r="T765" s="4">
        <v>1008</v>
      </c>
      <c r="U765" s="6">
        <f t="shared" si="217"/>
        <v>276.1931088</v>
      </c>
      <c r="V765" s="4">
        <v>996</v>
      </c>
      <c r="W765" s="6">
        <f t="shared" si="218"/>
        <v>372.4050972</v>
      </c>
      <c r="X765" s="4">
        <v>996</v>
      </c>
      <c r="Y765" s="6">
        <f t="shared" si="219"/>
        <v>365.03439142799999</v>
      </c>
      <c r="Z765" s="4">
        <v>1008</v>
      </c>
      <c r="AA765" s="6">
        <f t="shared" si="220"/>
        <v>318.88762012800004</v>
      </c>
      <c r="AB765" s="4">
        <v>1008</v>
      </c>
      <c r="AC765" s="6">
        <f t="shared" si="221"/>
        <v>436.46728708799998</v>
      </c>
      <c r="AD765" s="4">
        <v>996</v>
      </c>
      <c r="AE765" s="6">
        <f t="shared" si="222"/>
        <v>686.59349639999994</v>
      </c>
      <c r="AF765" s="4">
        <v>996</v>
      </c>
      <c r="AG765" s="6">
        <f t="shared" si="223"/>
        <v>1780.1006713199999</v>
      </c>
      <c r="AH765" s="4">
        <v>1020</v>
      </c>
      <c r="AI765" s="6">
        <f t="shared" si="224"/>
        <v>448.82798604599998</v>
      </c>
      <c r="AJ765" s="4">
        <v>1000</v>
      </c>
      <c r="AK765" s="6">
        <f t="shared" si="225"/>
        <v>421.3</v>
      </c>
      <c r="AL765" s="4">
        <v>996</v>
      </c>
      <c r="AM765" s="6">
        <f t="shared" si="226"/>
        <v>960.14399711857197</v>
      </c>
      <c r="AN765" s="4">
        <v>992</v>
      </c>
      <c r="AO765" s="6">
        <f t="shared" si="227"/>
        <v>647.84107519999998</v>
      </c>
      <c r="AP765" s="6">
        <v>11469.956</v>
      </c>
    </row>
    <row r="766" spans="1:42" x14ac:dyDescent="0.25">
      <c r="A766" s="1">
        <v>980</v>
      </c>
      <c r="B766" s="1" t="s">
        <v>2430</v>
      </c>
      <c r="C766" s="1" t="s">
        <v>2667</v>
      </c>
      <c r="D766" s="4">
        <v>1200</v>
      </c>
      <c r="E766" s="6">
        <f t="shared" si="209"/>
        <v>467.88000000000005</v>
      </c>
      <c r="F766" s="4">
        <v>156</v>
      </c>
      <c r="G766" s="6">
        <f t="shared" si="210"/>
        <v>124.90288824</v>
      </c>
      <c r="H766" s="4">
        <v>200</v>
      </c>
      <c r="I766" s="6">
        <f t="shared" si="211"/>
        <v>115.99999999999999</v>
      </c>
      <c r="J766" s="4">
        <v>150</v>
      </c>
      <c r="K766" s="6">
        <f t="shared" si="212"/>
        <v>53.699962679999999</v>
      </c>
      <c r="L766" s="4">
        <v>150</v>
      </c>
      <c r="M766" s="6">
        <f t="shared" si="213"/>
        <v>105.75109716763501</v>
      </c>
      <c r="N766" s="4">
        <v>156</v>
      </c>
      <c r="O766" s="6">
        <f t="shared" si="214"/>
        <v>98.280624000000003</v>
      </c>
      <c r="P766" s="4">
        <v>156</v>
      </c>
      <c r="Q766" s="6">
        <f t="shared" si="215"/>
        <v>98.280624000000003</v>
      </c>
      <c r="R766" s="4">
        <v>150</v>
      </c>
      <c r="S766" s="6">
        <f t="shared" si="216"/>
        <v>98.295824999999994</v>
      </c>
      <c r="T766" s="4">
        <v>312</v>
      </c>
      <c r="U766" s="6">
        <f t="shared" si="217"/>
        <v>85.488343200000003</v>
      </c>
      <c r="V766" s="4">
        <v>300</v>
      </c>
      <c r="W766" s="6">
        <f t="shared" si="218"/>
        <v>112.17021</v>
      </c>
      <c r="X766" s="4">
        <v>156</v>
      </c>
      <c r="Y766" s="6">
        <f t="shared" si="219"/>
        <v>57.174061307999999</v>
      </c>
      <c r="Z766" s="4">
        <v>144</v>
      </c>
      <c r="AA766" s="6">
        <f t="shared" si="220"/>
        <v>45.555374304000004</v>
      </c>
      <c r="AB766" s="4">
        <v>120</v>
      </c>
      <c r="AC766" s="6">
        <f t="shared" si="221"/>
        <v>51.960391319999999</v>
      </c>
      <c r="AD766" s="4">
        <v>120</v>
      </c>
      <c r="AE766" s="6">
        <f t="shared" si="222"/>
        <v>82.722107999999992</v>
      </c>
      <c r="AF766" s="4">
        <v>96</v>
      </c>
      <c r="AG766" s="6">
        <f t="shared" si="223"/>
        <v>171.57596832000002</v>
      </c>
      <c r="AH766" s="4">
        <v>180</v>
      </c>
      <c r="AI766" s="6">
        <f t="shared" si="224"/>
        <v>79.204938713999994</v>
      </c>
      <c r="AJ766" s="4">
        <v>100</v>
      </c>
      <c r="AK766" s="6">
        <f t="shared" si="225"/>
        <v>42.13</v>
      </c>
      <c r="AL766" s="4">
        <v>204</v>
      </c>
      <c r="AM766" s="6">
        <f t="shared" si="226"/>
        <v>196.65599940982801</v>
      </c>
      <c r="AN766" s="4">
        <v>144</v>
      </c>
      <c r="AO766" s="6">
        <f t="shared" si="227"/>
        <v>94.041446399999998</v>
      </c>
      <c r="AP766" s="6">
        <v>2181.5640000000003</v>
      </c>
    </row>
    <row r="767" spans="1:42" x14ac:dyDescent="0.25">
      <c r="A767" s="1">
        <v>982</v>
      </c>
      <c r="B767" s="1" t="s">
        <v>2431</v>
      </c>
      <c r="C767" s="1" t="s">
        <v>2668</v>
      </c>
      <c r="D767" s="4">
        <v>1800</v>
      </c>
      <c r="E767" s="6">
        <f t="shared" si="209"/>
        <v>701.82</v>
      </c>
      <c r="F767" s="4">
        <v>0</v>
      </c>
      <c r="G767" s="6">
        <f t="shared" si="210"/>
        <v>0</v>
      </c>
      <c r="H767" s="4">
        <v>0</v>
      </c>
      <c r="I767" s="6">
        <f t="shared" si="211"/>
        <v>0</v>
      </c>
      <c r="J767" s="4">
        <v>0</v>
      </c>
      <c r="K767" s="6">
        <f t="shared" si="212"/>
        <v>0</v>
      </c>
      <c r="L767" s="4">
        <v>600</v>
      </c>
      <c r="M767" s="6">
        <f t="shared" si="213"/>
        <v>423.00438867054004</v>
      </c>
      <c r="N767" s="4">
        <v>600</v>
      </c>
      <c r="O767" s="6">
        <f t="shared" si="214"/>
        <v>378.00240000000002</v>
      </c>
      <c r="P767" s="4">
        <v>0</v>
      </c>
      <c r="Q767" s="6">
        <f t="shared" si="215"/>
        <v>0</v>
      </c>
      <c r="R767" s="4">
        <v>0</v>
      </c>
      <c r="S767" s="6">
        <f t="shared" si="216"/>
        <v>0</v>
      </c>
      <c r="T767" s="4">
        <v>600</v>
      </c>
      <c r="U767" s="6">
        <f t="shared" si="217"/>
        <v>164.40065999999999</v>
      </c>
      <c r="V767" s="4">
        <v>600</v>
      </c>
      <c r="W767" s="6">
        <f t="shared" si="218"/>
        <v>224.34041999999999</v>
      </c>
      <c r="X767" s="4">
        <v>0</v>
      </c>
      <c r="Y767" s="6">
        <f t="shared" si="219"/>
        <v>0</v>
      </c>
      <c r="Z767" s="4">
        <v>0</v>
      </c>
      <c r="AA767" s="6">
        <f t="shared" si="220"/>
        <v>0</v>
      </c>
      <c r="AB767" s="4">
        <v>0</v>
      </c>
      <c r="AC767" s="6">
        <f t="shared" si="221"/>
        <v>0</v>
      </c>
      <c r="AD767" s="4">
        <v>600</v>
      </c>
      <c r="AE767" s="6">
        <f t="shared" si="222"/>
        <v>413.61054000000001</v>
      </c>
      <c r="AF767" s="4">
        <v>0</v>
      </c>
      <c r="AG767" s="6">
        <f t="shared" si="223"/>
        <v>0</v>
      </c>
      <c r="AH767" s="4">
        <v>600</v>
      </c>
      <c r="AI767" s="6">
        <f t="shared" si="224"/>
        <v>264.01646238000001</v>
      </c>
      <c r="AJ767" s="4">
        <v>0</v>
      </c>
      <c r="AK767" s="6">
        <f t="shared" si="225"/>
        <v>0</v>
      </c>
      <c r="AL767" s="4">
        <v>0</v>
      </c>
      <c r="AM767" s="6">
        <f t="shared" si="226"/>
        <v>0</v>
      </c>
      <c r="AN767" s="4">
        <v>608</v>
      </c>
      <c r="AO767" s="6">
        <f t="shared" si="227"/>
        <v>397.06388480000004</v>
      </c>
      <c r="AP767" s="6">
        <v>2966.0440000000003</v>
      </c>
    </row>
    <row r="768" spans="1:42" x14ac:dyDescent="0.25">
      <c r="A768" s="1">
        <v>988</v>
      </c>
      <c r="B768" s="1" t="s">
        <v>2432</v>
      </c>
      <c r="C768" s="1" t="s">
        <v>2669</v>
      </c>
      <c r="D768" s="4">
        <v>4854</v>
      </c>
      <c r="E768" s="6">
        <f t="shared" si="209"/>
        <v>1892.5746000000001</v>
      </c>
      <c r="F768" s="4">
        <v>912</v>
      </c>
      <c r="G768" s="6">
        <f t="shared" si="210"/>
        <v>730.20150047999994</v>
      </c>
      <c r="H768" s="4">
        <v>760</v>
      </c>
      <c r="I768" s="6">
        <f t="shared" si="211"/>
        <v>440.79999999999995</v>
      </c>
      <c r="J768" s="4">
        <v>2400</v>
      </c>
      <c r="K768" s="6">
        <f t="shared" si="212"/>
        <v>859.19940287999998</v>
      </c>
      <c r="L768" s="4">
        <v>510</v>
      </c>
      <c r="M768" s="6">
        <f t="shared" si="213"/>
        <v>359.553730369959</v>
      </c>
      <c r="N768" s="4">
        <v>684</v>
      </c>
      <c r="O768" s="6">
        <f t="shared" si="214"/>
        <v>430.92273599999999</v>
      </c>
      <c r="P768" s="4">
        <v>696</v>
      </c>
      <c r="Q768" s="6">
        <f t="shared" si="215"/>
        <v>438.48278399999998</v>
      </c>
      <c r="R768" s="4">
        <v>348</v>
      </c>
      <c r="S768" s="6">
        <f t="shared" si="216"/>
        <v>228.046314</v>
      </c>
      <c r="T768" s="4">
        <v>1944</v>
      </c>
      <c r="U768" s="6">
        <f t="shared" si="217"/>
        <v>532.65813839999998</v>
      </c>
      <c r="V768" s="4">
        <v>1608</v>
      </c>
      <c r="W768" s="6">
        <f t="shared" si="218"/>
        <v>601.23232559999997</v>
      </c>
      <c r="X768" s="4">
        <v>552</v>
      </c>
      <c r="Y768" s="6">
        <f t="shared" si="219"/>
        <v>202.30821693599998</v>
      </c>
      <c r="Z768" s="4">
        <v>1320</v>
      </c>
      <c r="AA768" s="6">
        <f t="shared" si="220"/>
        <v>417.59093111999999</v>
      </c>
      <c r="AB768" s="4">
        <v>4200</v>
      </c>
      <c r="AC768" s="6">
        <f t="shared" si="221"/>
        <v>1818.6136961999998</v>
      </c>
      <c r="AD768" s="4">
        <v>972</v>
      </c>
      <c r="AE768" s="6">
        <f t="shared" si="222"/>
        <v>670.04907479999997</v>
      </c>
      <c r="AF768" s="4">
        <v>960</v>
      </c>
      <c r="AG768" s="6">
        <f t="shared" si="223"/>
        <v>1715.7596831999999</v>
      </c>
      <c r="AH768" s="4">
        <v>960</v>
      </c>
      <c r="AI768" s="6">
        <f t="shared" si="224"/>
        <v>422.42633980799997</v>
      </c>
      <c r="AJ768" s="4">
        <v>1440</v>
      </c>
      <c r="AK768" s="6">
        <f t="shared" si="225"/>
        <v>606.67200000000003</v>
      </c>
      <c r="AL768" s="4">
        <v>456</v>
      </c>
      <c r="AM768" s="6">
        <f t="shared" si="226"/>
        <v>439.58399868079204</v>
      </c>
      <c r="AN768" s="4">
        <v>1200</v>
      </c>
      <c r="AO768" s="6">
        <f t="shared" si="227"/>
        <v>783.67872</v>
      </c>
      <c r="AP768" s="6">
        <v>13588.828600000001</v>
      </c>
    </row>
    <row r="769" spans="1:42" x14ac:dyDescent="0.25">
      <c r="A769" s="1"/>
      <c r="B769" s="1" t="s">
        <v>2693</v>
      </c>
      <c r="C769" s="1"/>
      <c r="D769" s="4">
        <v>0</v>
      </c>
      <c r="E769" s="6">
        <f t="shared" si="209"/>
        <v>0</v>
      </c>
      <c r="F769" s="4">
        <v>0</v>
      </c>
      <c r="G769" s="6">
        <f t="shared" si="210"/>
        <v>0</v>
      </c>
      <c r="H769" s="4">
        <v>0</v>
      </c>
      <c r="I769" s="6">
        <f t="shared" si="211"/>
        <v>0</v>
      </c>
      <c r="J769" s="4">
        <v>0</v>
      </c>
      <c r="K769" s="6">
        <f t="shared" si="212"/>
        <v>0</v>
      </c>
      <c r="L769" s="4">
        <v>0</v>
      </c>
      <c r="M769" s="6">
        <f t="shared" si="213"/>
        <v>0</v>
      </c>
      <c r="N769" s="4">
        <v>0</v>
      </c>
      <c r="O769" s="6">
        <f t="shared" si="214"/>
        <v>0</v>
      </c>
      <c r="P769" s="4">
        <v>0</v>
      </c>
      <c r="Q769" s="6">
        <f t="shared" si="215"/>
        <v>0</v>
      </c>
      <c r="R769" s="4">
        <v>0</v>
      </c>
      <c r="S769" s="6">
        <f t="shared" si="216"/>
        <v>0</v>
      </c>
      <c r="T769" s="4">
        <v>0</v>
      </c>
      <c r="U769" s="6">
        <f t="shared" si="217"/>
        <v>0</v>
      </c>
      <c r="V769" s="4">
        <v>0</v>
      </c>
      <c r="W769" s="6">
        <f t="shared" si="218"/>
        <v>0</v>
      </c>
      <c r="X769" s="4">
        <v>0</v>
      </c>
      <c r="Y769" s="6">
        <f t="shared" si="219"/>
        <v>0</v>
      </c>
      <c r="Z769" s="4">
        <v>0</v>
      </c>
      <c r="AA769" s="6">
        <f t="shared" si="220"/>
        <v>0</v>
      </c>
      <c r="AB769" s="4">
        <v>0</v>
      </c>
      <c r="AC769" s="6">
        <f t="shared" si="221"/>
        <v>0</v>
      </c>
      <c r="AD769" s="4">
        <v>0</v>
      </c>
      <c r="AE769" s="6">
        <f t="shared" si="222"/>
        <v>0</v>
      </c>
      <c r="AF769" s="4">
        <v>0</v>
      </c>
      <c r="AG769" s="6">
        <f t="shared" si="223"/>
        <v>0</v>
      </c>
      <c r="AH769" s="4">
        <v>0</v>
      </c>
      <c r="AI769" s="6">
        <f t="shared" si="224"/>
        <v>0</v>
      </c>
      <c r="AJ769" s="4">
        <v>241956</v>
      </c>
      <c r="AK769" s="6">
        <f t="shared" si="225"/>
        <v>101936.0628</v>
      </c>
      <c r="AL769" s="4">
        <v>0</v>
      </c>
      <c r="AM769" s="6">
        <f t="shared" si="226"/>
        <v>0</v>
      </c>
      <c r="AN769" s="4">
        <v>0</v>
      </c>
      <c r="AO769" s="6">
        <f t="shared" si="227"/>
        <v>0</v>
      </c>
      <c r="AP769" s="6">
        <v>606.24</v>
      </c>
    </row>
  </sheetData>
  <autoFilter ref="A2:AP769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</autoFilter>
  <mergeCells count="25">
    <mergeCell ref="X2:Y2"/>
    <mergeCell ref="Z2:AA2"/>
    <mergeCell ref="AB2:AC2"/>
    <mergeCell ref="AP2:AP3"/>
    <mergeCell ref="AD2:AE2"/>
    <mergeCell ref="AH2:AI2"/>
    <mergeCell ref="AJ2:AK2"/>
    <mergeCell ref="AL2:AM2"/>
    <mergeCell ref="AN2:AO2"/>
    <mergeCell ref="A1:C1"/>
    <mergeCell ref="D1:AP1"/>
    <mergeCell ref="A2:A3"/>
    <mergeCell ref="B2:B3"/>
    <mergeCell ref="C2:C3"/>
    <mergeCell ref="D2:E2"/>
    <mergeCell ref="F2:G2"/>
    <mergeCell ref="H2:I2"/>
    <mergeCell ref="J2:K2"/>
    <mergeCell ref="AF2:AG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2017-06-09T09:48:18Z</dcterms:modified>
</cp:coreProperties>
</file>